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urly Rate" sheetId="1" r:id="rId1"/>
    <sheet name="Annual Cost" sheetId="2" r:id="rId2"/>
  </sheets>
  <calcPr calcId="145621"/>
</workbook>
</file>

<file path=xl/calcChain.xml><?xml version="1.0" encoding="utf-8"?>
<calcChain xmlns="http://schemas.openxmlformats.org/spreadsheetml/2006/main">
  <c r="Q45" i="1" l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Q2" i="1"/>
  <c r="P2" i="1" l="1"/>
  <c r="O21" i="2" l="1"/>
  <c r="O44" i="2" l="1"/>
  <c r="O46" i="2"/>
  <c r="O45" i="2"/>
  <c r="O43" i="2"/>
  <c r="O42" i="2"/>
  <c r="O41" i="2"/>
  <c r="O40" i="2"/>
  <c r="O39" i="2"/>
  <c r="O38" i="2"/>
  <c r="O34" i="2"/>
  <c r="O33" i="2"/>
  <c r="O32" i="2"/>
  <c r="O31" i="2"/>
  <c r="O30" i="2"/>
  <c r="O29" i="2"/>
  <c r="O28" i="2"/>
  <c r="O27" i="2"/>
  <c r="O26" i="2"/>
  <c r="O24" i="2"/>
  <c r="O25" i="2"/>
  <c r="O20" i="2"/>
  <c r="O19" i="2"/>
  <c r="O18" i="2"/>
  <c r="O17" i="2"/>
  <c r="O16" i="2"/>
  <c r="O15" i="2"/>
  <c r="O14" i="2"/>
  <c r="O10" i="2"/>
  <c r="O9" i="2"/>
  <c r="O8" i="2"/>
  <c r="O7" i="2"/>
  <c r="O6" i="2"/>
  <c r="O4" i="2"/>
  <c r="O3" i="2"/>
  <c r="O2" i="2"/>
  <c r="O45" i="1"/>
  <c r="O44" i="1"/>
  <c r="O42" i="1"/>
  <c r="O41" i="1"/>
  <c r="O40" i="1"/>
  <c r="O39" i="1"/>
  <c r="O38" i="1"/>
  <c r="O37" i="1"/>
  <c r="O33" i="1"/>
  <c r="O32" i="1"/>
  <c r="O31" i="1"/>
  <c r="O30" i="1"/>
  <c r="O29" i="1"/>
  <c r="O28" i="1"/>
  <c r="O27" i="1"/>
  <c r="O26" i="1"/>
  <c r="O25" i="1"/>
  <c r="O24" i="1"/>
  <c r="O23" i="1"/>
  <c r="O19" i="1" l="1"/>
  <c r="O18" i="1"/>
  <c r="O17" i="1"/>
  <c r="O16" i="1"/>
  <c r="O15" i="1"/>
  <c r="O14" i="1"/>
  <c r="O13" i="1"/>
  <c r="O9" i="1"/>
  <c r="O3" i="1"/>
  <c r="O4" i="1"/>
  <c r="O5" i="1"/>
  <c r="O6" i="1"/>
  <c r="O7" i="1"/>
  <c r="O8" i="1"/>
  <c r="O2" i="1"/>
</calcChain>
</file>

<file path=xl/sharedStrings.xml><?xml version="1.0" encoding="utf-8"?>
<sst xmlns="http://schemas.openxmlformats.org/spreadsheetml/2006/main" count="79" uniqueCount="26">
  <si>
    <t>Jerry</t>
  </si>
  <si>
    <t>Jenny</t>
  </si>
  <si>
    <t>Susan</t>
  </si>
  <si>
    <t>Lucy</t>
  </si>
  <si>
    <t>AP Clerk</t>
  </si>
  <si>
    <t>Bryan</t>
  </si>
  <si>
    <t>Ryan Jacoby</t>
  </si>
  <si>
    <t>Edna Yeh</t>
  </si>
  <si>
    <t>Daniel</t>
  </si>
  <si>
    <t>Karina</t>
  </si>
  <si>
    <t>AVERAGE</t>
  </si>
  <si>
    <t>Ryan</t>
  </si>
  <si>
    <t>Jerry Lahr</t>
  </si>
  <si>
    <t>Jenny Berg</t>
  </si>
  <si>
    <t>Lucy Ng</t>
  </si>
  <si>
    <t>AP/Celia Imperial</t>
  </si>
  <si>
    <t>Ken Moy</t>
  </si>
  <si>
    <t>May Chin</t>
  </si>
  <si>
    <t>Courtney Ruby</t>
  </si>
  <si>
    <t>Cindy Chen</t>
  </si>
  <si>
    <t>Celia Imperial</t>
  </si>
  <si>
    <t>SUM</t>
  </si>
  <si>
    <t>Title</t>
  </si>
  <si>
    <t>MIN</t>
  </si>
  <si>
    <t>MAX</t>
  </si>
  <si>
    <t>Energy Programs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</si>
</sst>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Border="1"/>
    <xf numFmtId="0" fontId="0" fillId="0" borderId="0" xfId="0" applyBorder="1"/>
    <xf numFmtId="0" fontId="0" fillId="2" borderId="4" xfId="0" applyFill="1" applyBorder="1"/>
    <xf numFmtId="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5" xfId="0" applyBorder="1"/>
    <xf numFmtId="164" fontId="0" fillId="2" borderId="8" xfId="0" applyNumberFormat="1" applyFill="1" applyBorder="1"/>
    <xf numFmtId="4" fontId="0" fillId="0" borderId="9" xfId="0" applyNumberFormat="1" applyBorder="1"/>
    <xf numFmtId="164" fontId="0" fillId="0" borderId="9" xfId="0" applyNumberFormat="1" applyBorder="1"/>
    <xf numFmtId="14" fontId="0" fillId="4" borderId="9" xfId="0" applyNumberFormat="1" applyFill="1" applyBorder="1"/>
    <xf numFmtId="14" fontId="0" fillId="3" borderId="9" xfId="0" applyNumberFormat="1" applyFill="1" applyBorder="1"/>
    <xf numFmtId="14" fontId="0" fillId="5" borderId="9" xfId="0" applyNumberFormat="1" applyFill="1" applyBorder="1"/>
    <xf numFmtId="14" fontId="0" fillId="6" borderId="9" xfId="0" applyNumberFormat="1" applyFill="1" applyBorder="1"/>
    <xf numFmtId="14" fontId="0" fillId="3" borderId="10" xfId="0" applyNumberFormat="1" applyFill="1" applyBorder="1"/>
    <xf numFmtId="0" fontId="0" fillId="0" borderId="0" xfId="0"/>
    <xf numFmtId="4" fontId="0" fillId="0" borderId="10" xfId="0" applyNumberFormat="1" applyBorder="1"/>
    <xf numFmtId="14" fontId="0" fillId="4" borderId="10" xfId="0" applyNumberFormat="1" applyFill="1" applyBorder="1"/>
    <xf numFmtId="164" fontId="0" fillId="0" borderId="10" xfId="0" applyNumberFormat="1" applyBorder="1"/>
    <xf numFmtId="14" fontId="0" fillId="5" borderId="10" xfId="0" applyNumberFormat="1" applyFill="1" applyBorder="1"/>
    <xf numFmtId="14" fontId="0" fillId="6" borderId="10" xfId="0" applyNumberFormat="1" applyFill="1" applyBorder="1"/>
    <xf numFmtId="0" fontId="0" fillId="2" borderId="8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0" xfId="0"/>
    <xf numFmtId="0" fontId="0" fillId="0" borderId="1" xfId="0" applyBorder="1"/>
    <xf numFmtId="4" fontId="0" fillId="0" borderId="9" xfId="0" applyNumberFormat="1" applyFill="1" applyBorder="1"/>
    <xf numFmtId="14" fontId="2" fillId="2" borderId="11" xfId="0" applyNumberFormat="1" applyFont="1" applyFill="1" applyBorder="1"/>
    <xf numFmtId="4" fontId="0" fillId="2" borderId="8" xfId="0" applyNumberFormat="1" applyFill="1" applyBorder="1"/>
    <xf numFmtId="0" fontId="0" fillId="2" borderId="12" xfId="0" applyFill="1" applyBorder="1"/>
    <xf numFmtId="14" fontId="0" fillId="3" borderId="13" xfId="0" applyNumberFormat="1" applyFill="1" applyBorder="1"/>
    <xf numFmtId="14" fontId="0" fillId="3" borderId="2" xfId="0" applyNumberFormat="1" applyFill="1" applyBorder="1"/>
    <xf numFmtId="0" fontId="0" fillId="0" borderId="0" xfId="0"/>
    <xf numFmtId="14" fontId="2" fillId="2" borderId="3" xfId="0" applyNumberFormat="1" applyFont="1" applyFill="1" applyBorder="1" applyAlignment="1">
      <alignment horizontal="center" vertical="center"/>
    </xf>
    <xf numFmtId="14" fontId="0" fillId="4" borderId="13" xfId="0" applyNumberFormat="1" applyFill="1" applyBorder="1"/>
    <xf numFmtId="14" fontId="0" fillId="4" borderId="2" xfId="0" applyNumberFormat="1" applyFill="1" applyBorder="1"/>
    <xf numFmtId="0" fontId="0" fillId="0" borderId="0" xfId="0"/>
    <xf numFmtId="0" fontId="0" fillId="2" borderId="14" xfId="0" applyFill="1" applyBorder="1"/>
    <xf numFmtId="0" fontId="0" fillId="0" borderId="4" xfId="0" applyBorder="1"/>
    <xf numFmtId="14" fontId="0" fillId="5" borderId="13" xfId="0" applyNumberFormat="1" applyFill="1" applyBorder="1"/>
    <xf numFmtId="14" fontId="0" fillId="5" borderId="2" xfId="0" applyNumberFormat="1" applyFill="1" applyBorder="1"/>
    <xf numFmtId="2" fontId="0" fillId="0" borderId="9" xfId="0" applyNumberFormat="1" applyBorder="1"/>
    <xf numFmtId="43" fontId="0" fillId="0" borderId="9" xfId="1" applyFont="1" applyBorder="1"/>
    <xf numFmtId="43" fontId="0" fillId="0" borderId="10" xfId="1" applyFont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4" fontId="0" fillId="6" borderId="13" xfId="0" applyNumberFormat="1" applyFill="1" applyBorder="1"/>
    <xf numFmtId="14" fontId="0" fillId="6" borderId="2" xfId="0" applyNumberFormat="1" applyFill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5"/>
  <sheetViews>
    <sheetView tabSelected="1" workbookViewId="0">
      <pane xSplit="1" topLeftCell="B1" activePane="topRight" state="frozen"/>
      <selection pane="topRight" activeCell="P2" sqref="P2"/>
    </sheetView>
  </sheetViews>
  <sheetFormatPr defaultRowHeight="15" x14ac:dyDescent="0.25"/>
  <cols>
    <col min="1" max="1" width="16.7109375" bestFit="1" customWidth="1"/>
    <col min="2" max="2" width="16.7109375" style="44" customWidth="1"/>
    <col min="3" max="11" width="8.7109375" bestFit="1" customWidth="1"/>
    <col min="12" max="13" width="9.7109375" bestFit="1" customWidth="1"/>
    <col min="14" max="14" width="9.7109375" style="7" bestFit="1" customWidth="1"/>
    <col min="15" max="15" width="9.42578125" style="8" bestFit="1" customWidth="1"/>
    <col min="16" max="17" width="10.140625" style="56" bestFit="1" customWidth="1"/>
    <col min="18" max="20" width="8.7109375" bestFit="1" customWidth="1"/>
    <col min="21" max="23" width="9.7109375" bestFit="1" customWidth="1"/>
    <col min="24" max="32" width="8.7109375" bestFit="1" customWidth="1"/>
    <col min="33" max="35" width="9.7109375" bestFit="1" customWidth="1"/>
    <col min="36" max="44" width="8.7109375" bestFit="1" customWidth="1"/>
    <col min="45" max="47" width="9.7109375" bestFit="1" customWidth="1"/>
    <col min="48" max="51" width="8.7109375" bestFit="1" customWidth="1"/>
  </cols>
  <sheetData>
    <row r="1" spans="1:51" x14ac:dyDescent="0.25">
      <c r="B1" s="44" t="s">
        <v>22</v>
      </c>
      <c r="C1" s="17">
        <v>41640</v>
      </c>
      <c r="D1" s="17">
        <v>41671</v>
      </c>
      <c r="E1" s="17">
        <v>41699</v>
      </c>
      <c r="F1" s="17">
        <v>41730</v>
      </c>
      <c r="G1" s="17">
        <v>41760</v>
      </c>
      <c r="H1" s="17">
        <v>41791</v>
      </c>
      <c r="I1" s="17">
        <v>41821</v>
      </c>
      <c r="J1" s="17">
        <v>41852</v>
      </c>
      <c r="K1" s="17">
        <v>41883</v>
      </c>
      <c r="L1" s="17">
        <v>41913</v>
      </c>
      <c r="M1" s="17">
        <v>41944</v>
      </c>
      <c r="N1" s="20">
        <v>41974</v>
      </c>
      <c r="O1" s="35" t="s">
        <v>10</v>
      </c>
      <c r="P1" s="56" t="s">
        <v>23</v>
      </c>
      <c r="Q1" s="56" t="s">
        <v>24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x14ac:dyDescent="0.25">
      <c r="A2" s="28" t="s">
        <v>0</v>
      </c>
      <c r="B2" s="28" t="s">
        <v>25</v>
      </c>
      <c r="C2" s="14">
        <v>174.499065</v>
      </c>
      <c r="D2" s="14">
        <v>174.499065</v>
      </c>
      <c r="E2" s="14">
        <v>174.499065</v>
      </c>
      <c r="F2" s="14">
        <v>174.499065</v>
      </c>
      <c r="G2" s="14">
        <v>174.499065</v>
      </c>
      <c r="H2" s="14">
        <v>174.499065</v>
      </c>
      <c r="I2" s="14"/>
      <c r="J2" s="14">
        <v>176.49112</v>
      </c>
      <c r="K2" s="14">
        <v>176.49112</v>
      </c>
      <c r="L2" s="14">
        <v>176.49112</v>
      </c>
      <c r="M2" s="14">
        <v>176.49112</v>
      </c>
      <c r="N2" s="22">
        <v>176.49112</v>
      </c>
      <c r="O2" s="13">
        <f>AVERAGE(C2:N2)</f>
        <v>175.40454454545451</v>
      </c>
      <c r="P2" s="56">
        <f>MIN(C2:N2)</f>
        <v>174.499065</v>
      </c>
      <c r="Q2" s="56">
        <f>MAX(C2:N2)</f>
        <v>176.49112</v>
      </c>
    </row>
    <row r="3" spans="1:51" x14ac:dyDescent="0.25">
      <c r="A3" s="29" t="s">
        <v>1</v>
      </c>
      <c r="B3" s="29"/>
      <c r="C3" s="14">
        <v>119.42043000000001</v>
      </c>
      <c r="D3" s="14">
        <v>119.42043000000001</v>
      </c>
      <c r="E3" s="14">
        <v>119.42043000000001</v>
      </c>
      <c r="F3" s="14">
        <v>119.42043000000001</v>
      </c>
      <c r="G3" s="14">
        <v>119.42043000000001</v>
      </c>
      <c r="H3" s="14">
        <v>119.42043000000001</v>
      </c>
      <c r="I3" s="14"/>
      <c r="J3" s="14">
        <v>120.786835</v>
      </c>
      <c r="K3" s="14">
        <v>120.786835</v>
      </c>
      <c r="L3" s="14">
        <v>120.786835</v>
      </c>
      <c r="M3" s="14">
        <v>120.786835</v>
      </c>
      <c r="N3" s="22">
        <v>120.786835</v>
      </c>
      <c r="O3" s="13">
        <f t="shared" ref="O3:O9" si="0">AVERAGE(C3:N3)</f>
        <v>120.04152318181815</v>
      </c>
      <c r="P3" s="56">
        <f t="shared" ref="P3:P45" si="1">MIN(C3:N3)</f>
        <v>119.42043000000001</v>
      </c>
      <c r="Q3" s="56">
        <f t="shared" ref="Q3:Q45" si="2">MAX(C3:N3)</f>
        <v>120.786835</v>
      </c>
    </row>
    <row r="4" spans="1:51" s="4" customFormat="1" x14ac:dyDescent="0.25">
      <c r="A4" s="29" t="s">
        <v>8</v>
      </c>
      <c r="B4" s="29"/>
      <c r="C4" s="14">
        <v>111.372345</v>
      </c>
      <c r="D4" s="14">
        <v>107.712825</v>
      </c>
      <c r="E4" s="14">
        <v>107.912955</v>
      </c>
      <c r="F4" s="14">
        <v>107.912955</v>
      </c>
      <c r="G4" s="14">
        <v>107.912955</v>
      </c>
      <c r="H4" s="14">
        <v>112.54453500000001</v>
      </c>
      <c r="I4" s="14"/>
      <c r="J4" s="14">
        <v>117.90233000000001</v>
      </c>
      <c r="K4" s="14">
        <v>118.16324</v>
      </c>
      <c r="L4" s="14">
        <v>99.392214999999993</v>
      </c>
      <c r="M4" s="14">
        <v>99.392214999999993</v>
      </c>
      <c r="N4" s="22">
        <v>99.392214999999993</v>
      </c>
      <c r="O4" s="13">
        <f t="shared" si="0"/>
        <v>108.14643500000001</v>
      </c>
      <c r="P4" s="56">
        <f t="shared" si="1"/>
        <v>99.392214999999993</v>
      </c>
      <c r="Q4" s="56">
        <f t="shared" si="2"/>
        <v>118.16324</v>
      </c>
    </row>
    <row r="5" spans="1:51" x14ac:dyDescent="0.25">
      <c r="A5" s="29" t="s">
        <v>2</v>
      </c>
      <c r="B5" s="29"/>
      <c r="C5" s="14">
        <v>155.000685</v>
      </c>
      <c r="D5" s="14">
        <v>155.000685</v>
      </c>
      <c r="E5" s="14">
        <v>155.172225</v>
      </c>
      <c r="F5" s="14">
        <v>155.172225</v>
      </c>
      <c r="G5" s="14">
        <v>155.172225</v>
      </c>
      <c r="H5" s="14">
        <v>155.172225</v>
      </c>
      <c r="I5" s="14"/>
      <c r="J5" s="14">
        <v>156.87938500000001</v>
      </c>
      <c r="K5" s="14">
        <v>156.87938500000001</v>
      </c>
      <c r="L5" s="14">
        <v>156.87938500000001</v>
      </c>
      <c r="M5" s="14">
        <v>156.87938500000001</v>
      </c>
      <c r="N5" s="22">
        <v>156.87938500000001</v>
      </c>
      <c r="O5" s="13">
        <f t="shared" si="0"/>
        <v>155.91701772727271</v>
      </c>
      <c r="P5" s="56">
        <f t="shared" si="1"/>
        <v>155.000685</v>
      </c>
      <c r="Q5" s="56">
        <f t="shared" si="2"/>
        <v>156.87938500000001</v>
      </c>
    </row>
    <row r="6" spans="1:51" x14ac:dyDescent="0.25">
      <c r="A6" s="12" t="s">
        <v>3</v>
      </c>
      <c r="B6" s="12"/>
      <c r="C6" s="14">
        <v>107.52699</v>
      </c>
      <c r="D6" s="14">
        <v>107.52699</v>
      </c>
      <c r="E6" s="14">
        <v>107.52699</v>
      </c>
      <c r="F6" s="14">
        <v>107.52699</v>
      </c>
      <c r="G6" s="14">
        <v>107.52699</v>
      </c>
      <c r="H6" s="14">
        <v>107.52699</v>
      </c>
      <c r="I6" s="14"/>
      <c r="J6" s="14">
        <v>108.755985</v>
      </c>
      <c r="K6" s="14">
        <v>108.755985</v>
      </c>
      <c r="L6" s="14">
        <v>108.755985</v>
      </c>
      <c r="M6" s="14">
        <v>108.755985</v>
      </c>
      <c r="N6" s="22">
        <v>108.755985</v>
      </c>
      <c r="O6" s="13">
        <f t="shared" si="0"/>
        <v>108.08562409090909</v>
      </c>
      <c r="P6" s="56">
        <f t="shared" si="1"/>
        <v>107.52699</v>
      </c>
      <c r="Q6" s="56">
        <f t="shared" si="2"/>
        <v>108.755985</v>
      </c>
    </row>
    <row r="7" spans="1:51" x14ac:dyDescent="0.25">
      <c r="A7" s="12" t="s">
        <v>9</v>
      </c>
      <c r="B7" s="12"/>
      <c r="C7" s="14">
        <v>79.951935000000006</v>
      </c>
      <c r="D7" s="14">
        <v>79.951935000000006</v>
      </c>
      <c r="E7" s="14">
        <v>82.853819999999999</v>
      </c>
      <c r="F7" s="14">
        <v>82.853819999999999</v>
      </c>
      <c r="G7" s="14">
        <v>82.853819999999999</v>
      </c>
      <c r="H7" s="14">
        <v>82.853819999999999</v>
      </c>
      <c r="I7" s="14"/>
      <c r="J7" s="14">
        <v>83.824584999999999</v>
      </c>
      <c r="K7" s="14">
        <v>83.824584999999999</v>
      </c>
      <c r="L7" s="14"/>
      <c r="M7" s="14"/>
      <c r="N7" s="22">
        <v>83.824584999999999</v>
      </c>
      <c r="O7" s="13">
        <f t="shared" si="0"/>
        <v>82.532544999999985</v>
      </c>
      <c r="P7" s="56">
        <f t="shared" si="1"/>
        <v>79.951935000000006</v>
      </c>
      <c r="Q7" s="56">
        <f t="shared" si="2"/>
        <v>83.824584999999999</v>
      </c>
    </row>
    <row r="8" spans="1:51" x14ac:dyDescent="0.25">
      <c r="A8" s="12" t="s">
        <v>5</v>
      </c>
      <c r="B8" s="12"/>
      <c r="C8" s="14"/>
      <c r="D8" s="14"/>
      <c r="E8" s="14">
        <v>71.760900000000007</v>
      </c>
      <c r="F8" s="14"/>
      <c r="G8" s="14"/>
      <c r="H8" s="14"/>
      <c r="I8" s="14"/>
      <c r="J8" s="14"/>
      <c r="K8" s="14"/>
      <c r="L8" s="14"/>
      <c r="M8" s="14"/>
      <c r="N8" s="22"/>
      <c r="O8" s="13">
        <f t="shared" si="0"/>
        <v>71.760900000000007</v>
      </c>
      <c r="P8" s="56">
        <f t="shared" si="1"/>
        <v>71.760900000000007</v>
      </c>
      <c r="Q8" s="56">
        <f t="shared" si="2"/>
        <v>71.760900000000007</v>
      </c>
    </row>
    <row r="9" spans="1:51" x14ac:dyDescent="0.25">
      <c r="A9" s="12" t="s">
        <v>11</v>
      </c>
      <c r="B9" s="12"/>
      <c r="C9" s="14"/>
      <c r="D9" s="14"/>
      <c r="E9" s="14"/>
      <c r="F9" s="14">
        <v>68.101380000000006</v>
      </c>
      <c r="G9" s="14"/>
      <c r="H9" s="14"/>
      <c r="I9" s="14"/>
      <c r="J9" s="14">
        <v>71.837220000000002</v>
      </c>
      <c r="K9" s="14"/>
      <c r="L9" s="14"/>
      <c r="M9" s="14"/>
      <c r="N9" s="22"/>
      <c r="O9" s="13">
        <f t="shared" si="0"/>
        <v>69.969300000000004</v>
      </c>
      <c r="P9" s="56">
        <f t="shared" si="1"/>
        <v>68.101380000000006</v>
      </c>
      <c r="Q9" s="56">
        <f t="shared" si="2"/>
        <v>71.837220000000002</v>
      </c>
    </row>
    <row r="10" spans="1:51" x14ac:dyDescent="0.25">
      <c r="I10" s="2"/>
      <c r="J10" s="3"/>
      <c r="K10" s="6"/>
      <c r="L10" s="5"/>
    </row>
    <row r="12" spans="1:51" x14ac:dyDescent="0.25">
      <c r="C12" s="16">
        <v>42005</v>
      </c>
      <c r="D12" s="16">
        <v>42036</v>
      </c>
      <c r="E12" s="16">
        <v>42064</v>
      </c>
      <c r="F12" s="16">
        <v>42095</v>
      </c>
      <c r="G12" s="16">
        <v>42125</v>
      </c>
      <c r="H12" s="16">
        <v>42156</v>
      </c>
      <c r="I12" s="16">
        <v>42186</v>
      </c>
      <c r="J12" s="16">
        <v>42217</v>
      </c>
      <c r="K12" s="16">
        <v>42248</v>
      </c>
      <c r="L12" s="16">
        <v>42278</v>
      </c>
      <c r="M12" s="16">
        <v>42309</v>
      </c>
      <c r="N12" s="23">
        <v>42339</v>
      </c>
      <c r="O12" s="27"/>
    </row>
    <row r="13" spans="1:51" x14ac:dyDescent="0.25">
      <c r="A13" s="10" t="s">
        <v>0</v>
      </c>
      <c r="B13" s="33"/>
      <c r="C13" s="15">
        <v>176.46213</v>
      </c>
      <c r="D13" s="15">
        <v>176.46213</v>
      </c>
      <c r="E13" s="15">
        <v>176.46213</v>
      </c>
      <c r="F13" s="15">
        <v>180.68017500000002</v>
      </c>
      <c r="G13" s="15">
        <v>180.68017500000002</v>
      </c>
      <c r="H13" s="15">
        <v>180.68017500000002</v>
      </c>
      <c r="I13" s="15"/>
      <c r="J13" s="15">
        <v>176.82450499999999</v>
      </c>
      <c r="K13" s="15">
        <v>176.72304</v>
      </c>
      <c r="L13" s="15">
        <v>176.72304</v>
      </c>
      <c r="M13" s="15">
        <v>176.72304</v>
      </c>
      <c r="N13" s="24">
        <v>176.72304</v>
      </c>
      <c r="O13" s="13">
        <f t="shared" ref="O13:O19" si="3">AVERAGE(C13:N13)</f>
        <v>177.74032545454548</v>
      </c>
      <c r="P13" s="56">
        <f t="shared" si="1"/>
        <v>176.46213</v>
      </c>
      <c r="Q13" s="56">
        <f t="shared" si="2"/>
        <v>180.68017500000002</v>
      </c>
    </row>
    <row r="14" spans="1:51" x14ac:dyDescent="0.25">
      <c r="A14" s="12" t="s">
        <v>1</v>
      </c>
      <c r="B14" s="12"/>
      <c r="C14" s="15">
        <v>127.90387999999999</v>
      </c>
      <c r="D14" s="15">
        <v>127.90387999999999</v>
      </c>
      <c r="E14" s="15">
        <v>127.90387999999999</v>
      </c>
      <c r="F14" s="15">
        <v>131.93349000000001</v>
      </c>
      <c r="G14" s="15">
        <v>131.93349000000001</v>
      </c>
      <c r="H14" s="15">
        <v>131.93349000000001</v>
      </c>
      <c r="I14" s="15"/>
      <c r="J14" s="15">
        <v>124.84543499999999</v>
      </c>
      <c r="K14" s="15">
        <v>124.84543499999999</v>
      </c>
      <c r="L14" s="15">
        <v>124.84543499999999</v>
      </c>
      <c r="M14" s="15">
        <v>124.84543499999999</v>
      </c>
      <c r="N14" s="24">
        <v>124.84543499999999</v>
      </c>
      <c r="O14" s="13">
        <f t="shared" si="3"/>
        <v>127.61266227272726</v>
      </c>
      <c r="P14" s="56">
        <f t="shared" si="1"/>
        <v>124.84543499999999</v>
      </c>
      <c r="Q14" s="56">
        <f t="shared" si="2"/>
        <v>131.93349000000001</v>
      </c>
    </row>
    <row r="15" spans="1:51" x14ac:dyDescent="0.25">
      <c r="A15" s="12" t="s">
        <v>2</v>
      </c>
      <c r="B15" s="12"/>
      <c r="C15" s="15">
        <v>163.86597499999999</v>
      </c>
      <c r="D15" s="15">
        <v>163.86597499999999</v>
      </c>
      <c r="E15" s="15">
        <v>163.86597499999999</v>
      </c>
      <c r="F15" s="15">
        <v>165.37345500000001</v>
      </c>
      <c r="G15" s="15">
        <v>165.59088</v>
      </c>
      <c r="H15" s="15">
        <v>165.59088</v>
      </c>
      <c r="I15" s="15"/>
      <c r="J15" s="15">
        <v>161.79319000000001</v>
      </c>
      <c r="K15" s="15">
        <v>161.67723000000001</v>
      </c>
      <c r="L15" s="15">
        <v>161.67723000000001</v>
      </c>
      <c r="M15" s="15">
        <v>161.67723000000001</v>
      </c>
      <c r="N15" s="24">
        <v>161.67723000000001</v>
      </c>
      <c r="O15" s="13">
        <f t="shared" si="3"/>
        <v>163.33229545454546</v>
      </c>
      <c r="P15" s="56">
        <f t="shared" si="1"/>
        <v>161.67723000000001</v>
      </c>
      <c r="Q15" s="56">
        <f t="shared" si="2"/>
        <v>165.59088</v>
      </c>
    </row>
    <row r="16" spans="1:51" x14ac:dyDescent="0.25">
      <c r="A16" s="12" t="s">
        <v>3</v>
      </c>
      <c r="B16" s="12"/>
      <c r="C16" s="15">
        <v>110.10401999999999</v>
      </c>
      <c r="D16" s="15">
        <v>110.10401999999999</v>
      </c>
      <c r="E16" s="15">
        <v>110.10401999999999</v>
      </c>
      <c r="F16" s="15">
        <v>110.10401999999999</v>
      </c>
      <c r="G16" s="15">
        <v>110.10401999999999</v>
      </c>
      <c r="H16" s="15">
        <v>110.10401999999999</v>
      </c>
      <c r="I16" s="15"/>
      <c r="J16" s="15">
        <v>110.78528500000002</v>
      </c>
      <c r="K16" s="15">
        <v>110.66932499999999</v>
      </c>
      <c r="L16" s="15">
        <v>110.66932499999999</v>
      </c>
      <c r="M16" s="15">
        <v>110.66932499999999</v>
      </c>
      <c r="N16" s="24">
        <v>110.66932499999999</v>
      </c>
      <c r="O16" s="13">
        <f t="shared" si="3"/>
        <v>110.37151863636363</v>
      </c>
      <c r="P16" s="56">
        <f t="shared" si="1"/>
        <v>110.10401999999999</v>
      </c>
      <c r="Q16" s="56">
        <f t="shared" si="2"/>
        <v>110.78528500000002</v>
      </c>
    </row>
    <row r="17" spans="1:17" x14ac:dyDescent="0.25">
      <c r="A17" s="12" t="s">
        <v>4</v>
      </c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63.256180000000001</v>
      </c>
      <c r="N17" s="24">
        <v>63.256180000000001</v>
      </c>
      <c r="O17" s="13">
        <f t="shared" si="3"/>
        <v>63.256180000000001</v>
      </c>
      <c r="P17" s="56">
        <f t="shared" si="1"/>
        <v>63.256180000000001</v>
      </c>
      <c r="Q17" s="56">
        <f t="shared" si="2"/>
        <v>63.256180000000001</v>
      </c>
    </row>
    <row r="18" spans="1:17" x14ac:dyDescent="0.25">
      <c r="A18" s="12" t="s">
        <v>6</v>
      </c>
      <c r="B18" s="12"/>
      <c r="C18" s="15"/>
      <c r="D18" s="15">
        <v>72.373535000000004</v>
      </c>
      <c r="E18" s="15">
        <v>72.373535000000004</v>
      </c>
      <c r="F18" s="15">
        <v>72.373535000000004</v>
      </c>
      <c r="G18" s="15">
        <v>72.460505000000012</v>
      </c>
      <c r="H18" s="15">
        <v>72.460505000000012</v>
      </c>
      <c r="I18" s="15"/>
      <c r="J18" s="15">
        <v>73.765055000000004</v>
      </c>
      <c r="K18" s="15">
        <v>73.765055000000004</v>
      </c>
      <c r="L18" s="15">
        <v>73.765055000000004</v>
      </c>
      <c r="M18" s="15">
        <v>73.765055000000004</v>
      </c>
      <c r="N18" s="24">
        <v>73.765055000000004</v>
      </c>
      <c r="O18" s="13">
        <f t="shared" si="3"/>
        <v>73.086689000000007</v>
      </c>
      <c r="P18" s="56">
        <f t="shared" si="1"/>
        <v>72.373535000000004</v>
      </c>
      <c r="Q18" s="56">
        <f t="shared" si="2"/>
        <v>73.765055000000004</v>
      </c>
    </row>
    <row r="19" spans="1:17" x14ac:dyDescent="0.25">
      <c r="A19" s="12" t="s">
        <v>7</v>
      </c>
      <c r="B19" s="12"/>
      <c r="C19" s="15"/>
      <c r="D19" s="15"/>
      <c r="E19" s="15"/>
      <c r="F19" s="15"/>
      <c r="G19" s="15"/>
      <c r="H19" s="15"/>
      <c r="I19" s="15"/>
      <c r="J19" s="15">
        <v>101.23308</v>
      </c>
      <c r="K19" s="15">
        <v>101.131615</v>
      </c>
      <c r="L19" s="15"/>
      <c r="M19" s="15"/>
      <c r="N19" s="24"/>
      <c r="O19" s="13">
        <f t="shared" si="3"/>
        <v>101.18234749999999</v>
      </c>
      <c r="P19" s="56">
        <f t="shared" si="1"/>
        <v>101.131615</v>
      </c>
      <c r="Q19" s="56">
        <f t="shared" si="2"/>
        <v>101.23308</v>
      </c>
    </row>
    <row r="22" spans="1:17" x14ac:dyDescent="0.25">
      <c r="C22" s="18">
        <v>42370</v>
      </c>
      <c r="D22" s="18">
        <v>42401</v>
      </c>
      <c r="E22" s="18">
        <v>42430</v>
      </c>
      <c r="F22" s="18">
        <v>42461</v>
      </c>
      <c r="G22" s="18">
        <v>42491</v>
      </c>
      <c r="H22" s="18">
        <v>42522</v>
      </c>
      <c r="I22" s="18">
        <v>42552</v>
      </c>
      <c r="J22" s="18">
        <v>42583</v>
      </c>
      <c r="K22" s="18">
        <v>42614</v>
      </c>
      <c r="L22" s="18">
        <v>42644</v>
      </c>
      <c r="M22" s="18">
        <v>42675</v>
      </c>
      <c r="N22" s="25">
        <v>42705</v>
      </c>
      <c r="O22" s="27"/>
    </row>
    <row r="23" spans="1:17" x14ac:dyDescent="0.25">
      <c r="A23" s="10" t="s">
        <v>12</v>
      </c>
      <c r="B23" s="33"/>
      <c r="C23" s="15">
        <v>181.40492500000002</v>
      </c>
      <c r="D23" s="15">
        <v>181.40492500000002</v>
      </c>
      <c r="E23" s="15">
        <v>181.40492500000002</v>
      </c>
      <c r="F23" s="15">
        <v>181.40492500000002</v>
      </c>
      <c r="G23" s="15">
        <v>181.40492500000002</v>
      </c>
      <c r="H23" s="15">
        <v>181.607855</v>
      </c>
      <c r="I23" s="15">
        <v>185.31819999999999</v>
      </c>
      <c r="J23" s="15">
        <v>200.47</v>
      </c>
      <c r="K23" s="15">
        <v>200.47</v>
      </c>
      <c r="L23" s="15">
        <v>200.47</v>
      </c>
      <c r="M23" s="15">
        <v>200.47</v>
      </c>
      <c r="N23" s="24">
        <v>200.47</v>
      </c>
      <c r="O23" s="13">
        <f t="shared" ref="O23:O33" si="4">AVERAGE(C23:N23)</f>
        <v>189.69172333333333</v>
      </c>
      <c r="P23" s="56">
        <f t="shared" si="1"/>
        <v>181.40492500000002</v>
      </c>
      <c r="Q23" s="56">
        <f t="shared" si="2"/>
        <v>200.47</v>
      </c>
    </row>
    <row r="24" spans="1:17" x14ac:dyDescent="0.25">
      <c r="A24" s="10" t="s">
        <v>13</v>
      </c>
      <c r="B24" s="33"/>
      <c r="C24" s="15">
        <v>131.70157</v>
      </c>
      <c r="D24" s="15">
        <v>137.16618499999998</v>
      </c>
      <c r="E24" s="15">
        <v>137.16618499999998</v>
      </c>
      <c r="F24" s="15">
        <v>137.16618499999998</v>
      </c>
      <c r="G24" s="15">
        <v>137.16618499999998</v>
      </c>
      <c r="H24" s="15">
        <v>137.15169</v>
      </c>
      <c r="I24" s="15">
        <v>140.201695</v>
      </c>
      <c r="J24" s="15">
        <v>140.19999999999999</v>
      </c>
      <c r="K24" s="15">
        <v>140.19999999999999</v>
      </c>
      <c r="L24" s="15">
        <v>140.19999999999999</v>
      </c>
      <c r="M24" s="15">
        <v>140.19999999999999</v>
      </c>
      <c r="N24" s="24">
        <v>140.19999999999999</v>
      </c>
      <c r="O24" s="13">
        <f t="shared" si="4"/>
        <v>138.22664125</v>
      </c>
      <c r="P24" s="56">
        <f t="shared" si="1"/>
        <v>131.70157</v>
      </c>
      <c r="Q24" s="56">
        <f t="shared" si="2"/>
        <v>140.201695</v>
      </c>
    </row>
    <row r="25" spans="1:17" x14ac:dyDescent="0.25">
      <c r="A25" s="10" t="s">
        <v>2</v>
      </c>
      <c r="B25" s="33"/>
      <c r="C25" s="15">
        <v>165.170525</v>
      </c>
      <c r="D25" s="15">
        <v>165.170525</v>
      </c>
      <c r="E25" s="15">
        <v>165.170525</v>
      </c>
      <c r="F25" s="15"/>
      <c r="G25" s="15"/>
      <c r="H25" s="15"/>
      <c r="I25" s="15"/>
      <c r="J25" s="15"/>
      <c r="K25" s="15"/>
      <c r="L25" s="15"/>
      <c r="M25" s="15"/>
      <c r="N25" s="24"/>
      <c r="O25" s="13">
        <f t="shared" si="4"/>
        <v>165.170525</v>
      </c>
      <c r="P25" s="56">
        <f t="shared" si="1"/>
        <v>165.170525</v>
      </c>
      <c r="Q25" s="56">
        <f t="shared" si="2"/>
        <v>165.170525</v>
      </c>
    </row>
    <row r="26" spans="1:17" x14ac:dyDescent="0.25">
      <c r="A26" s="10" t="s">
        <v>14</v>
      </c>
      <c r="B26" s="33"/>
      <c r="C26" s="15">
        <v>113.36539499999999</v>
      </c>
      <c r="D26" s="15">
        <v>113.36539499999999</v>
      </c>
      <c r="E26" s="15">
        <v>113.36539499999999</v>
      </c>
      <c r="F26" s="15">
        <v>113.36539499999999</v>
      </c>
      <c r="G26" s="15">
        <v>113.36539499999999</v>
      </c>
      <c r="H26" s="15">
        <v>113.59731500000001</v>
      </c>
      <c r="I26" s="15">
        <v>124.19827000000001</v>
      </c>
      <c r="J26" s="15">
        <v>124.2</v>
      </c>
      <c r="K26" s="15">
        <v>124.2</v>
      </c>
      <c r="L26" s="15">
        <v>124.2</v>
      </c>
      <c r="M26" s="15">
        <v>124.2</v>
      </c>
      <c r="N26" s="24">
        <v>124.2</v>
      </c>
      <c r="O26" s="13">
        <f t="shared" si="4"/>
        <v>118.80188</v>
      </c>
      <c r="P26" s="56">
        <f t="shared" si="1"/>
        <v>113.36539499999999</v>
      </c>
      <c r="Q26" s="56">
        <f t="shared" si="2"/>
        <v>124.2</v>
      </c>
    </row>
    <row r="27" spans="1:17" x14ac:dyDescent="0.25">
      <c r="A27" s="10" t="s">
        <v>15</v>
      </c>
      <c r="B27" s="33"/>
      <c r="C27" s="15">
        <v>65.184015000000002</v>
      </c>
      <c r="D27" s="15"/>
      <c r="E27" s="15"/>
      <c r="F27" s="15"/>
      <c r="G27" s="15">
        <v>88.202075000000008</v>
      </c>
      <c r="H27" s="15">
        <v>90.129909999999995</v>
      </c>
      <c r="I27" s="15">
        <v>91.826044999999993</v>
      </c>
      <c r="J27" s="15">
        <v>91.83</v>
      </c>
      <c r="K27" s="15">
        <v>91.83</v>
      </c>
      <c r="L27" s="15">
        <v>91.83</v>
      </c>
      <c r="M27" s="15">
        <v>91.83</v>
      </c>
      <c r="N27" s="24">
        <v>91.83</v>
      </c>
      <c r="O27" s="13">
        <f t="shared" si="4"/>
        <v>88.276893888888893</v>
      </c>
      <c r="P27" s="56">
        <f t="shared" si="1"/>
        <v>65.184015000000002</v>
      </c>
      <c r="Q27" s="56">
        <f t="shared" si="2"/>
        <v>91.83</v>
      </c>
    </row>
    <row r="28" spans="1:17" x14ac:dyDescent="0.25">
      <c r="A28" s="10" t="s">
        <v>6</v>
      </c>
      <c r="B28" s="33"/>
      <c r="C28" s="15">
        <v>76.519104999999996</v>
      </c>
      <c r="D28" s="15">
        <v>76.519104999999996</v>
      </c>
      <c r="E28" s="15">
        <v>76.519104999999996</v>
      </c>
      <c r="F28" s="15">
        <v>76.519104999999996</v>
      </c>
      <c r="G28" s="15">
        <v>76.519104999999996</v>
      </c>
      <c r="H28" s="15">
        <v>77.200369999999992</v>
      </c>
      <c r="I28" s="15">
        <v>82.223989999999986</v>
      </c>
      <c r="J28" s="15">
        <v>82.22</v>
      </c>
      <c r="K28" s="15">
        <v>82.22</v>
      </c>
      <c r="L28" s="15">
        <v>82.22</v>
      </c>
      <c r="M28" s="15">
        <v>82.22</v>
      </c>
      <c r="N28" s="24">
        <v>84.09</v>
      </c>
      <c r="O28" s="13">
        <f t="shared" si="4"/>
        <v>79.582490416666673</v>
      </c>
      <c r="P28" s="56">
        <f t="shared" si="1"/>
        <v>76.519104999999996</v>
      </c>
      <c r="Q28" s="56">
        <f t="shared" si="2"/>
        <v>84.09</v>
      </c>
    </row>
    <row r="29" spans="1:17" x14ac:dyDescent="0.25">
      <c r="A29" s="10" t="s">
        <v>16</v>
      </c>
      <c r="B29" s="33"/>
      <c r="C29" s="15">
        <v>248.42980499999999</v>
      </c>
      <c r="D29" s="15">
        <v>247.57460000000003</v>
      </c>
      <c r="E29" s="15">
        <v>247.57460000000003</v>
      </c>
      <c r="F29" s="15">
        <v>247.57460000000003</v>
      </c>
      <c r="G29" s="15">
        <v>247.57460000000003</v>
      </c>
      <c r="H29" s="15"/>
      <c r="I29" s="15"/>
      <c r="J29" s="15">
        <v>251.47</v>
      </c>
      <c r="K29" s="15">
        <v>251.47</v>
      </c>
      <c r="L29" s="15">
        <v>269.39999999999998</v>
      </c>
      <c r="M29" s="15">
        <v>269.39999999999998</v>
      </c>
      <c r="N29" s="24">
        <v>269.39999999999998</v>
      </c>
      <c r="O29" s="13">
        <f t="shared" si="4"/>
        <v>254.98682050000002</v>
      </c>
      <c r="P29" s="56">
        <f t="shared" si="1"/>
        <v>247.57460000000003</v>
      </c>
      <c r="Q29" s="56">
        <f t="shared" si="2"/>
        <v>269.39999999999998</v>
      </c>
    </row>
    <row r="30" spans="1:17" x14ac:dyDescent="0.25">
      <c r="A30" s="10" t="s">
        <v>17</v>
      </c>
      <c r="B30" s="33"/>
      <c r="C30" s="15"/>
      <c r="D30" s="15"/>
      <c r="E30" s="15"/>
      <c r="F30" s="15"/>
      <c r="G30" s="15"/>
      <c r="H30" s="15">
        <v>71.851714999999999</v>
      </c>
      <c r="I30" s="15">
        <v>73.308839999999989</v>
      </c>
      <c r="J30" s="15">
        <v>73.31</v>
      </c>
      <c r="K30" s="15"/>
      <c r="L30" s="15"/>
      <c r="M30" s="15"/>
      <c r="N30" s="24"/>
      <c r="O30" s="13">
        <f t="shared" si="4"/>
        <v>72.823518333333325</v>
      </c>
      <c r="P30" s="56">
        <f t="shared" si="1"/>
        <v>71.851714999999999</v>
      </c>
      <c r="Q30" s="56">
        <f t="shared" si="2"/>
        <v>73.31</v>
      </c>
    </row>
    <row r="31" spans="1:17" x14ac:dyDescent="0.25">
      <c r="A31" s="10" t="s">
        <v>18</v>
      </c>
      <c r="B31" s="33"/>
      <c r="C31" s="15"/>
      <c r="D31" s="15"/>
      <c r="E31" s="15"/>
      <c r="F31" s="15"/>
      <c r="G31" s="15"/>
      <c r="H31" s="15"/>
      <c r="I31" s="15">
        <v>220.43804500000002</v>
      </c>
      <c r="J31" s="15">
        <v>235.99</v>
      </c>
      <c r="K31" s="15">
        <v>235.99</v>
      </c>
      <c r="L31" s="15">
        <v>235.99</v>
      </c>
      <c r="M31" s="15">
        <v>235.99</v>
      </c>
      <c r="N31" s="24">
        <v>235.99</v>
      </c>
      <c r="O31" s="13">
        <f t="shared" si="4"/>
        <v>233.39800749999998</v>
      </c>
      <c r="P31" s="56">
        <f t="shared" si="1"/>
        <v>220.43804500000002</v>
      </c>
      <c r="Q31" s="56">
        <f t="shared" si="2"/>
        <v>235.99</v>
      </c>
    </row>
    <row r="32" spans="1:17" x14ac:dyDescent="0.25">
      <c r="A32" s="10" t="s">
        <v>19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>
        <v>76.73</v>
      </c>
      <c r="M32" s="15">
        <v>85.18</v>
      </c>
      <c r="N32" s="24">
        <v>85.18</v>
      </c>
      <c r="O32" s="13">
        <f t="shared" si="4"/>
        <v>82.363333333333344</v>
      </c>
      <c r="P32" s="56">
        <f t="shared" si="1"/>
        <v>76.73</v>
      </c>
      <c r="Q32" s="56">
        <f t="shared" si="2"/>
        <v>85.18</v>
      </c>
    </row>
    <row r="33" spans="1:17" x14ac:dyDescent="0.25">
      <c r="A33" s="10" t="s">
        <v>7</v>
      </c>
      <c r="B33" s="3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24">
        <v>111.83</v>
      </c>
      <c r="O33" s="13">
        <f t="shared" si="4"/>
        <v>111.83</v>
      </c>
      <c r="P33" s="56">
        <f t="shared" si="1"/>
        <v>111.83</v>
      </c>
      <c r="Q33" s="56">
        <f t="shared" si="2"/>
        <v>111.83</v>
      </c>
    </row>
    <row r="36" spans="1:17" x14ac:dyDescent="0.25">
      <c r="C36" s="19">
        <v>42736</v>
      </c>
      <c r="D36" s="19">
        <v>42767</v>
      </c>
      <c r="E36" s="19">
        <v>42795</v>
      </c>
      <c r="F36" s="19">
        <v>42826</v>
      </c>
      <c r="G36" s="19"/>
      <c r="H36" s="19"/>
      <c r="I36" s="19"/>
      <c r="J36" s="19"/>
      <c r="K36" s="19"/>
      <c r="L36" s="19"/>
      <c r="M36" s="19"/>
      <c r="N36" s="26"/>
      <c r="O36" s="27"/>
    </row>
    <row r="37" spans="1:17" x14ac:dyDescent="0.25">
      <c r="A37" s="21" t="s">
        <v>12</v>
      </c>
      <c r="C37" s="34">
        <v>199.54</v>
      </c>
      <c r="D37" s="34">
        <v>199.54</v>
      </c>
      <c r="E37" s="34">
        <v>199.54</v>
      </c>
      <c r="F37" s="34">
        <v>199.54</v>
      </c>
      <c r="G37" s="30"/>
      <c r="H37" s="30"/>
      <c r="I37" s="30"/>
      <c r="J37" s="30"/>
      <c r="K37" s="30"/>
      <c r="L37" s="30"/>
      <c r="M37" s="30"/>
      <c r="N37" s="31"/>
      <c r="O37" s="36">
        <f t="shared" ref="O37:O42" si="5">AVERAGE(C37:N37)</f>
        <v>199.54</v>
      </c>
      <c r="P37" s="56">
        <f t="shared" si="1"/>
        <v>199.54</v>
      </c>
      <c r="Q37" s="56">
        <f t="shared" si="2"/>
        <v>199.54</v>
      </c>
    </row>
    <row r="38" spans="1:17" x14ac:dyDescent="0.25">
      <c r="A38" s="21" t="s">
        <v>13</v>
      </c>
      <c r="C38" s="34">
        <v>143.41999999999999</v>
      </c>
      <c r="D38" s="34">
        <v>154.63999999999999</v>
      </c>
      <c r="E38" s="34">
        <v>154.63999999999999</v>
      </c>
      <c r="F38" s="34">
        <v>154.63999999999999</v>
      </c>
      <c r="G38" s="30"/>
      <c r="H38" s="30"/>
      <c r="I38" s="30"/>
      <c r="J38" s="30"/>
      <c r="K38" s="30"/>
      <c r="L38" s="30"/>
      <c r="M38" s="30"/>
      <c r="N38" s="31"/>
      <c r="O38" s="36">
        <f t="shared" si="5"/>
        <v>151.83499999999998</v>
      </c>
      <c r="P38" s="56">
        <f t="shared" si="1"/>
        <v>143.41999999999999</v>
      </c>
      <c r="Q38" s="56">
        <f t="shared" si="2"/>
        <v>154.63999999999999</v>
      </c>
    </row>
    <row r="39" spans="1:17" x14ac:dyDescent="0.25">
      <c r="A39" s="21" t="s">
        <v>14</v>
      </c>
      <c r="C39" s="34">
        <v>131.78</v>
      </c>
      <c r="D39" s="34">
        <v>131.78</v>
      </c>
      <c r="E39" s="34">
        <v>131.78</v>
      </c>
      <c r="F39" s="34">
        <v>131.78</v>
      </c>
      <c r="G39" s="30"/>
      <c r="H39" s="30"/>
      <c r="I39" s="30"/>
      <c r="J39" s="30"/>
      <c r="K39" s="30"/>
      <c r="L39" s="30"/>
      <c r="M39" s="30"/>
      <c r="N39" s="31"/>
      <c r="O39" s="36">
        <f t="shared" si="5"/>
        <v>131.78</v>
      </c>
      <c r="P39" s="56">
        <f t="shared" si="1"/>
        <v>131.78</v>
      </c>
      <c r="Q39" s="56">
        <f t="shared" si="2"/>
        <v>131.78</v>
      </c>
    </row>
    <row r="40" spans="1:17" x14ac:dyDescent="0.25">
      <c r="A40" s="21" t="s">
        <v>20</v>
      </c>
      <c r="C40" s="34">
        <v>93.58</v>
      </c>
      <c r="D40" s="34">
        <v>93.58</v>
      </c>
      <c r="E40" s="34">
        <v>93.58</v>
      </c>
      <c r="F40" s="34">
        <v>93.58</v>
      </c>
      <c r="G40" s="30"/>
      <c r="H40" s="30"/>
      <c r="I40" s="30"/>
      <c r="J40" s="30"/>
      <c r="K40" s="30"/>
      <c r="L40" s="30"/>
      <c r="M40" s="30"/>
      <c r="N40" s="31"/>
      <c r="O40" s="36">
        <f t="shared" si="5"/>
        <v>93.58</v>
      </c>
      <c r="P40" s="56">
        <f t="shared" si="1"/>
        <v>93.58</v>
      </c>
      <c r="Q40" s="56">
        <f t="shared" si="2"/>
        <v>93.58</v>
      </c>
    </row>
    <row r="41" spans="1:17" x14ac:dyDescent="0.25">
      <c r="A41" s="21" t="s">
        <v>6</v>
      </c>
      <c r="C41" s="34">
        <v>86.21</v>
      </c>
      <c r="D41" s="34">
        <v>86.21</v>
      </c>
      <c r="E41" s="34">
        <v>89.31</v>
      </c>
      <c r="F41" s="34">
        <v>89.31</v>
      </c>
      <c r="G41" s="30"/>
      <c r="H41" s="30"/>
      <c r="I41" s="30"/>
      <c r="J41" s="30"/>
      <c r="K41" s="30"/>
      <c r="L41" s="30"/>
      <c r="M41" s="30"/>
      <c r="N41" s="31"/>
      <c r="O41" s="36">
        <f t="shared" si="5"/>
        <v>87.76</v>
      </c>
      <c r="P41" s="56">
        <f t="shared" si="1"/>
        <v>86.21</v>
      </c>
      <c r="Q41" s="56">
        <f t="shared" si="2"/>
        <v>89.31</v>
      </c>
    </row>
    <row r="42" spans="1:17" x14ac:dyDescent="0.25">
      <c r="A42" s="21" t="s">
        <v>16</v>
      </c>
      <c r="C42" s="34">
        <v>263.98</v>
      </c>
      <c r="D42" s="34">
        <v>263.98</v>
      </c>
      <c r="E42" s="34">
        <v>263.98</v>
      </c>
      <c r="F42" s="34">
        <v>263.98</v>
      </c>
      <c r="G42" s="30"/>
      <c r="H42" s="30"/>
      <c r="I42" s="30"/>
      <c r="J42" s="30"/>
      <c r="K42" s="30"/>
      <c r="L42" s="30"/>
      <c r="M42" s="30"/>
      <c r="N42" s="31"/>
      <c r="O42" s="36">
        <f t="shared" si="5"/>
        <v>263.98</v>
      </c>
      <c r="P42" s="56">
        <f t="shared" si="1"/>
        <v>263.98</v>
      </c>
      <c r="Q42" s="56">
        <f t="shared" si="2"/>
        <v>263.98</v>
      </c>
    </row>
    <row r="43" spans="1:17" x14ac:dyDescent="0.25">
      <c r="A43" s="21" t="s">
        <v>18</v>
      </c>
      <c r="C43" s="34"/>
      <c r="D43" s="34"/>
      <c r="E43" s="34"/>
      <c r="F43" s="34"/>
      <c r="G43" s="30"/>
      <c r="H43" s="30"/>
      <c r="I43" s="30"/>
      <c r="J43" s="30"/>
      <c r="K43" s="30"/>
      <c r="L43" s="30"/>
      <c r="M43" s="30"/>
      <c r="N43" s="31"/>
      <c r="O43" s="36"/>
      <c r="P43" s="56">
        <f t="shared" si="1"/>
        <v>0</v>
      </c>
      <c r="Q43" s="56">
        <f t="shared" si="2"/>
        <v>0</v>
      </c>
    </row>
    <row r="44" spans="1:17" x14ac:dyDescent="0.25">
      <c r="A44" s="21" t="s">
        <v>19</v>
      </c>
      <c r="C44" s="34">
        <v>87.32</v>
      </c>
      <c r="D44" s="34">
        <v>87.32</v>
      </c>
      <c r="E44" s="34">
        <v>87.32</v>
      </c>
      <c r="F44" s="34">
        <v>87.32</v>
      </c>
      <c r="G44" s="30"/>
      <c r="H44" s="30"/>
      <c r="I44" s="30"/>
      <c r="J44" s="30"/>
      <c r="K44" s="30"/>
      <c r="L44" s="30"/>
      <c r="M44" s="30"/>
      <c r="N44" s="31"/>
      <c r="O44" s="36">
        <f>AVERAGE(C44:N44)</f>
        <v>87.32</v>
      </c>
      <c r="P44" s="56">
        <f t="shared" si="1"/>
        <v>87.32</v>
      </c>
      <c r="Q44" s="56">
        <f t="shared" si="2"/>
        <v>87.32</v>
      </c>
    </row>
    <row r="45" spans="1:17" x14ac:dyDescent="0.25">
      <c r="A45" s="21" t="s">
        <v>7</v>
      </c>
      <c r="C45" s="34">
        <v>119.76</v>
      </c>
      <c r="D45" s="34">
        <v>119.76</v>
      </c>
      <c r="E45" s="34">
        <v>119.76</v>
      </c>
      <c r="F45" s="34">
        <v>119.76</v>
      </c>
      <c r="G45" s="30"/>
      <c r="H45" s="30"/>
      <c r="I45" s="30"/>
      <c r="J45" s="30"/>
      <c r="K45" s="30"/>
      <c r="L45" s="30"/>
      <c r="M45" s="30"/>
      <c r="N45" s="31"/>
      <c r="O45" s="36">
        <f>AVERAGE(C45:N45)</f>
        <v>119.76</v>
      </c>
      <c r="P45" s="56">
        <f t="shared" si="1"/>
        <v>119.76</v>
      </c>
      <c r="Q45" s="56">
        <f t="shared" si="2"/>
        <v>119.76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O34" activeCellId="1" sqref="O21 O34"/>
    </sheetView>
  </sheetViews>
  <sheetFormatPr defaultRowHeight="15" x14ac:dyDescent="0.25"/>
  <cols>
    <col min="1" max="1" width="16.7109375" bestFit="1" customWidth="1"/>
    <col min="2" max="2" width="16.7109375" style="44" customWidth="1"/>
    <col min="3" max="6" width="10.5703125" bestFit="1" customWidth="1"/>
    <col min="7" max="8" width="10.140625" bestFit="1" customWidth="1"/>
    <col min="9" max="9" width="9.140625" bestFit="1" customWidth="1"/>
    <col min="10" max="12" width="10.140625" bestFit="1" customWidth="1"/>
    <col min="13" max="14" width="10.5703125" bestFit="1" customWidth="1"/>
    <col min="15" max="15" width="11.140625" style="46" bestFit="1" customWidth="1"/>
  </cols>
  <sheetData>
    <row r="1" spans="1:15" x14ac:dyDescent="0.25">
      <c r="A1" s="32"/>
      <c r="B1" s="44" t="s">
        <v>22</v>
      </c>
      <c r="C1" s="38">
        <v>41640</v>
      </c>
      <c r="D1" s="38">
        <v>41671</v>
      </c>
      <c r="E1" s="38">
        <v>41699</v>
      </c>
      <c r="F1" s="38">
        <v>41730</v>
      </c>
      <c r="G1" s="38">
        <v>41760</v>
      </c>
      <c r="H1" s="38">
        <v>41791</v>
      </c>
      <c r="I1" s="38">
        <v>41821</v>
      </c>
      <c r="J1" s="38">
        <v>41852</v>
      </c>
      <c r="K1" s="38">
        <v>41883</v>
      </c>
      <c r="L1" s="38">
        <v>41913</v>
      </c>
      <c r="M1" s="38">
        <v>41944</v>
      </c>
      <c r="N1" s="39">
        <v>41974</v>
      </c>
      <c r="O1" s="41" t="s">
        <v>21</v>
      </c>
    </row>
    <row r="2" spans="1:15" x14ac:dyDescent="0.25">
      <c r="A2" s="28" t="s">
        <v>0</v>
      </c>
      <c r="B2" s="28"/>
      <c r="C2" s="15">
        <v>10818.94203</v>
      </c>
      <c r="D2" s="15">
        <v>10818.94203</v>
      </c>
      <c r="E2" s="15">
        <v>12214.93455</v>
      </c>
      <c r="F2" s="15">
        <v>13436.5</v>
      </c>
      <c r="G2" s="15">
        <v>13087.5</v>
      </c>
      <c r="H2" s="15">
        <v>11517</v>
      </c>
      <c r="I2" s="15"/>
      <c r="J2" s="15">
        <v>20472.84</v>
      </c>
      <c r="K2" s="15">
        <v>11118.87</v>
      </c>
      <c r="L2" s="15">
        <v>10412.91</v>
      </c>
      <c r="M2" s="15">
        <v>9706.9500000000007</v>
      </c>
      <c r="N2" s="24">
        <v>9883.44</v>
      </c>
      <c r="O2" s="13">
        <f>SUM(C2:N2)</f>
        <v>133488.82861</v>
      </c>
    </row>
    <row r="3" spans="1:15" x14ac:dyDescent="0.25">
      <c r="A3" s="29" t="s">
        <v>1</v>
      </c>
      <c r="B3" s="29"/>
      <c r="C3" s="15">
        <v>20062.632240000003</v>
      </c>
      <c r="D3" s="15">
        <v>17315.962350000002</v>
      </c>
      <c r="E3" s="15">
        <v>19107.268800000002</v>
      </c>
      <c r="F3" s="15">
        <v>16241.12</v>
      </c>
      <c r="G3" s="15">
        <v>20062.560000000001</v>
      </c>
      <c r="H3" s="15">
        <v>11106.06</v>
      </c>
      <c r="I3" s="15"/>
      <c r="J3" s="15">
        <v>36357.79</v>
      </c>
      <c r="K3" s="15">
        <v>18360.080000000002</v>
      </c>
      <c r="L3" s="15">
        <v>20413.510000000002</v>
      </c>
      <c r="M3" s="15">
        <v>14494.800000000001</v>
      </c>
      <c r="N3" s="24">
        <v>17031.39</v>
      </c>
      <c r="O3" s="13">
        <f>SUM(C3:N3)</f>
        <v>210553.17339000001</v>
      </c>
    </row>
    <row r="4" spans="1:15" x14ac:dyDescent="0.25">
      <c r="A4" s="29" t="s">
        <v>8</v>
      </c>
      <c r="B4" s="29"/>
      <c r="C4" s="15">
        <v>15503.030423999999</v>
      </c>
      <c r="D4" s="15">
        <v>15672.216037499998</v>
      </c>
      <c r="E4" s="15">
        <v>16834.420979999999</v>
      </c>
      <c r="F4" s="15">
        <v>9496.08</v>
      </c>
      <c r="G4" s="15">
        <v>17373.509999999998</v>
      </c>
      <c r="H4" s="15">
        <v>18006.400000000001</v>
      </c>
      <c r="I4" s="15"/>
      <c r="J4" s="15">
        <v>30771.9</v>
      </c>
      <c r="K4" s="15">
        <v>15715.279999999999</v>
      </c>
      <c r="L4" s="15">
        <v>17095.080000000002</v>
      </c>
      <c r="M4" s="15">
        <v>13119.48</v>
      </c>
      <c r="N4" s="24">
        <v>7951.2</v>
      </c>
      <c r="O4" s="13">
        <f>SUM(C4:N4)</f>
        <v>177538.59744150002</v>
      </c>
    </row>
    <row r="5" spans="1:15" s="40" customFormat="1" x14ac:dyDescent="0.25">
      <c r="A5" s="29" t="s">
        <v>8</v>
      </c>
      <c r="B5" s="29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4"/>
      <c r="O5" s="13"/>
    </row>
    <row r="6" spans="1:15" x14ac:dyDescent="0.25">
      <c r="A6" s="29" t="s">
        <v>2</v>
      </c>
      <c r="B6" s="29"/>
      <c r="C6" s="15">
        <v>155.000685</v>
      </c>
      <c r="D6" s="15">
        <v>387.5017125</v>
      </c>
      <c r="E6" s="15">
        <v>543.10278749999998</v>
      </c>
      <c r="F6" s="15">
        <v>310.33999999999997</v>
      </c>
      <c r="G6" s="15">
        <v>310.33999999999997</v>
      </c>
      <c r="H6" s="15">
        <v>77.584999999999994</v>
      </c>
      <c r="I6" s="15"/>
      <c r="J6" s="15">
        <v>627.52</v>
      </c>
      <c r="K6" s="15">
        <v>313.76</v>
      </c>
      <c r="L6" s="15">
        <v>156.88</v>
      </c>
      <c r="M6" s="15">
        <v>313.76</v>
      </c>
      <c r="N6" s="24">
        <v>313.76</v>
      </c>
      <c r="O6" s="13">
        <f>SUM(C6:N6)</f>
        <v>3509.5501850000001</v>
      </c>
    </row>
    <row r="7" spans="1:15" x14ac:dyDescent="0.25">
      <c r="A7" s="12" t="s">
        <v>3</v>
      </c>
      <c r="B7" s="12"/>
      <c r="C7" s="15">
        <v>1075.2699</v>
      </c>
      <c r="D7" s="15">
        <v>1075.2699</v>
      </c>
      <c r="E7" s="15">
        <v>1075.2699</v>
      </c>
      <c r="F7" s="15">
        <v>1720.48</v>
      </c>
      <c r="G7" s="15">
        <v>1720.48</v>
      </c>
      <c r="H7" s="15">
        <v>1397.89</v>
      </c>
      <c r="I7" s="15"/>
      <c r="J7" s="15">
        <v>2392.7200000000003</v>
      </c>
      <c r="K7" s="15">
        <v>1305.1200000000001</v>
      </c>
      <c r="L7" s="15">
        <v>1631.4</v>
      </c>
      <c r="M7" s="15">
        <v>870.08</v>
      </c>
      <c r="N7" s="24">
        <v>1413.88</v>
      </c>
      <c r="O7" s="13">
        <f>SUM(C7:N7)</f>
        <v>15677.859700000001</v>
      </c>
    </row>
    <row r="8" spans="1:15" x14ac:dyDescent="0.25">
      <c r="A8" s="12" t="s">
        <v>9</v>
      </c>
      <c r="B8" s="12"/>
      <c r="C8" s="15">
        <v>159.90387000000001</v>
      </c>
      <c r="D8" s="15">
        <v>139.91588625</v>
      </c>
      <c r="E8" s="15">
        <v>455.69601</v>
      </c>
      <c r="F8" s="15">
        <v>414.25</v>
      </c>
      <c r="G8" s="15">
        <v>207.125</v>
      </c>
      <c r="H8" s="15">
        <v>331.4</v>
      </c>
      <c r="I8" s="15"/>
      <c r="J8" s="15">
        <v>1047.75</v>
      </c>
      <c r="K8" s="15">
        <v>670.56</v>
      </c>
      <c r="L8" s="15"/>
      <c r="M8" s="15"/>
      <c r="N8" s="24">
        <v>502.91999999999996</v>
      </c>
      <c r="O8" s="13">
        <f>SUM(C8:N8)</f>
        <v>3929.5207662500002</v>
      </c>
    </row>
    <row r="9" spans="1:15" x14ac:dyDescent="0.25">
      <c r="A9" s="12" t="s">
        <v>5</v>
      </c>
      <c r="B9" s="12"/>
      <c r="C9" s="15"/>
      <c r="D9" s="15"/>
      <c r="E9" s="15">
        <v>71.760900000000007</v>
      </c>
      <c r="F9" s="15"/>
      <c r="G9" s="15"/>
      <c r="H9" s="15"/>
      <c r="I9" s="15"/>
      <c r="J9" s="15"/>
      <c r="K9" s="15"/>
      <c r="L9" s="15"/>
      <c r="M9" s="15"/>
      <c r="N9" s="24"/>
      <c r="O9" s="13">
        <f>SUM(C9:N9)</f>
        <v>71.760900000000007</v>
      </c>
    </row>
    <row r="10" spans="1:15" x14ac:dyDescent="0.25">
      <c r="A10" s="12" t="s">
        <v>11</v>
      </c>
      <c r="B10" s="12"/>
      <c r="C10" s="15"/>
      <c r="D10" s="15"/>
      <c r="E10" s="15"/>
      <c r="F10" s="15">
        <v>102.14999999999999</v>
      </c>
      <c r="G10" s="15"/>
      <c r="H10" s="15"/>
      <c r="I10" s="15"/>
      <c r="J10" s="15">
        <v>395.12</v>
      </c>
      <c r="K10" s="15"/>
      <c r="L10" s="15"/>
      <c r="M10" s="15"/>
      <c r="N10" s="24"/>
      <c r="O10" s="13">
        <f>SUM(C10:N10)</f>
        <v>497.27</v>
      </c>
    </row>
    <row r="11" spans="1:15" x14ac:dyDescent="0.25">
      <c r="A11" s="32"/>
      <c r="C11" s="32"/>
      <c r="D11" s="32"/>
      <c r="E11" s="32"/>
      <c r="F11" s="32"/>
      <c r="G11" s="32"/>
      <c r="H11" s="32"/>
      <c r="I11" s="32"/>
      <c r="J11" s="32"/>
      <c r="K11" s="11"/>
      <c r="L11" s="9"/>
      <c r="M11" s="32"/>
      <c r="N11" s="11"/>
      <c r="O11" s="8"/>
    </row>
    <row r="12" spans="1:15" x14ac:dyDescent="0.25">
      <c r="A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11"/>
      <c r="O12" s="8"/>
    </row>
    <row r="13" spans="1:15" x14ac:dyDescent="0.25">
      <c r="A13" s="32"/>
      <c r="C13" s="42">
        <v>42005</v>
      </c>
      <c r="D13" s="42">
        <v>42036</v>
      </c>
      <c r="E13" s="42">
        <v>42064</v>
      </c>
      <c r="F13" s="42">
        <v>42095</v>
      </c>
      <c r="G13" s="42">
        <v>42125</v>
      </c>
      <c r="H13" s="42">
        <v>42156</v>
      </c>
      <c r="I13" s="42">
        <v>42186</v>
      </c>
      <c r="J13" s="42">
        <v>42217</v>
      </c>
      <c r="K13" s="42">
        <v>42248</v>
      </c>
      <c r="L13" s="42">
        <v>42278</v>
      </c>
      <c r="M13" s="42">
        <v>42309</v>
      </c>
      <c r="N13" s="43">
        <v>42339</v>
      </c>
      <c r="O13" s="45"/>
    </row>
    <row r="14" spans="1:15" x14ac:dyDescent="0.25">
      <c r="A14" s="44" t="s">
        <v>0</v>
      </c>
      <c r="C14" s="15">
        <v>9352.380000000001</v>
      </c>
      <c r="D14" s="15">
        <v>10234.68</v>
      </c>
      <c r="E14" s="15">
        <v>13587.42</v>
      </c>
      <c r="F14" s="15">
        <v>11382.84</v>
      </c>
      <c r="G14" s="15">
        <v>11924.880000000001</v>
      </c>
      <c r="H14" s="15">
        <v>12828.28</v>
      </c>
      <c r="I14" s="15"/>
      <c r="J14" s="15">
        <v>10609.199999999999</v>
      </c>
      <c r="K14" s="15">
        <v>22620.16</v>
      </c>
      <c r="L14" s="15">
        <v>10779.92</v>
      </c>
      <c r="M14" s="15">
        <v>9366.16</v>
      </c>
      <c r="N14" s="24">
        <v>12193.68</v>
      </c>
      <c r="O14" s="13">
        <f t="shared" ref="O14:O21" si="0">SUM(C14:N14)</f>
        <v>134879.6</v>
      </c>
    </row>
    <row r="15" spans="1:15" x14ac:dyDescent="0.25">
      <c r="A15" s="44" t="s">
        <v>1</v>
      </c>
      <c r="C15" s="15">
        <v>20464</v>
      </c>
      <c r="D15" s="15">
        <v>19440.8</v>
      </c>
      <c r="E15" s="15">
        <v>22510.400000000001</v>
      </c>
      <c r="F15" s="15">
        <v>22164.240000000002</v>
      </c>
      <c r="G15" s="15">
        <v>18997.920000000002</v>
      </c>
      <c r="H15" s="15">
        <v>22164.240000000002</v>
      </c>
      <c r="I15" s="15"/>
      <c r="J15" s="15">
        <v>13608.65</v>
      </c>
      <c r="K15" s="15">
        <v>38453.800000000003</v>
      </c>
      <c r="L15" s="15">
        <v>19226.899999999998</v>
      </c>
      <c r="M15" s="15">
        <v>17603.849999999999</v>
      </c>
      <c r="N15" s="24">
        <v>18977.2</v>
      </c>
      <c r="O15" s="13">
        <f t="shared" si="0"/>
        <v>233612</v>
      </c>
    </row>
    <row r="16" spans="1:15" x14ac:dyDescent="0.25">
      <c r="A16" s="44" t="s">
        <v>2</v>
      </c>
      <c r="C16" s="15">
        <v>163.87</v>
      </c>
      <c r="D16" s="15">
        <v>409.67500000000001</v>
      </c>
      <c r="E16" s="15">
        <v>491.61</v>
      </c>
      <c r="F16" s="15">
        <v>496.11</v>
      </c>
      <c r="G16" s="15">
        <v>910.745</v>
      </c>
      <c r="H16" s="15">
        <v>827.95</v>
      </c>
      <c r="I16" s="15"/>
      <c r="J16" s="15">
        <v>323.58</v>
      </c>
      <c r="K16" s="15">
        <v>727.56000000000006</v>
      </c>
      <c r="L16" s="15">
        <v>485.04</v>
      </c>
      <c r="M16" s="15">
        <v>323.36</v>
      </c>
      <c r="N16" s="24">
        <v>323.36</v>
      </c>
      <c r="O16" s="13">
        <f t="shared" si="0"/>
        <v>5482.86</v>
      </c>
    </row>
    <row r="17" spans="1:15" x14ac:dyDescent="0.25">
      <c r="A17" s="44" t="s">
        <v>3</v>
      </c>
      <c r="C17" s="15">
        <v>1541.3999999999999</v>
      </c>
      <c r="D17" s="15">
        <v>1981.8</v>
      </c>
      <c r="E17" s="15">
        <v>1981.8</v>
      </c>
      <c r="F17" s="15">
        <v>1981.8</v>
      </c>
      <c r="G17" s="15">
        <v>1981.8</v>
      </c>
      <c r="H17" s="15">
        <v>1761.6</v>
      </c>
      <c r="I17" s="15"/>
      <c r="J17" s="15">
        <v>2437.38</v>
      </c>
      <c r="K17" s="15">
        <v>4482.1350000000002</v>
      </c>
      <c r="L17" s="15">
        <v>1328.04</v>
      </c>
      <c r="M17" s="15">
        <v>1106.7</v>
      </c>
      <c r="N17" s="24">
        <v>1328.04</v>
      </c>
      <c r="O17" s="13">
        <f t="shared" si="0"/>
        <v>21912.495000000006</v>
      </c>
    </row>
    <row r="18" spans="1:15" x14ac:dyDescent="0.25">
      <c r="A18" s="44" t="s">
        <v>4</v>
      </c>
      <c r="C18" s="15"/>
      <c r="D18" s="15"/>
      <c r="E18" s="15"/>
      <c r="F18" s="15"/>
      <c r="G18" s="15"/>
      <c r="H18" s="15"/>
      <c r="I18" s="15"/>
      <c r="J18" s="15"/>
      <c r="K18" s="15">
        <v>0</v>
      </c>
      <c r="L18" s="15"/>
      <c r="M18" s="15">
        <v>63.26</v>
      </c>
      <c r="N18" s="24">
        <v>94.89</v>
      </c>
      <c r="O18" s="13">
        <f t="shared" si="0"/>
        <v>158.15</v>
      </c>
    </row>
    <row r="19" spans="1:15" x14ac:dyDescent="0.25">
      <c r="A19" s="44" t="s">
        <v>5</v>
      </c>
      <c r="C19" s="15"/>
      <c r="D19" s="15"/>
      <c r="E19" s="15"/>
      <c r="F19" s="15"/>
      <c r="G19" s="15"/>
      <c r="H19" s="15"/>
      <c r="I19" s="15"/>
      <c r="J19" s="15"/>
      <c r="K19" s="15">
        <v>0</v>
      </c>
      <c r="L19" s="15"/>
      <c r="M19" s="15"/>
      <c r="N19" s="24"/>
      <c r="O19" s="13">
        <f t="shared" si="0"/>
        <v>0</v>
      </c>
    </row>
    <row r="20" spans="1:15" x14ac:dyDescent="0.25">
      <c r="A20" s="44" t="s">
        <v>6</v>
      </c>
      <c r="C20" s="15"/>
      <c r="D20" s="15">
        <v>217.11</v>
      </c>
      <c r="E20" s="15">
        <v>976.99500000000012</v>
      </c>
      <c r="F20" s="15">
        <v>578.96</v>
      </c>
      <c r="G20" s="15">
        <v>833.29</v>
      </c>
      <c r="H20" s="15">
        <v>615.91</v>
      </c>
      <c r="I20" s="15"/>
      <c r="J20" s="15">
        <v>737.69999999999993</v>
      </c>
      <c r="K20" s="15">
        <v>1733.5949999999998</v>
      </c>
      <c r="L20" s="15">
        <v>442.62</v>
      </c>
      <c r="M20" s="15">
        <v>1217.2049999999999</v>
      </c>
      <c r="N20" s="24">
        <v>774.58499999999992</v>
      </c>
      <c r="O20" s="13">
        <f t="shared" si="0"/>
        <v>8127.9699999999993</v>
      </c>
    </row>
    <row r="21" spans="1:15" x14ac:dyDescent="0.25">
      <c r="A21" s="44" t="s">
        <v>7</v>
      </c>
      <c r="C21" s="15"/>
      <c r="D21" s="15"/>
      <c r="E21" s="15"/>
      <c r="F21" s="15"/>
      <c r="G21" s="15"/>
      <c r="H21" s="15"/>
      <c r="I21" s="15"/>
      <c r="J21" s="15">
        <v>556.76499999999999</v>
      </c>
      <c r="K21" s="15">
        <v>182.03399999999999</v>
      </c>
      <c r="L21" s="15"/>
      <c r="M21" s="15"/>
      <c r="N21" s="24"/>
      <c r="O21" s="13">
        <f t="shared" si="0"/>
        <v>738.79899999999998</v>
      </c>
    </row>
    <row r="22" spans="1:15" x14ac:dyDescent="0.25">
      <c r="A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11"/>
      <c r="O22" s="8"/>
    </row>
    <row r="23" spans="1:15" x14ac:dyDescent="0.25">
      <c r="A23" s="32"/>
      <c r="C23" s="47">
        <v>42370</v>
      </c>
      <c r="D23" s="47">
        <v>42401</v>
      </c>
      <c r="E23" s="47">
        <v>42430</v>
      </c>
      <c r="F23" s="47">
        <v>42461</v>
      </c>
      <c r="G23" s="47">
        <v>42491</v>
      </c>
      <c r="H23" s="47">
        <v>42522</v>
      </c>
      <c r="I23" s="47">
        <v>42552</v>
      </c>
      <c r="J23" s="47">
        <v>42583</v>
      </c>
      <c r="K23" s="47">
        <v>42614</v>
      </c>
      <c r="L23" s="47">
        <v>42644</v>
      </c>
      <c r="M23" s="47">
        <v>42675</v>
      </c>
      <c r="N23" s="48">
        <v>42705</v>
      </c>
      <c r="O23" s="45"/>
    </row>
    <row r="24" spans="1:15" x14ac:dyDescent="0.25">
      <c r="A24" s="33" t="s">
        <v>12</v>
      </c>
      <c r="B24" s="33"/>
      <c r="C24" s="14">
        <v>13242.2</v>
      </c>
      <c r="D24" s="14">
        <v>11246.800000000001</v>
      </c>
      <c r="E24" s="14">
        <v>15419</v>
      </c>
      <c r="F24" s="14">
        <v>14149.2</v>
      </c>
      <c r="G24" s="14">
        <v>14330.6</v>
      </c>
      <c r="H24" s="14">
        <v>14892.02</v>
      </c>
      <c r="I24" s="14">
        <v>10377.92</v>
      </c>
      <c r="J24" s="14">
        <v>16122.84</v>
      </c>
      <c r="K24" s="14">
        <v>0</v>
      </c>
      <c r="L24" s="49">
        <v>14259.09</v>
      </c>
      <c r="M24" s="50">
        <v>14834.78</v>
      </c>
      <c r="N24" s="51">
        <v>13431.49</v>
      </c>
      <c r="O24" s="13">
        <f t="shared" ref="O24:O34" si="1">SUM(C24:N24)</f>
        <v>152305.94</v>
      </c>
    </row>
    <row r="25" spans="1:15" x14ac:dyDescent="0.25">
      <c r="A25" s="33" t="s">
        <v>13</v>
      </c>
      <c r="B25" s="33"/>
      <c r="C25" s="14">
        <v>19491.599999999999</v>
      </c>
      <c r="D25" s="14">
        <v>21398.519999999997</v>
      </c>
      <c r="E25" s="14">
        <v>18655.12</v>
      </c>
      <c r="F25" s="14">
        <v>21124.179999999997</v>
      </c>
      <c r="G25" s="14">
        <v>21535.69</v>
      </c>
      <c r="H25" s="14">
        <v>23315.5</v>
      </c>
      <c r="I25" s="14">
        <v>21941.3</v>
      </c>
      <c r="J25" s="14">
        <v>19067.199999999997</v>
      </c>
      <c r="K25" s="14">
        <v>23553.599999999999</v>
      </c>
      <c r="L25" s="49">
        <v>17945.599999999999</v>
      </c>
      <c r="M25" s="50">
        <v>19908.400000000001</v>
      </c>
      <c r="N25" s="51">
        <v>19768.2</v>
      </c>
      <c r="O25" s="13">
        <f t="shared" si="1"/>
        <v>247704.91</v>
      </c>
    </row>
    <row r="26" spans="1:15" x14ac:dyDescent="0.25">
      <c r="A26" s="33" t="s">
        <v>2</v>
      </c>
      <c r="B26" s="33"/>
      <c r="C26" s="14">
        <v>247.755</v>
      </c>
      <c r="D26" s="14">
        <v>412.92499999999995</v>
      </c>
      <c r="E26" s="14">
        <v>247.755</v>
      </c>
      <c r="F26" s="14"/>
      <c r="G26" s="14"/>
      <c r="H26" s="14"/>
      <c r="I26" s="14"/>
      <c r="J26" s="14"/>
      <c r="K26" s="14"/>
      <c r="L26" s="49"/>
      <c r="M26" s="50"/>
      <c r="N26" s="51"/>
      <c r="O26" s="13">
        <f t="shared" si="1"/>
        <v>908.43499999999995</v>
      </c>
    </row>
    <row r="27" spans="1:15" x14ac:dyDescent="0.25">
      <c r="A27" s="33" t="s">
        <v>14</v>
      </c>
      <c r="B27" s="33"/>
      <c r="C27" s="14">
        <v>1020.33</v>
      </c>
      <c r="D27" s="14">
        <v>1473.81</v>
      </c>
      <c r="E27" s="14">
        <v>1473.81</v>
      </c>
      <c r="F27" s="14">
        <v>1587.18</v>
      </c>
      <c r="G27" s="14">
        <v>1587.18</v>
      </c>
      <c r="H27" s="14">
        <v>1363.1999999999998</v>
      </c>
      <c r="I27" s="14">
        <v>1242</v>
      </c>
      <c r="J27" s="14">
        <v>1242</v>
      </c>
      <c r="K27" s="14">
        <v>1242</v>
      </c>
      <c r="L27" s="49">
        <v>621</v>
      </c>
      <c r="M27" s="50">
        <v>621</v>
      </c>
      <c r="N27" s="51">
        <v>558.9</v>
      </c>
      <c r="O27" s="13">
        <f t="shared" si="1"/>
        <v>14032.41</v>
      </c>
    </row>
    <row r="28" spans="1:15" x14ac:dyDescent="0.25">
      <c r="A28" s="33" t="s">
        <v>15</v>
      </c>
      <c r="B28" s="33"/>
      <c r="C28" s="14">
        <v>162.95000000000002</v>
      </c>
      <c r="D28" s="14"/>
      <c r="E28" s="14"/>
      <c r="F28" s="14"/>
      <c r="G28" s="14">
        <v>176.4</v>
      </c>
      <c r="H28" s="14">
        <v>450.65</v>
      </c>
      <c r="I28" s="14">
        <v>183.66</v>
      </c>
      <c r="J28" s="14">
        <v>183.66</v>
      </c>
      <c r="K28" s="14">
        <v>183.66</v>
      </c>
      <c r="L28" s="49">
        <v>183.66</v>
      </c>
      <c r="M28" s="50">
        <v>183.66</v>
      </c>
      <c r="N28" s="51">
        <v>183.66</v>
      </c>
      <c r="O28" s="13">
        <f t="shared" si="1"/>
        <v>1891.9600000000003</v>
      </c>
    </row>
    <row r="29" spans="1:15" x14ac:dyDescent="0.25">
      <c r="A29" s="33" t="s">
        <v>6</v>
      </c>
      <c r="B29" s="33"/>
      <c r="C29" s="14">
        <v>1913</v>
      </c>
      <c r="D29" s="14">
        <v>669.55</v>
      </c>
      <c r="E29" s="14">
        <v>2697.33</v>
      </c>
      <c r="F29" s="14">
        <v>1492.1399999999999</v>
      </c>
      <c r="G29" s="14">
        <v>2716.46</v>
      </c>
      <c r="H29" s="14">
        <v>1428.2</v>
      </c>
      <c r="I29" s="14">
        <v>2836.59</v>
      </c>
      <c r="J29" s="14">
        <v>2096.61</v>
      </c>
      <c r="K29" s="14">
        <v>2219.94</v>
      </c>
      <c r="L29" s="49">
        <v>2631.04</v>
      </c>
      <c r="M29" s="50">
        <v>2836.59</v>
      </c>
      <c r="N29" s="51">
        <v>2606.79</v>
      </c>
      <c r="O29" s="13">
        <f t="shared" si="1"/>
        <v>26144.240000000002</v>
      </c>
    </row>
    <row r="30" spans="1:15" x14ac:dyDescent="0.25">
      <c r="A30" s="33" t="s">
        <v>16</v>
      </c>
      <c r="B30" s="33"/>
      <c r="C30" s="14">
        <v>745.29</v>
      </c>
      <c r="D30" s="14">
        <v>247.57</v>
      </c>
      <c r="E30" s="14">
        <v>1114.0650000000001</v>
      </c>
      <c r="F30" s="14">
        <v>247.57</v>
      </c>
      <c r="G30" s="14">
        <v>742.71</v>
      </c>
      <c r="H30" s="14"/>
      <c r="I30" s="14"/>
      <c r="J30" s="14">
        <v>754.41</v>
      </c>
      <c r="K30" s="14">
        <v>628.67499999999995</v>
      </c>
      <c r="L30" s="49">
        <v>0</v>
      </c>
      <c r="M30" s="50">
        <v>0</v>
      </c>
      <c r="N30" s="51">
        <v>404.1</v>
      </c>
      <c r="O30" s="13">
        <f t="shared" si="1"/>
        <v>4884.3900000000003</v>
      </c>
    </row>
    <row r="31" spans="1:15" x14ac:dyDescent="0.25">
      <c r="A31" s="33" t="s">
        <v>17</v>
      </c>
      <c r="B31" s="33"/>
      <c r="C31" s="15"/>
      <c r="D31" s="15"/>
      <c r="E31" s="15"/>
      <c r="F31" s="15"/>
      <c r="G31" s="15"/>
      <c r="H31" s="14">
        <v>251.47499999999997</v>
      </c>
      <c r="I31" s="14">
        <v>366.55</v>
      </c>
      <c r="J31" s="14">
        <v>146.62</v>
      </c>
      <c r="K31" s="14">
        <v>0</v>
      </c>
      <c r="L31" s="49">
        <v>0</v>
      </c>
      <c r="M31" s="50"/>
      <c r="N31" s="51"/>
      <c r="O31" s="13">
        <f t="shared" si="1"/>
        <v>764.64499999999998</v>
      </c>
    </row>
    <row r="32" spans="1:15" x14ac:dyDescent="0.25">
      <c r="A32" s="33" t="s">
        <v>18</v>
      </c>
      <c r="B32" s="33"/>
      <c r="C32" s="15"/>
      <c r="D32" s="15"/>
      <c r="E32" s="15"/>
      <c r="F32" s="15"/>
      <c r="G32" s="15"/>
      <c r="H32" s="15"/>
      <c r="I32" s="14">
        <v>165.32999999999998</v>
      </c>
      <c r="J32" s="14">
        <v>0</v>
      </c>
      <c r="K32" s="14">
        <v>0</v>
      </c>
      <c r="L32" s="49">
        <v>234.79</v>
      </c>
      <c r="M32" s="50">
        <v>235.99</v>
      </c>
      <c r="N32" s="51">
        <v>0</v>
      </c>
      <c r="O32" s="13">
        <f t="shared" si="1"/>
        <v>636.11</v>
      </c>
    </row>
    <row r="33" spans="1:15" x14ac:dyDescent="0.25">
      <c r="A33" s="33" t="s">
        <v>19</v>
      </c>
      <c r="B33" s="33"/>
      <c r="C33" s="15"/>
      <c r="D33" s="15"/>
      <c r="E33" s="15"/>
      <c r="F33" s="15"/>
      <c r="G33" s="15"/>
      <c r="H33" s="15"/>
      <c r="I33" s="15"/>
      <c r="J33" s="15"/>
      <c r="K33" s="15"/>
      <c r="L33" s="49">
        <v>920.76</v>
      </c>
      <c r="M33" s="50">
        <v>1022.16</v>
      </c>
      <c r="N33" s="51">
        <v>1022.16</v>
      </c>
      <c r="O33" s="13">
        <f t="shared" si="1"/>
        <v>2965.08</v>
      </c>
    </row>
    <row r="34" spans="1:15" x14ac:dyDescent="0.25">
      <c r="A34" s="33" t="s">
        <v>7</v>
      </c>
      <c r="B34" s="3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51">
        <v>1481.75</v>
      </c>
      <c r="O34" s="13">
        <f t="shared" si="1"/>
        <v>1481.75</v>
      </c>
    </row>
    <row r="35" spans="1:15" x14ac:dyDescent="0.25">
      <c r="A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11"/>
      <c r="O35" s="8"/>
    </row>
    <row r="36" spans="1:15" x14ac:dyDescent="0.25">
      <c r="A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11"/>
      <c r="O36" s="8"/>
    </row>
    <row r="37" spans="1:15" ht="15.75" thickBot="1" x14ac:dyDescent="0.3">
      <c r="A37" s="32"/>
      <c r="C37" s="54">
        <v>42736</v>
      </c>
      <c r="D37" s="54">
        <v>42767</v>
      </c>
      <c r="E37" s="54">
        <v>42795</v>
      </c>
      <c r="F37" s="54">
        <v>42826</v>
      </c>
      <c r="G37" s="54"/>
      <c r="H37" s="54"/>
      <c r="I37" s="54"/>
      <c r="J37" s="54"/>
      <c r="K37" s="54"/>
      <c r="L37" s="54"/>
      <c r="M37" s="54"/>
      <c r="N37" s="55"/>
      <c r="O37" s="37"/>
    </row>
    <row r="38" spans="1:15" x14ac:dyDescent="0.25">
      <c r="A38" s="32" t="s">
        <v>12</v>
      </c>
      <c r="C38" s="50">
        <v>16162.74</v>
      </c>
      <c r="D38" s="50">
        <v>12770.56</v>
      </c>
      <c r="E38" s="50">
        <v>16362.28</v>
      </c>
      <c r="F38" s="50">
        <v>15165.04</v>
      </c>
      <c r="G38" s="30"/>
      <c r="H38" s="30"/>
      <c r="I38" s="30"/>
      <c r="J38" s="30"/>
      <c r="K38" s="30"/>
      <c r="L38" s="30"/>
      <c r="M38" s="30"/>
      <c r="N38" s="30"/>
      <c r="O38" s="52">
        <f t="shared" ref="O38:O46" si="2">SUM(C38:N38)</f>
        <v>60460.62</v>
      </c>
    </row>
    <row r="39" spans="1:15" x14ac:dyDescent="0.25">
      <c r="A39" s="32" t="s">
        <v>13</v>
      </c>
      <c r="C39" s="50">
        <v>20222.22</v>
      </c>
      <c r="D39" s="50">
        <v>19484.64</v>
      </c>
      <c r="E39" s="50">
        <v>19871.240000000002</v>
      </c>
      <c r="F39" s="50">
        <v>19561.96</v>
      </c>
      <c r="G39" s="30"/>
      <c r="H39" s="30"/>
      <c r="I39" s="30"/>
      <c r="J39" s="30"/>
      <c r="K39" s="30"/>
      <c r="L39" s="30"/>
      <c r="M39" s="30"/>
      <c r="N39" s="30"/>
      <c r="O39" s="53">
        <f t="shared" si="2"/>
        <v>79140.06</v>
      </c>
    </row>
    <row r="40" spans="1:15" x14ac:dyDescent="0.25">
      <c r="A40" s="32" t="s">
        <v>14</v>
      </c>
      <c r="C40" s="50">
        <v>658.9</v>
      </c>
      <c r="D40" s="50">
        <v>527.12</v>
      </c>
      <c r="E40" s="50">
        <v>1251.9100000000001</v>
      </c>
      <c r="F40" s="50">
        <v>395.34</v>
      </c>
      <c r="G40" s="30"/>
      <c r="H40" s="30"/>
      <c r="I40" s="30"/>
      <c r="J40" s="30"/>
      <c r="K40" s="30"/>
      <c r="L40" s="30"/>
      <c r="M40" s="30"/>
      <c r="N40" s="30"/>
      <c r="O40" s="53">
        <f t="shared" si="2"/>
        <v>2833.2700000000004</v>
      </c>
    </row>
    <row r="41" spans="1:15" x14ac:dyDescent="0.25">
      <c r="A41" s="32" t="s">
        <v>20</v>
      </c>
      <c r="C41" s="50">
        <v>187.16</v>
      </c>
      <c r="D41" s="50">
        <v>187.16</v>
      </c>
      <c r="E41" s="50">
        <v>187.16</v>
      </c>
      <c r="F41" s="50">
        <v>187.16</v>
      </c>
      <c r="G41" s="30"/>
      <c r="H41" s="30"/>
      <c r="I41" s="30"/>
      <c r="J41" s="30"/>
      <c r="K41" s="30"/>
      <c r="L41" s="30"/>
      <c r="M41" s="30"/>
      <c r="N41" s="30"/>
      <c r="O41" s="53">
        <f t="shared" si="2"/>
        <v>748.64</v>
      </c>
    </row>
    <row r="42" spans="1:15" x14ac:dyDescent="0.25">
      <c r="A42" s="32" t="s">
        <v>6</v>
      </c>
      <c r="C42" s="50">
        <v>4698.45</v>
      </c>
      <c r="D42" s="50">
        <v>4008.77</v>
      </c>
      <c r="E42" s="50">
        <v>5537.22</v>
      </c>
      <c r="F42" s="50">
        <v>4152.92</v>
      </c>
      <c r="G42" s="30"/>
      <c r="H42" s="30"/>
      <c r="I42" s="30"/>
      <c r="J42" s="30"/>
      <c r="K42" s="30"/>
      <c r="L42" s="30"/>
      <c r="M42" s="30"/>
      <c r="N42" s="30"/>
      <c r="O42" s="53">
        <f t="shared" si="2"/>
        <v>18397.36</v>
      </c>
    </row>
    <row r="43" spans="1:15" x14ac:dyDescent="0.25">
      <c r="A43" s="32" t="s">
        <v>16</v>
      </c>
      <c r="C43" s="50">
        <v>923.93</v>
      </c>
      <c r="D43" s="50">
        <v>0</v>
      </c>
      <c r="E43" s="50">
        <v>0</v>
      </c>
      <c r="F43" s="50">
        <v>527.96</v>
      </c>
      <c r="G43" s="30"/>
      <c r="H43" s="30"/>
      <c r="I43" s="30"/>
      <c r="J43" s="30"/>
      <c r="K43" s="30"/>
      <c r="L43" s="30"/>
      <c r="M43" s="30"/>
      <c r="N43" s="30"/>
      <c r="O43" s="53">
        <f t="shared" si="2"/>
        <v>1451.8899999999999</v>
      </c>
    </row>
    <row r="44" spans="1:15" x14ac:dyDescent="0.25">
      <c r="A44" s="32" t="s">
        <v>18</v>
      </c>
      <c r="C44" s="50">
        <v>0</v>
      </c>
      <c r="D44" s="50">
        <v>0</v>
      </c>
      <c r="E44" s="50">
        <v>0</v>
      </c>
      <c r="F44" s="50">
        <v>0</v>
      </c>
      <c r="G44" s="30"/>
      <c r="H44" s="30"/>
      <c r="I44" s="30"/>
      <c r="J44" s="30"/>
      <c r="K44" s="30"/>
      <c r="L44" s="30"/>
      <c r="M44" s="30"/>
      <c r="N44" s="30"/>
      <c r="O44" s="53">
        <f t="shared" si="2"/>
        <v>0</v>
      </c>
    </row>
    <row r="45" spans="1:15" x14ac:dyDescent="0.25">
      <c r="A45" s="32" t="s">
        <v>19</v>
      </c>
      <c r="C45" s="50">
        <v>1047.8399999999999</v>
      </c>
      <c r="D45" s="50">
        <v>1047.8399999999999</v>
      </c>
      <c r="E45" s="50">
        <v>1047.8399999999999</v>
      </c>
      <c r="F45" s="50">
        <v>1047.8399999999999</v>
      </c>
      <c r="G45" s="30"/>
      <c r="H45" s="30"/>
      <c r="I45" s="30"/>
      <c r="J45" s="30"/>
      <c r="K45" s="30"/>
      <c r="L45" s="30"/>
      <c r="M45" s="30"/>
      <c r="N45" s="30"/>
      <c r="O45" s="53">
        <f t="shared" si="2"/>
        <v>4191.3599999999997</v>
      </c>
    </row>
    <row r="46" spans="1:15" x14ac:dyDescent="0.25">
      <c r="A46" s="32" t="s">
        <v>7</v>
      </c>
      <c r="C46" s="50">
        <v>1736.52</v>
      </c>
      <c r="D46" s="50">
        <v>2155.6799999999998</v>
      </c>
      <c r="E46" s="50">
        <v>1616.76</v>
      </c>
      <c r="F46" s="50">
        <v>239.52</v>
      </c>
      <c r="G46" s="30"/>
      <c r="H46" s="30"/>
      <c r="I46" s="30"/>
      <c r="J46" s="30"/>
      <c r="K46" s="30"/>
      <c r="L46" s="30"/>
      <c r="M46" s="30"/>
      <c r="N46" s="30"/>
      <c r="O46" s="53">
        <f t="shared" si="2"/>
        <v>5748.4800000000005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Rate</vt:lpstr>
      <vt:lpstr>Annual 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2017-06-08T22:29:48Z</dcterms:modified>
</cp:coreProperties>
</file>