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8800" windowHeight="15600" activeTab="3"/>
  </bookViews>
  <sheets>
    <sheet name="Residential" sheetId="5" r:id="rId1"/>
    <sheet name="Commercial" sheetId="8" r:id="rId2"/>
    <sheet name="Cross Cutting" sheetId="9" r:id="rId3"/>
    <sheet name="Labor-2016" sheetId="1" r:id="rId4"/>
    <sheet name="Non-Labor-2016" sheetId="3" r:id="rId5"/>
    <sheet name="Details" sheetId="2" r:id="rId6"/>
    <sheet name="ABAG LABOR" sheetId="4" r:id="rId7"/>
  </sheets>
  <definedNames>
    <definedName name="_xlnm._FilterDatabase" localSheetId="5" hidden="1">Details!$A$1:$I$1300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3" i="1" l="1"/>
  <c r="Q14" i="1"/>
  <c r="Q9" i="1"/>
  <c r="Q39" i="1"/>
  <c r="Q8" i="1"/>
  <c r="Q38" i="1"/>
  <c r="Q37" i="1"/>
  <c r="B18" i="4"/>
  <c r="F3" i="3"/>
  <c r="F9" i="3"/>
  <c r="F20" i="3"/>
  <c r="F19" i="3"/>
  <c r="F26" i="3"/>
  <c r="G3" i="3"/>
  <c r="G9" i="3"/>
  <c r="G20" i="3"/>
  <c r="G19" i="3"/>
  <c r="G26" i="3"/>
  <c r="H3" i="3"/>
  <c r="H9" i="3"/>
  <c r="H20" i="3"/>
  <c r="H19" i="3"/>
  <c r="H26" i="3"/>
  <c r="F27" i="3"/>
  <c r="L46" i="1"/>
  <c r="G46" i="1"/>
  <c r="B46" i="1"/>
  <c r="P46" i="1"/>
  <c r="O37" i="1"/>
  <c r="O38" i="1"/>
  <c r="O39" i="1"/>
  <c r="O40" i="1"/>
  <c r="O41" i="1"/>
  <c r="O42" i="1"/>
  <c r="O43" i="1"/>
  <c r="O44" i="1"/>
  <c r="O45" i="1"/>
  <c r="J37" i="1"/>
  <c r="J38" i="1"/>
  <c r="J39" i="1"/>
  <c r="J40" i="1"/>
  <c r="J41" i="1"/>
  <c r="J42" i="1"/>
  <c r="J43" i="1"/>
  <c r="J44" i="1"/>
  <c r="E37" i="1"/>
  <c r="E38" i="1"/>
  <c r="E39" i="1"/>
  <c r="E40" i="1"/>
  <c r="E41" i="1"/>
  <c r="E42" i="1"/>
  <c r="E43" i="1"/>
  <c r="E44" i="1"/>
  <c r="E45" i="1"/>
  <c r="N37" i="1"/>
  <c r="N38" i="1"/>
  <c r="N39" i="1"/>
  <c r="N40" i="1"/>
  <c r="N41" i="1"/>
  <c r="N42" i="1"/>
  <c r="N43" i="1"/>
  <c r="N44" i="1"/>
  <c r="N45" i="1"/>
  <c r="I37" i="1"/>
  <c r="I38" i="1"/>
  <c r="I39" i="1"/>
  <c r="I40" i="1"/>
  <c r="I41" i="1"/>
  <c r="I42" i="1"/>
  <c r="I43" i="1"/>
  <c r="I44" i="1"/>
  <c r="D37" i="1"/>
  <c r="D38" i="1"/>
  <c r="D39" i="1"/>
  <c r="D40" i="1"/>
  <c r="D41" i="1"/>
  <c r="D42" i="1"/>
  <c r="D43" i="1"/>
  <c r="D44" i="1"/>
  <c r="D45" i="1"/>
  <c r="M37" i="1"/>
  <c r="M38" i="1"/>
  <c r="M39" i="1"/>
  <c r="M40" i="1"/>
  <c r="M41" i="1"/>
  <c r="M42" i="1"/>
  <c r="M43" i="1"/>
  <c r="M44" i="1"/>
  <c r="M45" i="1"/>
  <c r="H37" i="1"/>
  <c r="H38" i="1"/>
  <c r="H39" i="1"/>
  <c r="H40" i="1"/>
  <c r="H41" i="1"/>
  <c r="H42" i="1"/>
  <c r="H43" i="1"/>
  <c r="H44" i="1"/>
  <c r="C44" i="1"/>
  <c r="Q44" i="1"/>
  <c r="C37" i="1"/>
  <c r="C38" i="1"/>
  <c r="C39" i="1"/>
  <c r="C40" i="1"/>
  <c r="C41" i="1"/>
  <c r="C42" i="1"/>
  <c r="C43" i="1"/>
  <c r="C45" i="1"/>
  <c r="Q40" i="1"/>
  <c r="Q42" i="1"/>
  <c r="L37" i="1"/>
  <c r="G37" i="1"/>
  <c r="B37" i="1"/>
  <c r="P37" i="1"/>
  <c r="L38" i="1"/>
  <c r="L39" i="1"/>
  <c r="G39" i="1"/>
  <c r="B39" i="1"/>
  <c r="P39" i="1"/>
  <c r="L40" i="1"/>
  <c r="L41" i="1"/>
  <c r="G41" i="1"/>
  <c r="B41" i="1"/>
  <c r="P41" i="1"/>
  <c r="L42" i="1"/>
  <c r="L43" i="1"/>
  <c r="G43" i="1"/>
  <c r="B43" i="1"/>
  <c r="P43" i="1"/>
  <c r="L44" i="1"/>
  <c r="L45" i="1"/>
  <c r="G38" i="1"/>
  <c r="G40" i="1"/>
  <c r="G42" i="1"/>
  <c r="G44" i="1"/>
  <c r="B38" i="1"/>
  <c r="B40" i="1"/>
  <c r="B42" i="1"/>
  <c r="B44" i="1"/>
  <c r="B45" i="1"/>
  <c r="S44" i="1"/>
  <c r="R44" i="1"/>
  <c r="S43" i="1"/>
  <c r="R43" i="1"/>
  <c r="S42" i="1"/>
  <c r="R42" i="1"/>
  <c r="S41" i="1"/>
  <c r="R41" i="1"/>
  <c r="Q41" i="1"/>
  <c r="S40" i="1"/>
  <c r="R40" i="1"/>
  <c r="S39" i="1"/>
  <c r="R39" i="1"/>
  <c r="S38" i="1"/>
  <c r="R38" i="1"/>
  <c r="S37" i="1"/>
  <c r="R37" i="1"/>
  <c r="J15" i="1"/>
  <c r="E15" i="1"/>
  <c r="S15" i="1"/>
  <c r="I15" i="1"/>
  <c r="D15" i="1"/>
  <c r="R15" i="1"/>
  <c r="H15" i="1"/>
  <c r="C15" i="1"/>
  <c r="Q15" i="1"/>
  <c r="E18" i="4"/>
  <c r="D18" i="4"/>
  <c r="C18" i="4"/>
  <c r="G6" i="1"/>
  <c r="G7" i="1"/>
  <c r="G8" i="1"/>
  <c r="I563" i="2"/>
  <c r="G9" i="1"/>
  <c r="B9" i="1"/>
  <c r="P9" i="1"/>
  <c r="G10" i="1"/>
  <c r="B10" i="1"/>
  <c r="P10" i="1"/>
  <c r="G11" i="1"/>
  <c r="G12" i="1"/>
  <c r="B12" i="1"/>
  <c r="P12" i="1"/>
  <c r="G13" i="1"/>
  <c r="G14" i="1"/>
  <c r="B14" i="1"/>
  <c r="P14" i="1"/>
  <c r="G15" i="1"/>
  <c r="B6" i="1"/>
  <c r="B7" i="1"/>
  <c r="B8" i="1"/>
  <c r="B11" i="1"/>
  <c r="B13" i="1"/>
  <c r="B15" i="1"/>
  <c r="L48" i="1"/>
  <c r="G48" i="1"/>
  <c r="B48" i="1"/>
  <c r="L47" i="1"/>
  <c r="G47" i="1"/>
  <c r="B47" i="1"/>
  <c r="P44" i="1"/>
  <c r="P42" i="1"/>
  <c r="P40" i="1"/>
  <c r="P38" i="1"/>
  <c r="G17" i="1"/>
  <c r="B17" i="1"/>
  <c r="P17" i="1"/>
  <c r="P15" i="1"/>
  <c r="J14" i="1"/>
  <c r="E14" i="1"/>
  <c r="I14" i="1"/>
  <c r="D14" i="1"/>
  <c r="R14" i="1"/>
  <c r="H14" i="1"/>
  <c r="C14" i="1"/>
  <c r="J13" i="1"/>
  <c r="E13" i="1"/>
  <c r="I13" i="1"/>
  <c r="D13" i="1"/>
  <c r="R13" i="1"/>
  <c r="H13" i="1"/>
  <c r="C13" i="1"/>
  <c r="Q13" i="1"/>
  <c r="P13" i="1"/>
  <c r="J12" i="1"/>
  <c r="E12" i="1"/>
  <c r="I12" i="1"/>
  <c r="D12" i="1"/>
  <c r="R12" i="1"/>
  <c r="H12" i="1"/>
  <c r="C12" i="1"/>
  <c r="Q12" i="1"/>
  <c r="J11" i="1"/>
  <c r="E11" i="1"/>
  <c r="I11" i="1"/>
  <c r="D11" i="1"/>
  <c r="R11" i="1"/>
  <c r="H11" i="1"/>
  <c r="C11" i="1"/>
  <c r="Q11" i="1"/>
  <c r="P11" i="1"/>
  <c r="J10" i="1"/>
  <c r="E10" i="1"/>
  <c r="I10" i="1"/>
  <c r="D10" i="1"/>
  <c r="R10" i="1"/>
  <c r="H10" i="1"/>
  <c r="C10" i="1"/>
  <c r="Q10" i="1"/>
  <c r="J9" i="1"/>
  <c r="E9" i="1"/>
  <c r="I9" i="1"/>
  <c r="D9" i="1"/>
  <c r="R9" i="1"/>
  <c r="H9" i="1"/>
  <c r="C9" i="1"/>
  <c r="J8" i="1"/>
  <c r="E8" i="1"/>
  <c r="I8" i="1"/>
  <c r="D8" i="1"/>
  <c r="R8" i="1"/>
  <c r="H8" i="1"/>
  <c r="C8" i="1"/>
  <c r="P8" i="1"/>
  <c r="J7" i="1"/>
  <c r="E7" i="1"/>
  <c r="I7" i="1"/>
  <c r="D7" i="1"/>
  <c r="R7" i="1"/>
  <c r="H7" i="1"/>
  <c r="C7" i="1"/>
  <c r="Q7" i="1"/>
  <c r="P7" i="1"/>
  <c r="J6" i="1"/>
  <c r="E6" i="1"/>
  <c r="I6" i="1"/>
  <c r="I16" i="1"/>
  <c r="D6" i="1"/>
  <c r="H6" i="1"/>
  <c r="C6" i="1"/>
  <c r="Q6" i="1"/>
  <c r="P6" i="1"/>
  <c r="H16" i="1"/>
  <c r="D16" i="1"/>
  <c r="J16" i="1"/>
  <c r="E16" i="1"/>
  <c r="C23" i="4"/>
  <c r="D23" i="4"/>
  <c r="E23" i="4"/>
  <c r="B23" i="4"/>
  <c r="M23" i="4"/>
  <c r="L23" i="4"/>
  <c r="K23" i="4"/>
  <c r="J23" i="4"/>
  <c r="I23" i="4"/>
  <c r="H23" i="4"/>
  <c r="G23" i="4"/>
  <c r="F23" i="4"/>
  <c r="C20" i="3"/>
  <c r="C19" i="3"/>
  <c r="E9" i="3"/>
  <c r="D9" i="3"/>
  <c r="C9" i="3"/>
  <c r="E3" i="3"/>
  <c r="D3" i="3"/>
  <c r="C3" i="3"/>
  <c r="D18" i="9"/>
  <c r="D17" i="9"/>
  <c r="D15" i="9"/>
  <c r="D14" i="9"/>
  <c r="E19" i="9"/>
  <c r="E13" i="9"/>
  <c r="E20" i="9"/>
  <c r="D13" i="9"/>
  <c r="D18" i="8"/>
  <c r="D17" i="8"/>
  <c r="D15" i="8"/>
  <c r="D14" i="8"/>
  <c r="E19" i="8"/>
  <c r="E13" i="8"/>
  <c r="E20" i="8"/>
  <c r="D13" i="8"/>
  <c r="E13" i="5"/>
  <c r="D13" i="5"/>
  <c r="E19" i="5"/>
  <c r="D17" i="5"/>
  <c r="D15" i="5"/>
  <c r="D14" i="5"/>
  <c r="E20" i="5"/>
  <c r="D16" i="9"/>
  <c r="D19" i="9"/>
  <c r="D20" i="9"/>
  <c r="E20" i="3"/>
  <c r="E19" i="3"/>
  <c r="D16" i="8"/>
  <c r="D19" i="8"/>
  <c r="D20" i="8"/>
  <c r="D20" i="3"/>
  <c r="D19" i="3"/>
  <c r="D16" i="5"/>
  <c r="C25" i="3"/>
  <c r="D18" i="5"/>
  <c r="D19" i="5"/>
  <c r="D20" i="5"/>
  <c r="D26" i="3"/>
  <c r="E26" i="3"/>
  <c r="E27" i="3"/>
  <c r="C26" i="3"/>
  <c r="E25" i="1"/>
  <c r="E26" i="1"/>
  <c r="E27" i="1"/>
  <c r="E28" i="1"/>
  <c r="D25" i="1"/>
  <c r="D26" i="1"/>
  <c r="D27" i="1"/>
  <c r="C25" i="1"/>
  <c r="C26" i="1"/>
  <c r="C27" i="1"/>
  <c r="B31" i="1"/>
  <c r="B30" i="1"/>
  <c r="B29" i="1"/>
  <c r="B25" i="1"/>
  <c r="B26" i="1"/>
  <c r="B27" i="1"/>
  <c r="C27" i="3"/>
  <c r="C28" i="1"/>
  <c r="G18" i="1"/>
  <c r="G19" i="1"/>
  <c r="B19" i="1"/>
  <c r="B18" i="1"/>
  <c r="P18" i="1"/>
  <c r="R6" i="1"/>
  <c r="P19" i="1"/>
  <c r="B28" i="1"/>
  <c r="D28" i="1"/>
  <c r="S6" i="1"/>
  <c r="S7" i="1"/>
  <c r="S8" i="1"/>
  <c r="S9" i="1"/>
  <c r="S10" i="1"/>
  <c r="S11" i="1"/>
  <c r="S12" i="1"/>
  <c r="S13" i="1"/>
  <c r="S14" i="1"/>
  <c r="P47" i="1"/>
  <c r="B16" i="1"/>
  <c r="G16" i="1"/>
  <c r="P48" i="1"/>
  <c r="G45" i="1"/>
  <c r="P45" i="1"/>
  <c r="H45" i="1"/>
  <c r="Q45" i="1"/>
  <c r="I45" i="1"/>
  <c r="R45" i="1"/>
  <c r="J45" i="1"/>
  <c r="S45" i="1"/>
  <c r="P16" i="1"/>
  <c r="C16" i="1"/>
</calcChain>
</file>

<file path=xl/sharedStrings.xml><?xml version="1.0" encoding="utf-8"?>
<sst xmlns="http://schemas.openxmlformats.org/spreadsheetml/2006/main" count="3110" uniqueCount="155">
  <si>
    <t>Title</t>
  </si>
  <si>
    <t>Finance Director</t>
  </si>
  <si>
    <t>Legal Counsel</t>
  </si>
  <si>
    <t>Director of Information Technology</t>
  </si>
  <si>
    <t>Energy Programs Manager</t>
  </si>
  <si>
    <t>Senior Program Manager</t>
  </si>
  <si>
    <t>Program Manager</t>
  </si>
  <si>
    <t>Asst. Finance Director</t>
  </si>
  <si>
    <t>Senior Accountant / Grans Administrator / Program Coordinator</t>
  </si>
  <si>
    <t>Accountant / Accounting Specialist</t>
  </si>
  <si>
    <t>Webmaster</t>
  </si>
  <si>
    <t>Administrative Secretary / Customer Service Representative / Receptionist</t>
  </si>
  <si>
    <t>Legal Assistant</t>
  </si>
  <si>
    <t>Supply Clerk / Accountant Clerk / Accounting Assistant</t>
  </si>
  <si>
    <t>Single Family</t>
  </si>
  <si>
    <t>Multifamily</t>
  </si>
  <si>
    <t>C&amp;S</t>
  </si>
  <si>
    <t>PACE</t>
  </si>
  <si>
    <t>PAYS</t>
  </si>
  <si>
    <t>Billing Period</t>
  </si>
  <si>
    <t>Subprogram</t>
  </si>
  <si>
    <t>Select Team Member to Charge</t>
  </si>
  <si>
    <t>Maximum billable rate</t>
  </si>
  <si>
    <t>Actual Rate</t>
  </si>
  <si>
    <t>Admin</t>
  </si>
  <si>
    <t>MKT</t>
  </si>
  <si>
    <t>IMPLEMENT</t>
  </si>
  <si>
    <t>Labor Costs</t>
  </si>
  <si>
    <t>ICF International</t>
  </si>
  <si>
    <t>Jody London Consulting</t>
  </si>
  <si>
    <t>CLEAResult</t>
  </si>
  <si>
    <t>Blue Point Planning</t>
  </si>
  <si>
    <t>Concord Servicing Corporation</t>
  </si>
  <si>
    <t>MF-CAP</t>
  </si>
  <si>
    <t>ABAG: offering loans to multi family property owners with $0 interest</t>
  </si>
  <si>
    <t>StopWaste</t>
  </si>
  <si>
    <t>County of Marin</t>
  </si>
  <si>
    <t>County of Santa Clara</t>
  </si>
  <si>
    <t>RCPA</t>
  </si>
  <si>
    <t>BKI</t>
  </si>
  <si>
    <t xml:space="preserve">ICF International </t>
  </si>
  <si>
    <t>Labor-Admin</t>
  </si>
  <si>
    <t>Labor-Marketing</t>
  </si>
  <si>
    <t>Labor-Implementation</t>
  </si>
  <si>
    <t>Total Hours</t>
  </si>
  <si>
    <t>Total Rates</t>
  </si>
  <si>
    <t xml:space="preserve"> $                              -  </t>
  </si>
  <si>
    <t xml:space="preserve"> $                            -  </t>
  </si>
  <si>
    <t xml:space="preserve"> $                           -  </t>
  </si>
  <si>
    <t xml:space="preserve"> $                                 -  </t>
  </si>
  <si>
    <t xml:space="preserve"> $                      -  </t>
  </si>
  <si>
    <t>County of San Mateo</t>
  </si>
  <si>
    <t>Napa County</t>
  </si>
  <si>
    <t>Concord Servicing Corporation: correction for Jan 2016 invoice</t>
  </si>
  <si>
    <t xml:space="preserve"> $                                              -  </t>
  </si>
  <si>
    <t>ABAG: Postage</t>
  </si>
  <si>
    <t>Contra Costa County</t>
  </si>
  <si>
    <t>County of Solano</t>
  </si>
  <si>
    <t>ClearResult</t>
  </si>
  <si>
    <t xml:space="preserve"> $                                         -  </t>
  </si>
  <si>
    <t xml:space="preserve"> $                          -  </t>
  </si>
  <si>
    <t xml:space="preserve">ABAG: Ryan J. Reimbursed Expenses - Lucid Software's inv# 721393 </t>
  </si>
  <si>
    <t>City and County of San Francisco</t>
  </si>
  <si>
    <t>Bki</t>
  </si>
  <si>
    <t>Solano</t>
  </si>
  <si>
    <t>ICF</t>
  </si>
  <si>
    <t xml:space="preserve">Contra Costa County </t>
  </si>
  <si>
    <t>Solano County</t>
  </si>
  <si>
    <t>Cornelius De Snoo</t>
  </si>
  <si>
    <t xml:space="preserve"> $                                  -  </t>
  </si>
  <si>
    <t xml:space="preserve"> $                                    -  </t>
  </si>
  <si>
    <t xml:space="preserve">City and County of San Francisco </t>
  </si>
  <si>
    <t xml:space="preserve"> $                    -  </t>
  </si>
  <si>
    <t>San Francisco</t>
  </si>
  <si>
    <t>Sonoma RCPA</t>
  </si>
  <si>
    <t>Concord Servicing</t>
  </si>
  <si>
    <t xml:space="preserve"> $                                     -  </t>
  </si>
  <si>
    <t xml:space="preserve">  </t>
  </si>
  <si>
    <t>ABAG: Network Solutions</t>
  </si>
  <si>
    <t xml:space="preserve"> $                               -  </t>
  </si>
  <si>
    <t>ICF International -July Invoice</t>
  </si>
  <si>
    <t>To bill back per approved budget revision (see 9-2016 invoice): member/consultant's expenses</t>
  </si>
  <si>
    <t>ABAG: September Interest Expense</t>
  </si>
  <si>
    <t>ABAG: November Interest Expense</t>
  </si>
  <si>
    <t>ABAG: NorthBay biz</t>
  </si>
  <si>
    <t>ABAG: Zero Company Performance Marketing</t>
  </si>
  <si>
    <t>ABAG: Build It Green</t>
  </si>
  <si>
    <t>ABAG: King's Embroidery</t>
  </si>
  <si>
    <t>ABAG: Sustainable Real Estate Solutions, Inc.</t>
  </si>
  <si>
    <t>PAYs</t>
  </si>
  <si>
    <t>Labor Cost</t>
  </si>
  <si>
    <t>Imp</t>
  </si>
  <si>
    <t>Mktg</t>
  </si>
  <si>
    <t>Hours Charged</t>
  </si>
  <si>
    <t>Residential</t>
  </si>
  <si>
    <t>SubProgram Labor</t>
  </si>
  <si>
    <t>Cross Cutting</t>
  </si>
  <si>
    <t>Commercial</t>
  </si>
  <si>
    <t>Sector Total</t>
  </si>
  <si>
    <t>Non-Labor</t>
  </si>
  <si>
    <t>Third Party Implementers Contracts</t>
  </si>
  <si>
    <t>Local/Government Partnerships Contracts</t>
  </si>
  <si>
    <t>Other contracts</t>
  </si>
  <si>
    <t>Facilities</t>
  </si>
  <si>
    <t>Incentives</t>
  </si>
  <si>
    <t>Non-Labor Total</t>
  </si>
  <si>
    <t>BKi</t>
  </si>
  <si>
    <t>Alameda</t>
  </si>
  <si>
    <t>Contra Costa</t>
  </si>
  <si>
    <t>Marin</t>
  </si>
  <si>
    <t>Napa</t>
  </si>
  <si>
    <t>San Mateo</t>
  </si>
  <si>
    <t>Santa Clara</t>
  </si>
  <si>
    <t>Sonoma</t>
  </si>
  <si>
    <t>Policy, Strategy, and Regulatory Reporting Compliance</t>
  </si>
  <si>
    <t>Program Management</t>
  </si>
  <si>
    <t>Engineering services</t>
  </si>
  <si>
    <t>Customer Application/Rebate/Incentive Processing</t>
  </si>
  <si>
    <t>Customer Project Inspections</t>
  </si>
  <si>
    <t>Portfolio Analytics</t>
  </si>
  <si>
    <t>EM&amp;V</t>
  </si>
  <si>
    <t>ME&amp;O</t>
  </si>
  <si>
    <t>Account Management / Sales</t>
  </si>
  <si>
    <t>IT</t>
  </si>
  <si>
    <t>Call Center</t>
  </si>
  <si>
    <t>Labor Total</t>
  </si>
  <si>
    <t>Regulatory Consultant</t>
  </si>
  <si>
    <t>Concord</t>
  </si>
  <si>
    <t>SRS</t>
  </si>
  <si>
    <t>Communications / Strategy</t>
  </si>
  <si>
    <t>Neal De Snoo</t>
  </si>
  <si>
    <t>RESIDENTIAL</t>
  </si>
  <si>
    <t>COMMERCIAL</t>
  </si>
  <si>
    <t>CROSS CUTTING</t>
  </si>
  <si>
    <t>Sector</t>
  </si>
  <si>
    <t>Cost Element</t>
  </si>
  <si>
    <t>Functional Group</t>
  </si>
  <si>
    <t>2016 EE Portfolio Expenditures ($Million)</t>
  </si>
  <si>
    <t>2018 EE Portfolio Budget ($Million)</t>
  </si>
  <si>
    <t>Labor(1)</t>
  </si>
  <si>
    <t>Third-Party Implementers Contracts</t>
  </si>
  <si>
    <t>Other Contracts</t>
  </si>
  <si>
    <t>Residential Total</t>
  </si>
  <si>
    <t>Other (collected through GRC) (2)</t>
  </si>
  <si>
    <t>Labor Overheads</t>
  </si>
  <si>
    <t>Commercial Total</t>
  </si>
  <si>
    <t>Cross Cutting Total</t>
  </si>
  <si>
    <t>ABAG: Printing</t>
  </si>
  <si>
    <t>ABAG: Marketing</t>
  </si>
  <si>
    <t>ABAG: Office Supplies</t>
  </si>
  <si>
    <t>ABAG: Travel / Mileage / Catering</t>
  </si>
  <si>
    <t>ABAG: Travel / Mileage / Meals</t>
  </si>
  <si>
    <t>Total Expenses</t>
  </si>
  <si>
    <t>Reimbursable Expenses ($)</t>
  </si>
  <si>
    <t>Senior Accountant / Grants Administrator / Program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</si>
</sst>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4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Font="1"/>
    <xf numFmtId="8" fontId="0" fillId="0" borderId="0" xfId="0" applyNumberFormat="1"/>
    <xf numFmtId="6" fontId="0" fillId="0" borderId="0" xfId="0" applyNumberFormat="1"/>
    <xf numFmtId="17" fontId="0" fillId="0" borderId="0" xfId="0" applyNumberFormat="1"/>
    <xf numFmtId="0" fontId="9" fillId="4" borderId="3" xfId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8" fillId="2" borderId="3" xfId="1" applyFont="1" applyFill="1" applyBorder="1" applyProtection="1">
      <protection locked="0"/>
    </xf>
    <xf numFmtId="164" fontId="0" fillId="0" borderId="8" xfId="0" applyNumberFormat="1" applyFont="1" applyBorder="1"/>
    <xf numFmtId="164" fontId="3" fillId="4" borderId="8" xfId="0" applyNumberFormat="1" applyFont="1" applyFill="1" applyBorder="1"/>
    <xf numFmtId="0" fontId="3" fillId="7" borderId="0" xfId="0" applyFont="1" applyFill="1" applyBorder="1" applyAlignment="1">
      <alignment horizontal="center"/>
    </xf>
    <xf numFmtId="164" fontId="0" fillId="7" borderId="1" xfId="0" applyNumberFormat="1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164" fontId="0" fillId="6" borderId="1" xfId="0" applyNumberFormat="1" applyFont="1" applyFill="1" applyBorder="1"/>
    <xf numFmtId="1" fontId="0" fillId="0" borderId="1" xfId="0" applyNumberFormat="1" applyFont="1" applyBorder="1"/>
    <xf numFmtId="1" fontId="0" fillId="7" borderId="1" xfId="0" applyNumberFormat="1" applyFont="1" applyFill="1" applyBorder="1"/>
    <xf numFmtId="3" fontId="0" fillId="0" borderId="1" xfId="0" applyNumberFormat="1" applyFont="1" applyBorder="1"/>
    <xf numFmtId="1" fontId="3" fillId="4" borderId="1" xfId="0" applyNumberFormat="1" applyFont="1" applyFill="1" applyBorder="1"/>
    <xf numFmtId="1" fontId="3" fillId="7" borderId="1" xfId="0" applyNumberFormat="1" applyFont="1" applyFill="1" applyBorder="1"/>
    <xf numFmtId="3" fontId="3" fillId="4" borderId="1" xfId="0" applyNumberFormat="1" applyFont="1" applyFill="1" applyBorder="1"/>
    <xf numFmtId="0" fontId="0" fillId="0" borderId="1" xfId="0" applyFont="1" applyBorder="1"/>
    <xf numFmtId="0" fontId="0" fillId="7" borderId="1" xfId="0" applyFont="1" applyFill="1" applyBorder="1"/>
    <xf numFmtId="164" fontId="0" fillId="6" borderId="9" xfId="0" applyNumberFormat="1" applyFont="1" applyFill="1" applyBorder="1" applyAlignment="1">
      <alignment horizontal="center"/>
    </xf>
    <xf numFmtId="164" fontId="0" fillId="6" borderId="9" xfId="0" applyNumberFormat="1" applyFont="1" applyFill="1" applyBorder="1"/>
    <xf numFmtId="3" fontId="0" fillId="0" borderId="9" xfId="0" applyNumberFormat="1" applyFont="1" applyBorder="1"/>
    <xf numFmtId="3" fontId="3" fillId="4" borderId="9" xfId="0" applyNumberFormat="1" applyFont="1" applyFill="1" applyBorder="1"/>
    <xf numFmtId="164" fontId="0" fillId="0" borderId="13" xfId="0" applyNumberFormat="1" applyFont="1" applyBorder="1"/>
    <xf numFmtId="1" fontId="0" fillId="0" borderId="14" xfId="0" applyNumberFormat="1" applyFont="1" applyBorder="1"/>
    <xf numFmtId="1" fontId="0" fillId="7" borderId="14" xfId="0" applyNumberFormat="1" applyFont="1" applyFill="1" applyBorder="1"/>
    <xf numFmtId="3" fontId="0" fillId="0" borderId="14" xfId="0" applyNumberFormat="1" applyFont="1" applyBorder="1"/>
    <xf numFmtId="3" fontId="0" fillId="0" borderId="15" xfId="0" applyNumberFormat="1" applyFont="1" applyBorder="1"/>
    <xf numFmtId="164" fontId="0" fillId="7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" fontId="0" fillId="0" borderId="0" xfId="0" applyNumberFormat="1" applyFont="1" applyFill="1" applyBorder="1"/>
    <xf numFmtId="3" fontId="0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3" fontId="3" fillId="0" borderId="0" xfId="0" applyNumberFormat="1" applyFont="1" applyFill="1" applyBorder="1"/>
    <xf numFmtId="0" fontId="0" fillId="0" borderId="0" xfId="0" applyFont="1" applyFill="1" applyBorder="1"/>
    <xf numFmtId="1" fontId="0" fillId="0" borderId="9" xfId="0" applyNumberFormat="1" applyFont="1" applyBorder="1"/>
    <xf numFmtId="1" fontId="3" fillId="4" borderId="9" xfId="0" applyNumberFormat="1" applyFont="1" applyFill="1" applyBorder="1"/>
    <xf numFmtId="0" fontId="0" fillId="0" borderId="9" xfId="0" applyFont="1" applyBorder="1"/>
    <xf numFmtId="1" fontId="0" fillId="0" borderId="15" xfId="0" applyNumberFormat="1" applyFont="1" applyBorder="1"/>
    <xf numFmtId="164" fontId="0" fillId="7" borderId="6" xfId="0" applyNumberFormat="1" applyFont="1" applyFill="1" applyBorder="1" applyAlignment="1">
      <alignment horizontal="center"/>
    </xf>
    <xf numFmtId="164" fontId="0" fillId="7" borderId="7" xfId="0" applyNumberFormat="1" applyFont="1" applyFill="1" applyBorder="1" applyAlignment="1">
      <alignment horizontal="center"/>
    </xf>
    <xf numFmtId="1" fontId="0" fillId="7" borderId="7" xfId="0" applyNumberFormat="1" applyFont="1" applyFill="1" applyBorder="1"/>
    <xf numFmtId="1" fontId="3" fillId="7" borderId="7" xfId="0" applyNumberFormat="1" applyFont="1" applyFill="1" applyBorder="1"/>
    <xf numFmtId="0" fontId="0" fillId="7" borderId="7" xfId="0" applyFont="1" applyFill="1" applyBorder="1"/>
    <xf numFmtId="1" fontId="0" fillId="7" borderId="23" xfId="0" applyNumberFormat="1" applyFont="1" applyFill="1" applyBorder="1"/>
    <xf numFmtId="0" fontId="0" fillId="0" borderId="0" xfId="0" applyFill="1"/>
    <xf numFmtId="164" fontId="0" fillId="7" borderId="5" xfId="0" applyNumberFormat="1" applyFont="1" applyFill="1" applyBorder="1" applyAlignment="1">
      <alignment horizontal="center"/>
    </xf>
    <xf numFmtId="164" fontId="0" fillId="7" borderId="3" xfId="0" applyNumberFormat="1" applyFont="1" applyFill="1" applyBorder="1" applyAlignment="1">
      <alignment horizontal="center"/>
    </xf>
    <xf numFmtId="1" fontId="0" fillId="7" borderId="3" xfId="0" applyNumberFormat="1" applyFont="1" applyFill="1" applyBorder="1"/>
    <xf numFmtId="1" fontId="3" fillId="7" borderId="3" xfId="0" applyNumberFormat="1" applyFont="1" applyFill="1" applyBorder="1"/>
    <xf numFmtId="0" fontId="0" fillId="7" borderId="3" xfId="0" applyFont="1" applyFill="1" applyBorder="1"/>
    <xf numFmtId="1" fontId="0" fillId="7" borderId="19" xfId="0" applyNumberFormat="1" applyFont="1" applyFill="1" applyBorder="1"/>
    <xf numFmtId="2" fontId="0" fillId="0" borderId="1" xfId="0" applyNumberFormat="1" applyFont="1" applyBorder="1"/>
    <xf numFmtId="4" fontId="0" fillId="0" borderId="1" xfId="0" applyNumberFormat="1" applyFont="1" applyBorder="1"/>
    <xf numFmtId="0" fontId="9" fillId="8" borderId="28" xfId="0" applyFont="1" applyFill="1" applyBorder="1"/>
    <xf numFmtId="0" fontId="8" fillId="2" borderId="28" xfId="1" applyFont="1" applyFill="1" applyBorder="1" applyProtection="1">
      <protection locked="0"/>
    </xf>
    <xf numFmtId="0" fontId="9" fillId="2" borderId="28" xfId="1" applyFont="1" applyFill="1" applyBorder="1" applyProtection="1">
      <protection locked="0"/>
    </xf>
    <xf numFmtId="0" fontId="8" fillId="2" borderId="5" xfId="1" applyFont="1" applyFill="1" applyBorder="1" applyProtection="1">
      <protection locked="0"/>
    </xf>
    <xf numFmtId="0" fontId="2" fillId="4" borderId="25" xfId="0" applyFont="1" applyFill="1" applyBorder="1"/>
    <xf numFmtId="0" fontId="8" fillId="2" borderId="29" xfId="1" applyFont="1" applyFill="1" applyBorder="1" applyProtection="1">
      <protection locked="0"/>
    </xf>
    <xf numFmtId="0" fontId="9" fillId="2" borderId="29" xfId="1" applyFont="1" applyFill="1" applyBorder="1" applyProtection="1">
      <protection locked="0"/>
    </xf>
    <xf numFmtId="0" fontId="8" fillId="2" borderId="9" xfId="1" applyFont="1" applyFill="1" applyBorder="1" applyProtection="1">
      <protection locked="0"/>
    </xf>
    <xf numFmtId="0" fontId="9" fillId="4" borderId="9" xfId="1" applyFont="1" applyFill="1" applyBorder="1" applyProtection="1">
      <protection locked="0"/>
    </xf>
    <xf numFmtId="0" fontId="8" fillId="2" borderId="25" xfId="1" applyFont="1" applyFill="1" applyBorder="1" applyProtection="1">
      <protection locked="0"/>
    </xf>
    <xf numFmtId="2" fontId="0" fillId="0" borderId="9" xfId="0" applyNumberFormat="1" applyFont="1" applyBorder="1"/>
    <xf numFmtId="4" fontId="0" fillId="0" borderId="9" xfId="0" applyNumberFormat="1" applyFont="1" applyBorder="1"/>
    <xf numFmtId="0" fontId="12" fillId="0" borderId="0" xfId="0" applyFont="1" applyAlignment="1">
      <alignment horizontal="left" indent="2"/>
    </xf>
    <xf numFmtId="0" fontId="3" fillId="0" borderId="0" xfId="0" applyFont="1"/>
    <xf numFmtId="0" fontId="3" fillId="12" borderId="4" xfId="0" applyFont="1" applyFill="1" applyBorder="1"/>
    <xf numFmtId="0" fontId="0" fillId="0" borderId="0" xfId="0"/>
    <xf numFmtId="0" fontId="3" fillId="15" borderId="0" xfId="0" applyFont="1" applyFill="1"/>
    <xf numFmtId="0" fontId="0" fillId="15" borderId="0" xfId="0" applyFill="1"/>
    <xf numFmtId="0" fontId="12" fillId="0" borderId="0" xfId="0" applyFont="1" applyAlignment="1">
      <alignment horizontal="left" indent="4"/>
    </xf>
    <xf numFmtId="0" fontId="12" fillId="0" borderId="4" xfId="0" applyFont="1" applyBorder="1" applyAlignment="1">
      <alignment horizontal="left" indent="2"/>
    </xf>
    <xf numFmtId="44" fontId="0" fillId="0" borderId="0" xfId="0" applyNumberFormat="1" applyBorder="1"/>
    <xf numFmtId="44" fontId="3" fillId="12" borderId="4" xfId="0" applyNumberFormat="1" applyFont="1" applyFill="1" applyBorder="1"/>
    <xf numFmtId="44" fontId="0" fillId="0" borderId="4" xfId="0" applyNumberFormat="1" applyBorder="1"/>
    <xf numFmtId="0" fontId="0" fillId="0" borderId="26" xfId="0" applyBorder="1"/>
    <xf numFmtId="44" fontId="0" fillId="0" borderId="26" xfId="0" applyNumberFormat="1" applyBorder="1" applyAlignment="1"/>
    <xf numFmtId="44" fontId="3" fillId="12" borderId="33" xfId="0" applyNumberFormat="1" applyFont="1" applyFill="1" applyBorder="1"/>
    <xf numFmtId="44" fontId="3" fillId="12" borderId="34" xfId="0" applyNumberFormat="1" applyFont="1" applyFill="1" applyBorder="1"/>
    <xf numFmtId="44" fontId="0" fillId="0" borderId="35" xfId="0" applyNumberFormat="1" applyBorder="1"/>
    <xf numFmtId="44" fontId="0" fillId="0" borderId="32" xfId="0" applyNumberFormat="1" applyBorder="1"/>
    <xf numFmtId="44" fontId="0" fillId="0" borderId="33" xfId="0" applyNumberFormat="1" applyBorder="1"/>
    <xf numFmtId="44" fontId="0" fillId="15" borderId="16" xfId="0" applyNumberFormat="1" applyFill="1" applyBorder="1"/>
    <xf numFmtId="44" fontId="0" fillId="15" borderId="17" xfId="0" applyNumberFormat="1" applyFill="1" applyBorder="1"/>
    <xf numFmtId="44" fontId="0" fillId="15" borderId="31" xfId="0" applyNumberFormat="1" applyFill="1" applyBorder="1"/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6" borderId="1" xfId="0" applyFill="1" applyBorder="1" applyAlignment="1">
      <alignment horizontal="left"/>
    </xf>
    <xf numFmtId="0" fontId="0" fillId="6" borderId="1" xfId="0" applyFill="1" applyBorder="1"/>
    <xf numFmtId="0" fontId="0" fillId="13" borderId="1" xfId="0" applyFill="1" applyBorder="1"/>
    <xf numFmtId="0" fontId="0" fillId="0" borderId="30" xfId="0" applyFill="1" applyBorder="1"/>
    <xf numFmtId="0" fontId="0" fillId="14" borderId="1" xfId="0" applyFill="1" applyBorder="1"/>
    <xf numFmtId="0" fontId="0" fillId="6" borderId="1" xfId="0" applyFill="1" applyBorder="1" applyAlignment="1">
      <alignment horizontal="center" wrapText="1"/>
    </xf>
    <xf numFmtId="164" fontId="0" fillId="6" borderId="1" xfId="0" applyNumberFormat="1" applyFont="1" applyFill="1" applyBorder="1" applyAlignment="1">
      <alignment horizontal="center"/>
    </xf>
    <xf numFmtId="164" fontId="0" fillId="6" borderId="9" xfId="0" applyNumberFormat="1" applyFont="1" applyFill="1" applyBorder="1" applyAlignment="1">
      <alignment horizontal="center"/>
    </xf>
    <xf numFmtId="44" fontId="0" fillId="0" borderId="1" xfId="0" applyNumberFormat="1" applyBorder="1"/>
    <xf numFmtId="44" fontId="0" fillId="13" borderId="1" xfId="0" applyNumberFormat="1" applyFill="1" applyBorder="1"/>
    <xf numFmtId="44" fontId="0" fillId="6" borderId="1" xfId="0" applyNumberFormat="1" applyFill="1" applyBorder="1"/>
    <xf numFmtId="0" fontId="13" fillId="2" borderId="28" xfId="1" applyFont="1" applyFill="1" applyBorder="1" applyProtection="1">
      <protection locked="0"/>
    </xf>
    <xf numFmtId="164" fontId="15" fillId="6" borderId="1" xfId="0" applyNumberFormat="1" applyFont="1" applyFill="1" applyBorder="1" applyAlignment="1">
      <alignment horizontal="center"/>
    </xf>
    <xf numFmtId="164" fontId="15" fillId="6" borderId="9" xfId="0" applyNumberFormat="1" applyFont="1" applyFill="1" applyBorder="1" applyAlignment="1">
      <alignment horizontal="center"/>
    </xf>
    <xf numFmtId="164" fontId="15" fillId="6" borderId="1" xfId="0" applyNumberFormat="1" applyFont="1" applyFill="1" applyBorder="1"/>
    <xf numFmtId="164" fontId="15" fillId="6" borderId="9" xfId="0" applyNumberFormat="1" applyFont="1" applyFill="1" applyBorder="1"/>
    <xf numFmtId="0" fontId="16" fillId="2" borderId="3" xfId="1" applyFont="1" applyFill="1" applyBorder="1" applyProtection="1">
      <protection locked="0"/>
    </xf>
    <xf numFmtId="2" fontId="15" fillId="0" borderId="1" xfId="0" applyNumberFormat="1" applyFont="1" applyFill="1" applyBorder="1"/>
    <xf numFmtId="2" fontId="15" fillId="0" borderId="9" xfId="0" applyNumberFormat="1" applyFont="1" applyFill="1" applyBorder="1"/>
    <xf numFmtId="0" fontId="16" fillId="2" borderId="5" xfId="1" applyFont="1" applyFill="1" applyBorder="1" applyProtection="1">
      <protection locked="0"/>
    </xf>
    <xf numFmtId="0" fontId="16" fillId="2" borderId="28" xfId="1" applyFont="1" applyFill="1" applyBorder="1" applyProtection="1">
      <protection locked="0"/>
    </xf>
    <xf numFmtId="0" fontId="13" fillId="4" borderId="3" xfId="1" applyFont="1" applyFill="1" applyBorder="1" applyProtection="1">
      <protection locked="0"/>
    </xf>
    <xf numFmtId="3" fontId="17" fillId="4" borderId="1" xfId="0" applyNumberFormat="1" applyFont="1" applyFill="1" applyBorder="1"/>
    <xf numFmtId="3" fontId="17" fillId="4" borderId="9" xfId="0" applyNumberFormat="1" applyFont="1" applyFill="1" applyBorder="1"/>
    <xf numFmtId="44" fontId="15" fillId="0" borderId="8" xfId="0" applyNumberFormat="1" applyFont="1" applyBorder="1"/>
    <xf numFmtId="44" fontId="16" fillId="17" borderId="1" xfId="0" applyNumberFormat="1" applyFont="1" applyFill="1" applyBorder="1"/>
    <xf numFmtId="44" fontId="16" fillId="17" borderId="9" xfId="0" applyNumberFormat="1" applyFont="1" applyFill="1" applyBorder="1"/>
    <xf numFmtId="44" fontId="15" fillId="17" borderId="1" xfId="0" applyNumberFormat="1" applyFont="1" applyFill="1" applyBorder="1"/>
    <xf numFmtId="44" fontId="15" fillId="17" borderId="9" xfId="0" applyNumberFormat="1" applyFont="1" applyFill="1" applyBorder="1"/>
    <xf numFmtId="44" fontId="15" fillId="0" borderId="13" xfId="0" applyNumberFormat="1" applyFont="1" applyBorder="1"/>
    <xf numFmtId="44" fontId="16" fillId="17" borderId="39" xfId="0" applyNumberFormat="1" applyFont="1" applyFill="1" applyBorder="1"/>
    <xf numFmtId="44" fontId="16" fillId="17" borderId="40" xfId="0" applyNumberFormat="1" applyFont="1" applyFill="1" applyBorder="1"/>
    <xf numFmtId="44" fontId="15" fillId="17" borderId="39" xfId="0" applyNumberFormat="1" applyFont="1" applyFill="1" applyBorder="1"/>
    <xf numFmtId="44" fontId="15" fillId="17" borderId="40" xfId="0" applyNumberFormat="1" applyFont="1" applyFill="1" applyBorder="1"/>
    <xf numFmtId="44" fontId="15" fillId="7" borderId="35" xfId="0" applyNumberFormat="1" applyFont="1" applyFill="1" applyBorder="1"/>
    <xf numFmtId="44" fontId="15" fillId="0" borderId="39" xfId="0" applyNumberFormat="1" applyFont="1" applyBorder="1"/>
    <xf numFmtId="44" fontId="15" fillId="0" borderId="40" xfId="0" applyNumberFormat="1" applyFont="1" applyBorder="1"/>
    <xf numFmtId="0" fontId="13" fillId="12" borderId="3" xfId="1" applyFont="1" applyFill="1" applyBorder="1" applyProtection="1">
      <protection locked="0"/>
    </xf>
    <xf numFmtId="44" fontId="17" fillId="12" borderId="41" xfId="0" applyNumberFormat="1" applyFont="1" applyFill="1" applyBorder="1"/>
    <xf numFmtId="44" fontId="17" fillId="12" borderId="42" xfId="0" applyNumberFormat="1" applyFont="1" applyFill="1" applyBorder="1"/>
    <xf numFmtId="2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0" fillId="7" borderId="44" xfId="0" applyFont="1" applyFill="1" applyBorder="1"/>
    <xf numFmtId="2" fontId="3" fillId="4" borderId="1" xfId="0" applyNumberFormat="1" applyFont="1" applyFill="1" applyBorder="1"/>
    <xf numFmtId="4" fontId="3" fillId="4" borderId="1" xfId="0" applyNumberFormat="1" applyFont="1" applyFill="1" applyBorder="1"/>
    <xf numFmtId="4" fontId="3" fillId="4" borderId="9" xfId="0" applyNumberFormat="1" applyFont="1" applyFill="1" applyBorder="1"/>
    <xf numFmtId="44" fontId="0" fillId="0" borderId="8" xfId="0" applyNumberFormat="1" applyFont="1" applyBorder="1"/>
    <xf numFmtId="44" fontId="3" fillId="4" borderId="8" xfId="0" applyNumberFormat="1" applyFont="1" applyFill="1" applyBorder="1"/>
    <xf numFmtId="44" fontId="0" fillId="0" borderId="13" xfId="0" applyNumberFormat="1" applyFont="1" applyBorder="1"/>
    <xf numFmtId="44" fontId="0" fillId="0" borderId="1" xfId="0" applyNumberFormat="1" applyFont="1" applyBorder="1"/>
    <xf numFmtId="44" fontId="3" fillId="4" borderId="1" xfId="0" applyNumberFormat="1" applyFont="1" applyFill="1" applyBorder="1"/>
    <xf numFmtId="44" fontId="0" fillId="0" borderId="14" xfId="0" applyNumberFormat="1" applyFont="1" applyBorder="1"/>
    <xf numFmtId="0" fontId="2" fillId="11" borderId="5" xfId="0" applyFont="1" applyFill="1" applyBorder="1"/>
    <xf numFmtId="164" fontId="0" fillId="0" borderId="32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32" xfId="0" applyFont="1" applyFill="1" applyBorder="1" applyAlignment="1"/>
    <xf numFmtId="9" fontId="0" fillId="0" borderId="0" xfId="18" applyFont="1"/>
    <xf numFmtId="0" fontId="3" fillId="0" borderId="45" xfId="0" applyFont="1" applyFill="1" applyBorder="1" applyAlignment="1"/>
    <xf numFmtId="44" fontId="3" fillId="12" borderId="0" xfId="0" applyNumberFormat="1" applyFont="1" applyFill="1" applyBorder="1"/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44" fontId="3" fillId="12" borderId="35" xfId="0" applyNumberFormat="1" applyFont="1" applyFill="1" applyBorder="1"/>
    <xf numFmtId="44" fontId="3" fillId="12" borderId="32" xfId="0" applyNumberFormat="1" applyFont="1" applyFill="1" applyBorder="1"/>
    <xf numFmtId="44" fontId="3" fillId="12" borderId="3" xfId="0" applyNumberFormat="1" applyFont="1" applyFill="1" applyBorder="1"/>
    <xf numFmtId="44" fontId="3" fillId="12" borderId="48" xfId="0" applyNumberFormat="1" applyFont="1" applyFill="1" applyBorder="1"/>
    <xf numFmtId="44" fontId="0" fillId="15" borderId="10" xfId="0" applyNumberFormat="1" applyFill="1" applyBorder="1"/>
    <xf numFmtId="44" fontId="0" fillId="15" borderId="11" xfId="0" applyNumberFormat="1" applyFill="1" applyBorder="1"/>
    <xf numFmtId="44" fontId="0" fillId="15" borderId="12" xfId="0" applyNumberFormat="1" applyFill="1" applyBorder="1"/>
    <xf numFmtId="44" fontId="0" fillId="0" borderId="0" xfId="0" applyNumberFormat="1"/>
    <xf numFmtId="44" fontId="15" fillId="0" borderId="8" xfId="0" applyNumberFormat="1" applyFont="1" applyFill="1" applyBorder="1"/>
    <xf numFmtId="44" fontId="17" fillId="4" borderId="8" xfId="0" applyNumberFormat="1" applyFont="1" applyFill="1" applyBorder="1"/>
    <xf numFmtId="0" fontId="3" fillId="11" borderId="16" xfId="0" applyFont="1" applyFill="1" applyBorder="1" applyAlignment="1">
      <alignment horizontal="center"/>
    </xf>
    <xf numFmtId="0" fontId="3" fillId="11" borderId="17" xfId="0" applyFont="1" applyFill="1" applyBorder="1" applyAlignment="1">
      <alignment horizontal="center"/>
    </xf>
    <xf numFmtId="0" fontId="3" fillId="11" borderId="18" xfId="0" applyFont="1" applyFill="1" applyBorder="1" applyAlignment="1">
      <alignment horizontal="center"/>
    </xf>
    <xf numFmtId="164" fontId="0" fillId="6" borderId="24" xfId="0" applyNumberFormat="1" applyFont="1" applyFill="1" applyBorder="1" applyAlignment="1">
      <alignment horizontal="center" vertical="center"/>
    </xf>
    <xf numFmtId="164" fontId="0" fillId="6" borderId="8" xfId="0" applyNumberFormat="1" applyFont="1" applyFill="1" applyBorder="1" applyAlignment="1">
      <alignment horizontal="center" vertical="center"/>
    </xf>
    <xf numFmtId="164" fontId="0" fillId="6" borderId="2" xfId="0" applyNumberFormat="1" applyFont="1" applyFill="1" applyBorder="1" applyAlignment="1">
      <alignment horizontal="center"/>
    </xf>
    <xf numFmtId="164" fontId="0" fillId="6" borderId="25" xfId="0" applyNumberFormat="1" applyFont="1" applyFill="1" applyBorder="1" applyAlignment="1">
      <alignment horizontal="center"/>
    </xf>
    <xf numFmtId="164" fontId="0" fillId="6" borderId="20" xfId="0" applyNumberFormat="1" applyFont="1" applyFill="1" applyBorder="1" applyAlignment="1">
      <alignment horizontal="center" vertical="center"/>
    </xf>
    <xf numFmtId="164" fontId="0" fillId="6" borderId="21" xfId="0" applyNumberFormat="1" applyFont="1" applyFill="1" applyBorder="1" applyAlignment="1">
      <alignment horizontal="center"/>
    </xf>
    <xf numFmtId="164" fontId="0" fillId="6" borderId="22" xfId="0" applyNumberFormat="1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/>
    </xf>
    <xf numFmtId="164" fontId="0" fillId="6" borderId="1" xfId="0" applyNumberFormat="1" applyFont="1" applyFill="1" applyBorder="1" applyAlignment="1">
      <alignment horizontal="center" vertical="center"/>
    </xf>
    <xf numFmtId="164" fontId="0" fillId="6" borderId="9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1" fillId="12" borderId="10" xfId="0" applyFont="1" applyFill="1" applyBorder="1" applyAlignment="1">
      <alignment horizontal="center"/>
    </xf>
    <xf numFmtId="0" fontId="11" fillId="12" borderId="11" xfId="0" applyFont="1" applyFill="1" applyBorder="1" applyAlignment="1">
      <alignment horizontal="center"/>
    </xf>
    <xf numFmtId="0" fontId="11" fillId="12" borderId="12" xfId="0" applyFont="1" applyFill="1" applyBorder="1" applyAlignment="1">
      <alignment horizontal="center"/>
    </xf>
    <xf numFmtId="164" fontId="0" fillId="6" borderId="43" xfId="0" applyNumberFormat="1" applyFont="1" applyFill="1" applyBorder="1" applyAlignment="1">
      <alignment horizontal="center" vertical="center"/>
    </xf>
    <xf numFmtId="164" fontId="0" fillId="6" borderId="27" xfId="0" applyNumberFormat="1" applyFont="1" applyFill="1" applyBorder="1" applyAlignment="1">
      <alignment horizontal="center"/>
    </xf>
    <xf numFmtId="164" fontId="0" fillId="6" borderId="37" xfId="0" applyNumberFormat="1" applyFont="1" applyFill="1" applyBorder="1" applyAlignment="1">
      <alignment horizontal="center"/>
    </xf>
    <xf numFmtId="164" fontId="0" fillId="6" borderId="38" xfId="0" applyNumberFormat="1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11" fillId="12" borderId="16" xfId="0" applyFont="1" applyFill="1" applyBorder="1" applyAlignment="1">
      <alignment horizontal="center"/>
    </xf>
    <xf numFmtId="0" fontId="11" fillId="12" borderId="17" xfId="0" applyFont="1" applyFill="1" applyBorder="1" applyAlignment="1">
      <alignment horizontal="center"/>
    </xf>
    <xf numFmtId="0" fontId="11" fillId="12" borderId="18" xfId="0" applyFont="1" applyFill="1" applyBorder="1" applyAlignment="1">
      <alignment horizontal="center"/>
    </xf>
    <xf numFmtId="0" fontId="9" fillId="8" borderId="16" xfId="0" applyFont="1" applyFill="1" applyBorder="1" applyAlignment="1">
      <alignment horizontal="center"/>
    </xf>
    <xf numFmtId="0" fontId="9" fillId="8" borderId="17" xfId="0" applyFont="1" applyFill="1" applyBorder="1" applyAlignment="1">
      <alignment horizontal="center"/>
    </xf>
    <xf numFmtId="0" fontId="9" fillId="8" borderId="1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10" xfId="0" applyNumberFormat="1" applyBorder="1" applyAlignment="1"/>
    <xf numFmtId="0" fontId="0" fillId="0" borderId="11" xfId="0" applyBorder="1" applyAlignment="1"/>
    <xf numFmtId="44" fontId="0" fillId="0" borderId="16" xfId="0" applyNumberFormat="1" applyBorder="1" applyAlignment="1">
      <alignment horizontal="center"/>
    </xf>
    <xf numFmtId="44" fontId="0" fillId="0" borderId="17" xfId="0" applyNumberFormat="1" applyBorder="1" applyAlignment="1">
      <alignment horizontal="center"/>
    </xf>
    <xf numFmtId="44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16" borderId="16" xfId="0" applyFont="1" applyFill="1" applyBorder="1" applyAlignment="1">
      <alignment horizontal="center"/>
    </xf>
    <xf numFmtId="0" fontId="2" fillId="16" borderId="17" xfId="0" applyFont="1" applyFill="1" applyBorder="1" applyAlignment="1">
      <alignment horizontal="center"/>
    </xf>
    <xf numFmtId="0" fontId="14" fillId="12" borderId="16" xfId="0" applyFont="1" applyFill="1" applyBorder="1" applyAlignment="1">
      <alignment horizontal="center"/>
    </xf>
    <xf numFmtId="0" fontId="14" fillId="12" borderId="17" xfId="0" applyFont="1" applyFill="1" applyBorder="1" applyAlignment="1">
      <alignment horizontal="center"/>
    </xf>
    <xf numFmtId="0" fontId="14" fillId="12" borderId="18" xfId="0" applyFont="1" applyFill="1" applyBorder="1" applyAlignment="1">
      <alignment horizontal="center"/>
    </xf>
    <xf numFmtId="164" fontId="15" fillId="6" borderId="20" xfId="0" applyNumberFormat="1" applyFont="1" applyFill="1" applyBorder="1" applyAlignment="1">
      <alignment horizontal="center" vertical="center"/>
    </xf>
    <xf numFmtId="164" fontId="15" fillId="6" borderId="8" xfId="0" applyNumberFormat="1" applyFont="1" applyFill="1" applyBorder="1" applyAlignment="1">
      <alignment horizontal="center" vertical="center"/>
    </xf>
    <xf numFmtId="164" fontId="15" fillId="6" borderId="21" xfId="0" applyNumberFormat="1" applyFont="1" applyFill="1" applyBorder="1" applyAlignment="1">
      <alignment horizontal="center"/>
    </xf>
    <xf numFmtId="164" fontId="15" fillId="6" borderId="22" xfId="0" applyNumberFormat="1" applyFont="1" applyFill="1" applyBorder="1" applyAlignment="1">
      <alignment horizontal="center"/>
    </xf>
    <xf numFmtId="0" fontId="10" fillId="16" borderId="10" xfId="0" applyFont="1" applyFill="1" applyBorder="1" applyAlignment="1">
      <alignment horizontal="center"/>
    </xf>
    <xf numFmtId="0" fontId="10" fillId="16" borderId="11" xfId="0" applyFont="1" applyFill="1" applyBorder="1" applyAlignment="1">
      <alignment horizontal="center"/>
    </xf>
    <xf numFmtId="0" fontId="10" fillId="16" borderId="12" xfId="0" applyFont="1" applyFill="1" applyBorder="1" applyAlignment="1">
      <alignment horizontal="center"/>
    </xf>
    <xf numFmtId="0" fontId="14" fillId="12" borderId="10" xfId="0" applyFont="1" applyFill="1" applyBorder="1" applyAlignment="1">
      <alignment horizontal="center"/>
    </xf>
    <xf numFmtId="0" fontId="14" fillId="12" borderId="11" xfId="0" applyFont="1" applyFill="1" applyBorder="1" applyAlignment="1">
      <alignment horizontal="center"/>
    </xf>
    <xf numFmtId="0" fontId="14" fillId="12" borderId="12" xfId="0" applyFont="1" applyFill="1" applyBorder="1" applyAlignment="1">
      <alignment horizontal="center"/>
    </xf>
    <xf numFmtId="164" fontId="15" fillId="6" borderId="43" xfId="0" applyNumberFormat="1" applyFont="1" applyFill="1" applyBorder="1" applyAlignment="1">
      <alignment horizontal="center" vertical="center"/>
    </xf>
    <xf numFmtId="164" fontId="15" fillId="6" borderId="24" xfId="0" applyNumberFormat="1" applyFont="1" applyFill="1" applyBorder="1" applyAlignment="1">
      <alignment horizontal="center" vertical="center"/>
    </xf>
    <xf numFmtId="164" fontId="15" fillId="6" borderId="27" xfId="0" applyNumberFormat="1" applyFont="1" applyFill="1" applyBorder="1" applyAlignment="1">
      <alignment horizontal="center"/>
    </xf>
    <xf numFmtId="164" fontId="15" fillId="6" borderId="37" xfId="0" applyNumberFormat="1" applyFont="1" applyFill="1" applyBorder="1" applyAlignment="1">
      <alignment horizontal="center"/>
    </xf>
    <xf numFmtId="164" fontId="15" fillId="6" borderId="38" xfId="0" applyNumberFormat="1" applyFont="1" applyFill="1" applyBorder="1" applyAlignment="1">
      <alignment horizontal="center"/>
    </xf>
    <xf numFmtId="44" fontId="3" fillId="5" borderId="7" xfId="0" applyNumberFormat="1" applyFont="1" applyFill="1" applyBorder="1"/>
    <xf numFmtId="2" fontId="0" fillId="5" borderId="1" xfId="0" applyNumberFormat="1" applyFont="1" applyFill="1" applyBorder="1"/>
  </cellXfs>
  <cellStyles count="19">
    <cellStyle name="Comma 2" xfId="7"/>
    <cellStyle name="Comma 3" xfId="8"/>
    <cellStyle name="Comma 4" xfId="11"/>
    <cellStyle name="Currency 2" xfId="4"/>
    <cellStyle name="Currency 2 2" xfId="12"/>
    <cellStyle name="Currency 3" xfId="2"/>
    <cellStyle name="Followed Hyperlink" xfId="17" builtinId="9" hidden="1"/>
    <cellStyle name="Hyperlink" xfId="16" builtinId="8" hidden="1"/>
    <cellStyle name="Normal" xfId="0" builtinId="0"/>
    <cellStyle name="Normal 2" xfId="5"/>
    <cellStyle name="Normal 3" xfId="6"/>
    <cellStyle name="Normal 4" xfId="9"/>
    <cellStyle name="Normal 5" xfId="1"/>
    <cellStyle name="Normal 6" xfId="10"/>
    <cellStyle name="Normal 6 2" xfId="13"/>
    <cellStyle name="Normal 6 3" xfId="14"/>
    <cellStyle name="Normal 6 4" xfId="15"/>
    <cellStyle name="Percent" xfId="18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143</xdr:row>
      <xdr:rowOff>180975</xdr:rowOff>
    </xdr:from>
    <xdr:to>
      <xdr:col>2</xdr:col>
      <xdr:colOff>184731</xdr:colOff>
      <xdr:row>145</xdr:row>
      <xdr:rowOff>64535</xdr:rowOff>
    </xdr:to>
    <xdr:sp macro="" textlink="">
      <xdr:nvSpPr>
        <xdr:cNvPr id="3" name="TextBox 26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143</xdr:row>
      <xdr:rowOff>180975</xdr:rowOff>
    </xdr:from>
    <xdr:to>
      <xdr:col>2</xdr:col>
      <xdr:colOff>184731</xdr:colOff>
      <xdr:row>145</xdr:row>
      <xdr:rowOff>64535</xdr:rowOff>
    </xdr:to>
    <xdr:sp macro="" textlink="">
      <xdr:nvSpPr>
        <xdr:cNvPr id="4" name="TextBox 27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143</xdr:row>
      <xdr:rowOff>180975</xdr:rowOff>
    </xdr:from>
    <xdr:to>
      <xdr:col>2</xdr:col>
      <xdr:colOff>184731</xdr:colOff>
      <xdr:row>145</xdr:row>
      <xdr:rowOff>64535</xdr:rowOff>
    </xdr:to>
    <xdr:sp macro="" textlink="">
      <xdr:nvSpPr>
        <xdr:cNvPr id="5" name="TextBox 28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143</xdr:row>
      <xdr:rowOff>180975</xdr:rowOff>
    </xdr:from>
    <xdr:to>
      <xdr:col>2</xdr:col>
      <xdr:colOff>184731</xdr:colOff>
      <xdr:row>145</xdr:row>
      <xdr:rowOff>64535</xdr:rowOff>
    </xdr:to>
    <xdr:sp macro="" textlink="">
      <xdr:nvSpPr>
        <xdr:cNvPr id="6" name="TextBox 45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143</xdr:row>
      <xdr:rowOff>180975</xdr:rowOff>
    </xdr:from>
    <xdr:to>
      <xdr:col>2</xdr:col>
      <xdr:colOff>184731</xdr:colOff>
      <xdr:row>145</xdr:row>
      <xdr:rowOff>64535</xdr:rowOff>
    </xdr:to>
    <xdr:sp macro="" textlink="">
      <xdr:nvSpPr>
        <xdr:cNvPr id="7" name="TextBox 46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224</xdr:row>
      <xdr:rowOff>180975</xdr:rowOff>
    </xdr:from>
    <xdr:to>
      <xdr:col>2</xdr:col>
      <xdr:colOff>184731</xdr:colOff>
      <xdr:row>226</xdr:row>
      <xdr:rowOff>64535</xdr:rowOff>
    </xdr:to>
    <xdr:sp macro="" textlink="">
      <xdr:nvSpPr>
        <xdr:cNvPr id="10" name="TextBox 16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224</xdr:row>
      <xdr:rowOff>180975</xdr:rowOff>
    </xdr:from>
    <xdr:to>
      <xdr:col>2</xdr:col>
      <xdr:colOff>184731</xdr:colOff>
      <xdr:row>226</xdr:row>
      <xdr:rowOff>64535</xdr:rowOff>
    </xdr:to>
    <xdr:sp macro="" textlink="">
      <xdr:nvSpPr>
        <xdr:cNvPr id="11" name="TextBox 17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224</xdr:row>
      <xdr:rowOff>180975</xdr:rowOff>
    </xdr:from>
    <xdr:to>
      <xdr:col>2</xdr:col>
      <xdr:colOff>184731</xdr:colOff>
      <xdr:row>226</xdr:row>
      <xdr:rowOff>64535</xdr:rowOff>
    </xdr:to>
    <xdr:sp macro="" textlink="">
      <xdr:nvSpPr>
        <xdr:cNvPr id="12" name="TextBox 18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224</xdr:row>
      <xdr:rowOff>180975</xdr:rowOff>
    </xdr:from>
    <xdr:to>
      <xdr:col>2</xdr:col>
      <xdr:colOff>184731</xdr:colOff>
      <xdr:row>226</xdr:row>
      <xdr:rowOff>64535</xdr:rowOff>
    </xdr:to>
    <xdr:sp macro="" textlink="">
      <xdr:nvSpPr>
        <xdr:cNvPr id="13" name="TextBox 19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224</xdr:row>
      <xdr:rowOff>180975</xdr:rowOff>
    </xdr:from>
    <xdr:to>
      <xdr:col>2</xdr:col>
      <xdr:colOff>184731</xdr:colOff>
      <xdr:row>226</xdr:row>
      <xdr:rowOff>64535</xdr:rowOff>
    </xdr:to>
    <xdr:sp macro="" textlink="">
      <xdr:nvSpPr>
        <xdr:cNvPr id="14" name="TextBox 31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224</xdr:row>
      <xdr:rowOff>180975</xdr:rowOff>
    </xdr:from>
    <xdr:to>
      <xdr:col>2</xdr:col>
      <xdr:colOff>184731</xdr:colOff>
      <xdr:row>226</xdr:row>
      <xdr:rowOff>64535</xdr:rowOff>
    </xdr:to>
    <xdr:sp macro="" textlink="">
      <xdr:nvSpPr>
        <xdr:cNvPr id="15" name="TextBox 32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224</xdr:row>
      <xdr:rowOff>180975</xdr:rowOff>
    </xdr:from>
    <xdr:to>
      <xdr:col>2</xdr:col>
      <xdr:colOff>184731</xdr:colOff>
      <xdr:row>226</xdr:row>
      <xdr:rowOff>64535</xdr:rowOff>
    </xdr:to>
    <xdr:sp macro="" textlink="">
      <xdr:nvSpPr>
        <xdr:cNvPr id="16" name="TextBox 33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224</xdr:row>
      <xdr:rowOff>180975</xdr:rowOff>
    </xdr:from>
    <xdr:to>
      <xdr:col>2</xdr:col>
      <xdr:colOff>184731</xdr:colOff>
      <xdr:row>226</xdr:row>
      <xdr:rowOff>64535</xdr:rowOff>
    </xdr:to>
    <xdr:sp macro="" textlink="">
      <xdr:nvSpPr>
        <xdr:cNvPr id="17" name="TextBox 34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224</xdr:row>
      <xdr:rowOff>180975</xdr:rowOff>
    </xdr:from>
    <xdr:to>
      <xdr:col>2</xdr:col>
      <xdr:colOff>184731</xdr:colOff>
      <xdr:row>226</xdr:row>
      <xdr:rowOff>64535</xdr:rowOff>
    </xdr:to>
    <xdr:sp macro="" textlink="">
      <xdr:nvSpPr>
        <xdr:cNvPr id="18" name="TextBox 87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224</xdr:row>
      <xdr:rowOff>180975</xdr:rowOff>
    </xdr:from>
    <xdr:to>
      <xdr:col>2</xdr:col>
      <xdr:colOff>184731</xdr:colOff>
      <xdr:row>226</xdr:row>
      <xdr:rowOff>64535</xdr:rowOff>
    </xdr:to>
    <xdr:sp macro="" textlink="">
      <xdr:nvSpPr>
        <xdr:cNvPr id="19" name="TextBox 88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224</xdr:row>
      <xdr:rowOff>180975</xdr:rowOff>
    </xdr:from>
    <xdr:to>
      <xdr:col>2</xdr:col>
      <xdr:colOff>184731</xdr:colOff>
      <xdr:row>226</xdr:row>
      <xdr:rowOff>64535</xdr:rowOff>
    </xdr:to>
    <xdr:sp macro="" textlink="">
      <xdr:nvSpPr>
        <xdr:cNvPr id="20" name="TextBox 89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224</xdr:row>
      <xdr:rowOff>180975</xdr:rowOff>
    </xdr:from>
    <xdr:to>
      <xdr:col>2</xdr:col>
      <xdr:colOff>184731</xdr:colOff>
      <xdr:row>226</xdr:row>
      <xdr:rowOff>64535</xdr:rowOff>
    </xdr:to>
    <xdr:sp macro="" textlink="">
      <xdr:nvSpPr>
        <xdr:cNvPr id="21" name="TextBox 90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224</xdr:row>
      <xdr:rowOff>180975</xdr:rowOff>
    </xdr:from>
    <xdr:to>
      <xdr:col>2</xdr:col>
      <xdr:colOff>184731</xdr:colOff>
      <xdr:row>226</xdr:row>
      <xdr:rowOff>64535</xdr:rowOff>
    </xdr:to>
    <xdr:sp macro="" textlink="">
      <xdr:nvSpPr>
        <xdr:cNvPr id="22" name="TextBox 102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224</xdr:row>
      <xdr:rowOff>180975</xdr:rowOff>
    </xdr:from>
    <xdr:to>
      <xdr:col>2</xdr:col>
      <xdr:colOff>184731</xdr:colOff>
      <xdr:row>226</xdr:row>
      <xdr:rowOff>64535</xdr:rowOff>
    </xdr:to>
    <xdr:sp macro="" textlink="">
      <xdr:nvSpPr>
        <xdr:cNvPr id="23" name="TextBox 103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224</xdr:row>
      <xdr:rowOff>180975</xdr:rowOff>
    </xdr:from>
    <xdr:to>
      <xdr:col>2</xdr:col>
      <xdr:colOff>184731</xdr:colOff>
      <xdr:row>226</xdr:row>
      <xdr:rowOff>64535</xdr:rowOff>
    </xdr:to>
    <xdr:sp macro="" textlink="">
      <xdr:nvSpPr>
        <xdr:cNvPr id="24" name="TextBox 104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224</xdr:row>
      <xdr:rowOff>180975</xdr:rowOff>
    </xdr:from>
    <xdr:to>
      <xdr:col>2</xdr:col>
      <xdr:colOff>184731</xdr:colOff>
      <xdr:row>226</xdr:row>
      <xdr:rowOff>64535</xdr:rowOff>
    </xdr:to>
    <xdr:sp macro="" textlink="">
      <xdr:nvSpPr>
        <xdr:cNvPr id="25" name="TextBox 105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316</xdr:row>
      <xdr:rowOff>180975</xdr:rowOff>
    </xdr:from>
    <xdr:to>
      <xdr:col>2</xdr:col>
      <xdr:colOff>184731</xdr:colOff>
      <xdr:row>318</xdr:row>
      <xdr:rowOff>64535</xdr:rowOff>
    </xdr:to>
    <xdr:sp macro="" textlink="">
      <xdr:nvSpPr>
        <xdr:cNvPr id="26" name="TextBox 16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316</xdr:row>
      <xdr:rowOff>180975</xdr:rowOff>
    </xdr:from>
    <xdr:to>
      <xdr:col>2</xdr:col>
      <xdr:colOff>184731</xdr:colOff>
      <xdr:row>318</xdr:row>
      <xdr:rowOff>64535</xdr:rowOff>
    </xdr:to>
    <xdr:sp macro="" textlink="">
      <xdr:nvSpPr>
        <xdr:cNvPr id="27" name="TextBox 17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316</xdr:row>
      <xdr:rowOff>180975</xdr:rowOff>
    </xdr:from>
    <xdr:to>
      <xdr:col>2</xdr:col>
      <xdr:colOff>184731</xdr:colOff>
      <xdr:row>318</xdr:row>
      <xdr:rowOff>64535</xdr:rowOff>
    </xdr:to>
    <xdr:sp macro="" textlink="">
      <xdr:nvSpPr>
        <xdr:cNvPr id="28" name="TextBox 18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316</xdr:row>
      <xdr:rowOff>180975</xdr:rowOff>
    </xdr:from>
    <xdr:to>
      <xdr:col>2</xdr:col>
      <xdr:colOff>184731</xdr:colOff>
      <xdr:row>318</xdr:row>
      <xdr:rowOff>64535</xdr:rowOff>
    </xdr:to>
    <xdr:sp macro="" textlink="">
      <xdr:nvSpPr>
        <xdr:cNvPr id="29" name="TextBox 19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316</xdr:row>
      <xdr:rowOff>180975</xdr:rowOff>
    </xdr:from>
    <xdr:to>
      <xdr:col>2</xdr:col>
      <xdr:colOff>184731</xdr:colOff>
      <xdr:row>318</xdr:row>
      <xdr:rowOff>64535</xdr:rowOff>
    </xdr:to>
    <xdr:sp macro="" textlink="">
      <xdr:nvSpPr>
        <xdr:cNvPr id="30" name="TextBox 31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316</xdr:row>
      <xdr:rowOff>180975</xdr:rowOff>
    </xdr:from>
    <xdr:to>
      <xdr:col>2</xdr:col>
      <xdr:colOff>184731</xdr:colOff>
      <xdr:row>318</xdr:row>
      <xdr:rowOff>64535</xdr:rowOff>
    </xdr:to>
    <xdr:sp macro="" textlink="">
      <xdr:nvSpPr>
        <xdr:cNvPr id="31" name="TextBox 32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316</xdr:row>
      <xdr:rowOff>180975</xdr:rowOff>
    </xdr:from>
    <xdr:to>
      <xdr:col>2</xdr:col>
      <xdr:colOff>184731</xdr:colOff>
      <xdr:row>318</xdr:row>
      <xdr:rowOff>64535</xdr:rowOff>
    </xdr:to>
    <xdr:sp macro="" textlink="">
      <xdr:nvSpPr>
        <xdr:cNvPr id="32" name="TextBox 33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316</xdr:row>
      <xdr:rowOff>180975</xdr:rowOff>
    </xdr:from>
    <xdr:to>
      <xdr:col>2</xdr:col>
      <xdr:colOff>184731</xdr:colOff>
      <xdr:row>318</xdr:row>
      <xdr:rowOff>64535</xdr:rowOff>
    </xdr:to>
    <xdr:sp macro="" textlink="">
      <xdr:nvSpPr>
        <xdr:cNvPr id="33" name="TextBox 34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316</xdr:row>
      <xdr:rowOff>180975</xdr:rowOff>
    </xdr:from>
    <xdr:to>
      <xdr:col>2</xdr:col>
      <xdr:colOff>184731</xdr:colOff>
      <xdr:row>318</xdr:row>
      <xdr:rowOff>64535</xdr:rowOff>
    </xdr:to>
    <xdr:sp macro="" textlink="">
      <xdr:nvSpPr>
        <xdr:cNvPr id="34" name="TextBox 87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316</xdr:row>
      <xdr:rowOff>180975</xdr:rowOff>
    </xdr:from>
    <xdr:to>
      <xdr:col>2</xdr:col>
      <xdr:colOff>184731</xdr:colOff>
      <xdr:row>318</xdr:row>
      <xdr:rowOff>64535</xdr:rowOff>
    </xdr:to>
    <xdr:sp macro="" textlink="">
      <xdr:nvSpPr>
        <xdr:cNvPr id="35" name="TextBox 88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316</xdr:row>
      <xdr:rowOff>180975</xdr:rowOff>
    </xdr:from>
    <xdr:to>
      <xdr:col>2</xdr:col>
      <xdr:colOff>184731</xdr:colOff>
      <xdr:row>318</xdr:row>
      <xdr:rowOff>64535</xdr:rowOff>
    </xdr:to>
    <xdr:sp macro="" textlink="">
      <xdr:nvSpPr>
        <xdr:cNvPr id="36" name="TextBox 89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316</xdr:row>
      <xdr:rowOff>180975</xdr:rowOff>
    </xdr:from>
    <xdr:to>
      <xdr:col>2</xdr:col>
      <xdr:colOff>184731</xdr:colOff>
      <xdr:row>318</xdr:row>
      <xdr:rowOff>64535</xdr:rowOff>
    </xdr:to>
    <xdr:sp macro="" textlink="">
      <xdr:nvSpPr>
        <xdr:cNvPr id="37" name="TextBox 90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316</xdr:row>
      <xdr:rowOff>180975</xdr:rowOff>
    </xdr:from>
    <xdr:to>
      <xdr:col>2</xdr:col>
      <xdr:colOff>184731</xdr:colOff>
      <xdr:row>318</xdr:row>
      <xdr:rowOff>64535</xdr:rowOff>
    </xdr:to>
    <xdr:sp macro="" textlink="">
      <xdr:nvSpPr>
        <xdr:cNvPr id="38" name="TextBox 102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316</xdr:row>
      <xdr:rowOff>180975</xdr:rowOff>
    </xdr:from>
    <xdr:to>
      <xdr:col>2</xdr:col>
      <xdr:colOff>184731</xdr:colOff>
      <xdr:row>318</xdr:row>
      <xdr:rowOff>64535</xdr:rowOff>
    </xdr:to>
    <xdr:sp macro="" textlink="">
      <xdr:nvSpPr>
        <xdr:cNvPr id="39" name="TextBox 103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316</xdr:row>
      <xdr:rowOff>180975</xdr:rowOff>
    </xdr:from>
    <xdr:to>
      <xdr:col>2</xdr:col>
      <xdr:colOff>184731</xdr:colOff>
      <xdr:row>318</xdr:row>
      <xdr:rowOff>64535</xdr:rowOff>
    </xdr:to>
    <xdr:sp macro="" textlink="">
      <xdr:nvSpPr>
        <xdr:cNvPr id="40" name="TextBox 104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316</xdr:row>
      <xdr:rowOff>180975</xdr:rowOff>
    </xdr:from>
    <xdr:to>
      <xdr:col>2</xdr:col>
      <xdr:colOff>184731</xdr:colOff>
      <xdr:row>318</xdr:row>
      <xdr:rowOff>64535</xdr:rowOff>
    </xdr:to>
    <xdr:sp macro="" textlink="">
      <xdr:nvSpPr>
        <xdr:cNvPr id="41" name="TextBox 105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410</xdr:row>
      <xdr:rowOff>180975</xdr:rowOff>
    </xdr:from>
    <xdr:to>
      <xdr:col>8</xdr:col>
      <xdr:colOff>346656</xdr:colOff>
      <xdr:row>412</xdr:row>
      <xdr:rowOff>64535</xdr:rowOff>
    </xdr:to>
    <xdr:sp macro="" textlink="">
      <xdr:nvSpPr>
        <xdr:cNvPr id="43" name="TextBox 14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410</xdr:row>
      <xdr:rowOff>180975</xdr:rowOff>
    </xdr:from>
    <xdr:to>
      <xdr:col>8</xdr:col>
      <xdr:colOff>346656</xdr:colOff>
      <xdr:row>412</xdr:row>
      <xdr:rowOff>64535</xdr:rowOff>
    </xdr:to>
    <xdr:sp macro="" textlink="">
      <xdr:nvSpPr>
        <xdr:cNvPr id="44" name="TextBox 195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410</xdr:row>
      <xdr:rowOff>180975</xdr:rowOff>
    </xdr:from>
    <xdr:to>
      <xdr:col>8</xdr:col>
      <xdr:colOff>346656</xdr:colOff>
      <xdr:row>412</xdr:row>
      <xdr:rowOff>64535</xdr:rowOff>
    </xdr:to>
    <xdr:sp macro="" textlink="">
      <xdr:nvSpPr>
        <xdr:cNvPr id="45" name="TextBox 23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410</xdr:row>
      <xdr:rowOff>180975</xdr:rowOff>
    </xdr:from>
    <xdr:to>
      <xdr:col>8</xdr:col>
      <xdr:colOff>346656</xdr:colOff>
      <xdr:row>412</xdr:row>
      <xdr:rowOff>64535</xdr:rowOff>
    </xdr:to>
    <xdr:sp macro="" textlink="">
      <xdr:nvSpPr>
        <xdr:cNvPr id="46" name="TextBox 25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410</xdr:row>
      <xdr:rowOff>180975</xdr:rowOff>
    </xdr:from>
    <xdr:to>
      <xdr:col>2</xdr:col>
      <xdr:colOff>184731</xdr:colOff>
      <xdr:row>412</xdr:row>
      <xdr:rowOff>64535</xdr:rowOff>
    </xdr:to>
    <xdr:sp macro="" textlink="">
      <xdr:nvSpPr>
        <xdr:cNvPr id="47" name="TextBox 246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410</xdr:row>
      <xdr:rowOff>180975</xdr:rowOff>
    </xdr:from>
    <xdr:to>
      <xdr:col>2</xdr:col>
      <xdr:colOff>184731</xdr:colOff>
      <xdr:row>412</xdr:row>
      <xdr:rowOff>64535</xdr:rowOff>
    </xdr:to>
    <xdr:sp macro="" textlink="">
      <xdr:nvSpPr>
        <xdr:cNvPr id="48" name="TextBox 247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410</xdr:row>
      <xdr:rowOff>180975</xdr:rowOff>
    </xdr:from>
    <xdr:to>
      <xdr:col>2</xdr:col>
      <xdr:colOff>184731</xdr:colOff>
      <xdr:row>412</xdr:row>
      <xdr:rowOff>64535</xdr:rowOff>
    </xdr:to>
    <xdr:sp macro="" textlink="">
      <xdr:nvSpPr>
        <xdr:cNvPr id="49" name="TextBox 258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410</xdr:row>
      <xdr:rowOff>180975</xdr:rowOff>
    </xdr:from>
    <xdr:to>
      <xdr:col>2</xdr:col>
      <xdr:colOff>184731</xdr:colOff>
      <xdr:row>412</xdr:row>
      <xdr:rowOff>64535</xdr:rowOff>
    </xdr:to>
    <xdr:sp macro="" textlink="">
      <xdr:nvSpPr>
        <xdr:cNvPr id="50" name="TextBox 259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410</xdr:row>
      <xdr:rowOff>180975</xdr:rowOff>
    </xdr:from>
    <xdr:to>
      <xdr:col>2</xdr:col>
      <xdr:colOff>184731</xdr:colOff>
      <xdr:row>412</xdr:row>
      <xdr:rowOff>64535</xdr:rowOff>
    </xdr:to>
    <xdr:sp macro="" textlink="">
      <xdr:nvSpPr>
        <xdr:cNvPr id="51" name="TextBox 283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410</xdr:row>
      <xdr:rowOff>180975</xdr:rowOff>
    </xdr:from>
    <xdr:to>
      <xdr:col>2</xdr:col>
      <xdr:colOff>184731</xdr:colOff>
      <xdr:row>412</xdr:row>
      <xdr:rowOff>64535</xdr:rowOff>
    </xdr:to>
    <xdr:sp macro="" textlink="">
      <xdr:nvSpPr>
        <xdr:cNvPr id="52" name="TextBox 284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410</xdr:row>
      <xdr:rowOff>180975</xdr:rowOff>
    </xdr:from>
    <xdr:to>
      <xdr:col>2</xdr:col>
      <xdr:colOff>184731</xdr:colOff>
      <xdr:row>412</xdr:row>
      <xdr:rowOff>64535</xdr:rowOff>
    </xdr:to>
    <xdr:sp macro="" textlink="">
      <xdr:nvSpPr>
        <xdr:cNvPr id="53" name="TextBox 285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410</xdr:row>
      <xdr:rowOff>180975</xdr:rowOff>
    </xdr:from>
    <xdr:to>
      <xdr:col>2</xdr:col>
      <xdr:colOff>184731</xdr:colOff>
      <xdr:row>412</xdr:row>
      <xdr:rowOff>64535</xdr:rowOff>
    </xdr:to>
    <xdr:sp macro="" textlink="">
      <xdr:nvSpPr>
        <xdr:cNvPr id="54" name="TextBox 286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410</xdr:row>
      <xdr:rowOff>180975</xdr:rowOff>
    </xdr:from>
    <xdr:to>
      <xdr:col>2</xdr:col>
      <xdr:colOff>184731</xdr:colOff>
      <xdr:row>412</xdr:row>
      <xdr:rowOff>64535</xdr:rowOff>
    </xdr:to>
    <xdr:sp macro="" textlink="">
      <xdr:nvSpPr>
        <xdr:cNvPr id="55" name="TextBox 347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410</xdr:row>
      <xdr:rowOff>180975</xdr:rowOff>
    </xdr:from>
    <xdr:to>
      <xdr:col>2</xdr:col>
      <xdr:colOff>184731</xdr:colOff>
      <xdr:row>412</xdr:row>
      <xdr:rowOff>64535</xdr:rowOff>
    </xdr:to>
    <xdr:sp macro="" textlink="">
      <xdr:nvSpPr>
        <xdr:cNvPr id="56" name="TextBox 348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410</xdr:row>
      <xdr:rowOff>180975</xdr:rowOff>
    </xdr:from>
    <xdr:to>
      <xdr:col>2</xdr:col>
      <xdr:colOff>184731</xdr:colOff>
      <xdr:row>412</xdr:row>
      <xdr:rowOff>64535</xdr:rowOff>
    </xdr:to>
    <xdr:sp macro="" textlink="">
      <xdr:nvSpPr>
        <xdr:cNvPr id="57" name="TextBox 349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410</xdr:row>
      <xdr:rowOff>180975</xdr:rowOff>
    </xdr:from>
    <xdr:to>
      <xdr:col>2</xdr:col>
      <xdr:colOff>184731</xdr:colOff>
      <xdr:row>412</xdr:row>
      <xdr:rowOff>64535</xdr:rowOff>
    </xdr:to>
    <xdr:sp macro="" textlink="">
      <xdr:nvSpPr>
        <xdr:cNvPr id="58" name="TextBox 350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410</xdr:row>
      <xdr:rowOff>180975</xdr:rowOff>
    </xdr:from>
    <xdr:to>
      <xdr:col>2</xdr:col>
      <xdr:colOff>184731</xdr:colOff>
      <xdr:row>412</xdr:row>
      <xdr:rowOff>64535</xdr:rowOff>
    </xdr:to>
    <xdr:sp macro="" textlink="">
      <xdr:nvSpPr>
        <xdr:cNvPr id="59" name="TextBox 362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410</xdr:row>
      <xdr:rowOff>180975</xdr:rowOff>
    </xdr:from>
    <xdr:to>
      <xdr:col>2</xdr:col>
      <xdr:colOff>184731</xdr:colOff>
      <xdr:row>412</xdr:row>
      <xdr:rowOff>64535</xdr:rowOff>
    </xdr:to>
    <xdr:sp macro="" textlink="">
      <xdr:nvSpPr>
        <xdr:cNvPr id="60" name="TextBox 363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410</xdr:row>
      <xdr:rowOff>180975</xdr:rowOff>
    </xdr:from>
    <xdr:to>
      <xdr:col>2</xdr:col>
      <xdr:colOff>184731</xdr:colOff>
      <xdr:row>412</xdr:row>
      <xdr:rowOff>64535</xdr:rowOff>
    </xdr:to>
    <xdr:sp macro="" textlink="">
      <xdr:nvSpPr>
        <xdr:cNvPr id="61" name="TextBox 364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410</xdr:row>
      <xdr:rowOff>180975</xdr:rowOff>
    </xdr:from>
    <xdr:to>
      <xdr:col>2</xdr:col>
      <xdr:colOff>184731</xdr:colOff>
      <xdr:row>412</xdr:row>
      <xdr:rowOff>64535</xdr:rowOff>
    </xdr:to>
    <xdr:sp macro="" textlink="">
      <xdr:nvSpPr>
        <xdr:cNvPr id="62" name="TextBox 365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430</xdr:row>
      <xdr:rowOff>180975</xdr:rowOff>
    </xdr:from>
    <xdr:to>
      <xdr:col>8</xdr:col>
      <xdr:colOff>346656</xdr:colOff>
      <xdr:row>432</xdr:row>
      <xdr:rowOff>64535</xdr:rowOff>
    </xdr:to>
    <xdr:sp macro="" textlink="">
      <xdr:nvSpPr>
        <xdr:cNvPr id="63" name="TextBox 7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430</xdr:row>
      <xdr:rowOff>180975</xdr:rowOff>
    </xdr:from>
    <xdr:to>
      <xdr:col>8</xdr:col>
      <xdr:colOff>346656</xdr:colOff>
      <xdr:row>432</xdr:row>
      <xdr:rowOff>64535</xdr:rowOff>
    </xdr:to>
    <xdr:sp macro="" textlink="">
      <xdr:nvSpPr>
        <xdr:cNvPr id="64" name="TextBox 7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430</xdr:row>
      <xdr:rowOff>180975</xdr:rowOff>
    </xdr:from>
    <xdr:to>
      <xdr:col>8</xdr:col>
      <xdr:colOff>346656</xdr:colOff>
      <xdr:row>432</xdr:row>
      <xdr:rowOff>64535</xdr:rowOff>
    </xdr:to>
    <xdr:sp macro="" textlink="">
      <xdr:nvSpPr>
        <xdr:cNvPr id="65" name="TextBox 7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430</xdr:row>
      <xdr:rowOff>180975</xdr:rowOff>
    </xdr:from>
    <xdr:to>
      <xdr:col>8</xdr:col>
      <xdr:colOff>346656</xdr:colOff>
      <xdr:row>432</xdr:row>
      <xdr:rowOff>64535</xdr:rowOff>
    </xdr:to>
    <xdr:sp macro="" textlink="">
      <xdr:nvSpPr>
        <xdr:cNvPr id="66" name="TextBox 14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430</xdr:row>
      <xdr:rowOff>180975</xdr:rowOff>
    </xdr:from>
    <xdr:to>
      <xdr:col>8</xdr:col>
      <xdr:colOff>346656</xdr:colOff>
      <xdr:row>432</xdr:row>
      <xdr:rowOff>64535</xdr:rowOff>
    </xdr:to>
    <xdr:sp macro="" textlink="">
      <xdr:nvSpPr>
        <xdr:cNvPr id="67" name="TextBox 14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430</xdr:row>
      <xdr:rowOff>180975</xdr:rowOff>
    </xdr:from>
    <xdr:to>
      <xdr:col>8</xdr:col>
      <xdr:colOff>346656</xdr:colOff>
      <xdr:row>432</xdr:row>
      <xdr:rowOff>64535</xdr:rowOff>
    </xdr:to>
    <xdr:sp macro="" textlink="">
      <xdr:nvSpPr>
        <xdr:cNvPr id="68" name="TextBox 14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430</xdr:row>
      <xdr:rowOff>180975</xdr:rowOff>
    </xdr:from>
    <xdr:to>
      <xdr:col>8</xdr:col>
      <xdr:colOff>346656</xdr:colOff>
      <xdr:row>432</xdr:row>
      <xdr:rowOff>64535</xdr:rowOff>
    </xdr:to>
    <xdr:sp macro="" textlink="">
      <xdr:nvSpPr>
        <xdr:cNvPr id="69" name="TextBox 19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430</xdr:row>
      <xdr:rowOff>180975</xdr:rowOff>
    </xdr:from>
    <xdr:to>
      <xdr:col>8</xdr:col>
      <xdr:colOff>346656</xdr:colOff>
      <xdr:row>432</xdr:row>
      <xdr:rowOff>64535</xdr:rowOff>
    </xdr:to>
    <xdr:sp macro="" textlink="">
      <xdr:nvSpPr>
        <xdr:cNvPr id="70" name="TextBox 19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430</xdr:row>
      <xdr:rowOff>180975</xdr:rowOff>
    </xdr:from>
    <xdr:to>
      <xdr:col>8</xdr:col>
      <xdr:colOff>346656</xdr:colOff>
      <xdr:row>432</xdr:row>
      <xdr:rowOff>64535</xdr:rowOff>
    </xdr:to>
    <xdr:sp macro="" textlink="">
      <xdr:nvSpPr>
        <xdr:cNvPr id="71" name="TextBox 19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430</xdr:row>
      <xdr:rowOff>180975</xdr:rowOff>
    </xdr:from>
    <xdr:to>
      <xdr:col>8</xdr:col>
      <xdr:colOff>346656</xdr:colOff>
      <xdr:row>432</xdr:row>
      <xdr:rowOff>64535</xdr:rowOff>
    </xdr:to>
    <xdr:sp macro="" textlink="">
      <xdr:nvSpPr>
        <xdr:cNvPr id="72" name="TextBox 23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430</xdr:row>
      <xdr:rowOff>180975</xdr:rowOff>
    </xdr:from>
    <xdr:to>
      <xdr:col>8</xdr:col>
      <xdr:colOff>346656</xdr:colOff>
      <xdr:row>432</xdr:row>
      <xdr:rowOff>64535</xdr:rowOff>
    </xdr:to>
    <xdr:sp macro="" textlink="">
      <xdr:nvSpPr>
        <xdr:cNvPr id="73" name="TextBox 23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430</xdr:row>
      <xdr:rowOff>180975</xdr:rowOff>
    </xdr:from>
    <xdr:to>
      <xdr:col>8</xdr:col>
      <xdr:colOff>346656</xdr:colOff>
      <xdr:row>432</xdr:row>
      <xdr:rowOff>64535</xdr:rowOff>
    </xdr:to>
    <xdr:sp macro="" textlink="">
      <xdr:nvSpPr>
        <xdr:cNvPr id="74" name="TextBox 23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430</xdr:row>
      <xdr:rowOff>180975</xdr:rowOff>
    </xdr:from>
    <xdr:to>
      <xdr:col>8</xdr:col>
      <xdr:colOff>346656</xdr:colOff>
      <xdr:row>432</xdr:row>
      <xdr:rowOff>64535</xdr:rowOff>
    </xdr:to>
    <xdr:sp macro="" textlink="">
      <xdr:nvSpPr>
        <xdr:cNvPr id="75" name="TextBox 25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430</xdr:row>
      <xdr:rowOff>180975</xdr:rowOff>
    </xdr:from>
    <xdr:to>
      <xdr:col>8</xdr:col>
      <xdr:colOff>346656</xdr:colOff>
      <xdr:row>432</xdr:row>
      <xdr:rowOff>64535</xdr:rowOff>
    </xdr:to>
    <xdr:sp macro="" textlink="">
      <xdr:nvSpPr>
        <xdr:cNvPr id="76" name="TextBox 25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430</xdr:row>
      <xdr:rowOff>180975</xdr:rowOff>
    </xdr:from>
    <xdr:to>
      <xdr:col>8</xdr:col>
      <xdr:colOff>346656</xdr:colOff>
      <xdr:row>432</xdr:row>
      <xdr:rowOff>64535</xdr:rowOff>
    </xdr:to>
    <xdr:sp macro="" textlink="">
      <xdr:nvSpPr>
        <xdr:cNvPr id="77" name="TextBox 25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78" name="TextBox 129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79" name="TextBox 230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80" name="TextBox 315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81" name="TextBox 384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82" name="TextBox 437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83" name="TextBox 474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84" name="TextBox 494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85" name="TextBox 59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86" name="TextBox 648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87" name="TextBox 69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88" name="TextBox 728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89" name="TextBox 75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90" name="TextBox 768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91" name="TextBox 849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92" name="TextBox 904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93" name="TextBox 949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94" name="TextBox 984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95" name="TextBox 1009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96" name="TextBox 1024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97" name="TextBox 1095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98" name="TextBox 1140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99" name="TextBox 1175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100" name="TextBox 1200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541</xdr:row>
      <xdr:rowOff>180975</xdr:rowOff>
    </xdr:from>
    <xdr:to>
      <xdr:col>8</xdr:col>
      <xdr:colOff>346656</xdr:colOff>
      <xdr:row>543</xdr:row>
      <xdr:rowOff>64535</xdr:rowOff>
    </xdr:to>
    <xdr:sp macro="" textlink="">
      <xdr:nvSpPr>
        <xdr:cNvPr id="101" name="TextBox 1215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02" name="TextBox 1256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03" name="TextBox 1257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04" name="TextBox 1258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05" name="TextBox 1259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06" name="TextBox 1271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07" name="TextBox 1272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08" name="TextBox 1273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09" name="TextBox 1274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10" name="TextBox 1327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11" name="TextBox 1328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12" name="TextBox 1329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13" name="TextBox 1330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14" name="TextBox 1342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15" name="TextBox 1343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16" name="TextBox 1344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17" name="TextBox 1345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18" name="TextBox 1382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19" name="TextBox 1391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20" name="TextBox 1506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21" name="TextBox 1507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22" name="TextBox 1508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23" name="TextBox 1509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24" name="TextBox 1510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25" name="TextBox 1511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26" name="TextBox 1512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27" name="TextBox 1513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28" name="TextBox 1514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29" name="TextBox 1515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30" name="TextBox 1516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31" name="TextBox 1517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32" name="TextBox 1518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541</xdr:row>
      <xdr:rowOff>180975</xdr:rowOff>
    </xdr:from>
    <xdr:to>
      <xdr:col>2</xdr:col>
      <xdr:colOff>184731</xdr:colOff>
      <xdr:row>543</xdr:row>
      <xdr:rowOff>64535</xdr:rowOff>
    </xdr:to>
    <xdr:sp macro="" textlink="">
      <xdr:nvSpPr>
        <xdr:cNvPr id="133" name="TextBox 1519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35" name="TextBox 13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36" name="TextBox 13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37" name="TextBox 23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38" name="TextBox 23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39" name="TextBox 23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40" name="TextBox 31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41" name="TextBox 31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42" name="TextBox 31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43" name="TextBox 38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44" name="TextBox 38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45" name="TextBox 38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46" name="TextBox 43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47" name="TextBox 43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48" name="TextBox 44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49" name="TextBox 47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50" name="TextBox 47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51" name="TextBox 47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52" name="TextBox 49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53" name="TextBox 49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54" name="TextBox 49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55" name="TextBox 59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56" name="TextBox 59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57" name="TextBox 59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58" name="TextBox 64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59" name="TextBox 65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60" name="TextBox 65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61" name="TextBox 69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62" name="TextBox 69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63" name="TextBox 69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64" name="TextBox 72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65" name="TextBox 73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66" name="TextBox 73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67" name="TextBox 75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68" name="TextBox 75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69" name="TextBox 75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70" name="TextBox 76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71" name="TextBox 77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72" name="TextBox 77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73" name="TextBox 85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74" name="TextBox 85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75" name="TextBox 85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76" name="TextBox 90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77" name="TextBox 90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78" name="TextBox 90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79" name="TextBox 95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80" name="TextBox 95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81" name="TextBox 95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82" name="TextBox 98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83" name="TextBox 98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84" name="TextBox 98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85" name="TextBox 101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86" name="TextBox 101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87" name="TextBox 101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88" name="TextBox 102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89" name="TextBox 102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90" name="TextBox 102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91" name="TextBox 109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92" name="TextBox 109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93" name="TextBox 109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94" name="TextBox 114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95" name="TextBox 114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96" name="TextBox 114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97" name="TextBox 117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98" name="TextBox 117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199" name="TextBox 117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200" name="TextBox 120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201" name="TextBox 120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202" name="TextBox 120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203" name="TextBox 121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204" name="TextBox 121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560</xdr:row>
      <xdr:rowOff>180975</xdr:rowOff>
    </xdr:from>
    <xdr:to>
      <xdr:col>8</xdr:col>
      <xdr:colOff>346656</xdr:colOff>
      <xdr:row>562</xdr:row>
      <xdr:rowOff>64535</xdr:rowOff>
    </xdr:to>
    <xdr:sp macro="" textlink="">
      <xdr:nvSpPr>
        <xdr:cNvPr id="205" name="TextBox 121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06" name="TextBox 105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07" name="TextBox 246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08" name="TextBox 347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09" name="TextBox 43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10" name="TextBox 501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11" name="TextBox 554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12" name="TextBox 591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13" name="TextBox 611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14" name="TextBox 655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15" name="TextBox 720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16" name="TextBox 775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17" name="TextBox 820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18" name="TextBox 855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19" name="TextBox 880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20" name="TextBox 895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21" name="TextBox 976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22" name="TextBox 1031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23" name="TextBox 1076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24" name="TextBox 1111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25" name="TextBox 1136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26" name="TextBox 1151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27" name="TextBox 123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28" name="TextBox 1287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29" name="TextBox 133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30" name="TextBox 1367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31" name="TextBox 139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32" name="TextBox 1407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33" name="TextBox 1478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34" name="TextBox 152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35" name="TextBox 1558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36" name="TextBox 158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608</xdr:row>
      <xdr:rowOff>180975</xdr:rowOff>
    </xdr:from>
    <xdr:to>
      <xdr:col>8</xdr:col>
      <xdr:colOff>346656</xdr:colOff>
      <xdr:row>610</xdr:row>
      <xdr:rowOff>64535</xdr:rowOff>
    </xdr:to>
    <xdr:sp macro="" textlink="">
      <xdr:nvSpPr>
        <xdr:cNvPr id="237" name="TextBox 1598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608</xdr:row>
      <xdr:rowOff>180975</xdr:rowOff>
    </xdr:from>
    <xdr:to>
      <xdr:col>2</xdr:col>
      <xdr:colOff>184731</xdr:colOff>
      <xdr:row>610</xdr:row>
      <xdr:rowOff>64535</xdr:rowOff>
    </xdr:to>
    <xdr:sp macro="" textlink="">
      <xdr:nvSpPr>
        <xdr:cNvPr id="238" name="TextBox 1639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608</xdr:row>
      <xdr:rowOff>180975</xdr:rowOff>
    </xdr:from>
    <xdr:to>
      <xdr:col>2</xdr:col>
      <xdr:colOff>184731</xdr:colOff>
      <xdr:row>610</xdr:row>
      <xdr:rowOff>64535</xdr:rowOff>
    </xdr:to>
    <xdr:sp macro="" textlink="">
      <xdr:nvSpPr>
        <xdr:cNvPr id="239" name="TextBox 1640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608</xdr:row>
      <xdr:rowOff>180975</xdr:rowOff>
    </xdr:from>
    <xdr:to>
      <xdr:col>2</xdr:col>
      <xdr:colOff>184731</xdr:colOff>
      <xdr:row>610</xdr:row>
      <xdr:rowOff>64535</xdr:rowOff>
    </xdr:to>
    <xdr:sp macro="" textlink="">
      <xdr:nvSpPr>
        <xdr:cNvPr id="240" name="TextBox 1641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608</xdr:row>
      <xdr:rowOff>180975</xdr:rowOff>
    </xdr:from>
    <xdr:to>
      <xdr:col>2</xdr:col>
      <xdr:colOff>184731</xdr:colOff>
      <xdr:row>610</xdr:row>
      <xdr:rowOff>64535</xdr:rowOff>
    </xdr:to>
    <xdr:sp macro="" textlink="">
      <xdr:nvSpPr>
        <xdr:cNvPr id="241" name="TextBox 1642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608</xdr:row>
      <xdr:rowOff>180975</xdr:rowOff>
    </xdr:from>
    <xdr:to>
      <xdr:col>2</xdr:col>
      <xdr:colOff>184731</xdr:colOff>
      <xdr:row>610</xdr:row>
      <xdr:rowOff>64535</xdr:rowOff>
    </xdr:to>
    <xdr:sp macro="" textlink="">
      <xdr:nvSpPr>
        <xdr:cNvPr id="242" name="TextBox 1654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608</xdr:row>
      <xdr:rowOff>180975</xdr:rowOff>
    </xdr:from>
    <xdr:to>
      <xdr:col>2</xdr:col>
      <xdr:colOff>184731</xdr:colOff>
      <xdr:row>610</xdr:row>
      <xdr:rowOff>64535</xdr:rowOff>
    </xdr:to>
    <xdr:sp macro="" textlink="">
      <xdr:nvSpPr>
        <xdr:cNvPr id="243" name="TextBox 1655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608</xdr:row>
      <xdr:rowOff>180975</xdr:rowOff>
    </xdr:from>
    <xdr:to>
      <xdr:col>2</xdr:col>
      <xdr:colOff>184731</xdr:colOff>
      <xdr:row>610</xdr:row>
      <xdr:rowOff>64535</xdr:rowOff>
    </xdr:to>
    <xdr:sp macro="" textlink="">
      <xdr:nvSpPr>
        <xdr:cNvPr id="244" name="TextBox 1656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608</xdr:row>
      <xdr:rowOff>180975</xdr:rowOff>
    </xdr:from>
    <xdr:to>
      <xdr:col>2</xdr:col>
      <xdr:colOff>184731</xdr:colOff>
      <xdr:row>610</xdr:row>
      <xdr:rowOff>64535</xdr:rowOff>
    </xdr:to>
    <xdr:sp macro="" textlink="">
      <xdr:nvSpPr>
        <xdr:cNvPr id="245" name="TextBox 1657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608</xdr:row>
      <xdr:rowOff>180975</xdr:rowOff>
    </xdr:from>
    <xdr:to>
      <xdr:col>2</xdr:col>
      <xdr:colOff>184731</xdr:colOff>
      <xdr:row>610</xdr:row>
      <xdr:rowOff>64535</xdr:rowOff>
    </xdr:to>
    <xdr:sp macro="" textlink="">
      <xdr:nvSpPr>
        <xdr:cNvPr id="246" name="TextBox 1710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608</xdr:row>
      <xdr:rowOff>180975</xdr:rowOff>
    </xdr:from>
    <xdr:to>
      <xdr:col>2</xdr:col>
      <xdr:colOff>184731</xdr:colOff>
      <xdr:row>610</xdr:row>
      <xdr:rowOff>64535</xdr:rowOff>
    </xdr:to>
    <xdr:sp macro="" textlink="">
      <xdr:nvSpPr>
        <xdr:cNvPr id="247" name="TextBox 1711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608</xdr:row>
      <xdr:rowOff>180975</xdr:rowOff>
    </xdr:from>
    <xdr:to>
      <xdr:col>2</xdr:col>
      <xdr:colOff>184731</xdr:colOff>
      <xdr:row>610</xdr:row>
      <xdr:rowOff>64535</xdr:rowOff>
    </xdr:to>
    <xdr:sp macro="" textlink="">
      <xdr:nvSpPr>
        <xdr:cNvPr id="248" name="TextBox 1712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608</xdr:row>
      <xdr:rowOff>180975</xdr:rowOff>
    </xdr:from>
    <xdr:to>
      <xdr:col>2</xdr:col>
      <xdr:colOff>184731</xdr:colOff>
      <xdr:row>610</xdr:row>
      <xdr:rowOff>64535</xdr:rowOff>
    </xdr:to>
    <xdr:sp macro="" textlink="">
      <xdr:nvSpPr>
        <xdr:cNvPr id="249" name="TextBox 1713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608</xdr:row>
      <xdr:rowOff>180975</xdr:rowOff>
    </xdr:from>
    <xdr:to>
      <xdr:col>2</xdr:col>
      <xdr:colOff>184731</xdr:colOff>
      <xdr:row>610</xdr:row>
      <xdr:rowOff>64535</xdr:rowOff>
    </xdr:to>
    <xdr:sp macro="" textlink="">
      <xdr:nvSpPr>
        <xdr:cNvPr id="250" name="TextBox 1725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608</xdr:row>
      <xdr:rowOff>180975</xdr:rowOff>
    </xdr:from>
    <xdr:to>
      <xdr:col>2</xdr:col>
      <xdr:colOff>184731</xdr:colOff>
      <xdr:row>610</xdr:row>
      <xdr:rowOff>64535</xdr:rowOff>
    </xdr:to>
    <xdr:sp macro="" textlink="">
      <xdr:nvSpPr>
        <xdr:cNvPr id="251" name="TextBox 1726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608</xdr:row>
      <xdr:rowOff>180975</xdr:rowOff>
    </xdr:from>
    <xdr:to>
      <xdr:col>2</xdr:col>
      <xdr:colOff>184731</xdr:colOff>
      <xdr:row>610</xdr:row>
      <xdr:rowOff>64535</xdr:rowOff>
    </xdr:to>
    <xdr:sp macro="" textlink="">
      <xdr:nvSpPr>
        <xdr:cNvPr id="252" name="TextBox 1727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608</xdr:row>
      <xdr:rowOff>180975</xdr:rowOff>
    </xdr:from>
    <xdr:to>
      <xdr:col>2</xdr:col>
      <xdr:colOff>184731</xdr:colOff>
      <xdr:row>610</xdr:row>
      <xdr:rowOff>64535</xdr:rowOff>
    </xdr:to>
    <xdr:sp macro="" textlink="">
      <xdr:nvSpPr>
        <xdr:cNvPr id="253" name="TextBox 1728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254" name="TextBox 2036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255" name="TextBox 2037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256" name="TextBox 2038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257" name="TextBox 2039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258" name="TextBox 2040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259" name="TextBox 2041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260" name="TextBox 2042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261" name="TextBox 2043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262" name="TextBox 2044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263" name="TextBox 2045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264" name="TextBox 2046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265" name="TextBox 2047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266" name="TextBox 2048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267" name="TextBox 2049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268" name="TextBox 2050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269" name="TextBox 2051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620</xdr:row>
      <xdr:rowOff>0</xdr:rowOff>
    </xdr:from>
    <xdr:to>
      <xdr:col>2</xdr:col>
      <xdr:colOff>184731</xdr:colOff>
      <xdr:row>621</xdr:row>
      <xdr:rowOff>74060</xdr:rowOff>
    </xdr:to>
    <xdr:sp macro="" textlink="">
      <xdr:nvSpPr>
        <xdr:cNvPr id="270" name="TextBox 2020"/>
        <xdr:cNvSpPr txBox="1"/>
      </xdr:nvSpPr>
      <xdr:spPr>
        <a:xfrm>
          <a:off x="11144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620</xdr:row>
      <xdr:rowOff>0</xdr:rowOff>
    </xdr:from>
    <xdr:to>
      <xdr:col>2</xdr:col>
      <xdr:colOff>184731</xdr:colOff>
      <xdr:row>621</xdr:row>
      <xdr:rowOff>74060</xdr:rowOff>
    </xdr:to>
    <xdr:sp macro="" textlink="">
      <xdr:nvSpPr>
        <xdr:cNvPr id="271" name="TextBox 2021"/>
        <xdr:cNvSpPr txBox="1"/>
      </xdr:nvSpPr>
      <xdr:spPr>
        <a:xfrm>
          <a:off x="11144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620</xdr:row>
      <xdr:rowOff>0</xdr:rowOff>
    </xdr:from>
    <xdr:to>
      <xdr:col>2</xdr:col>
      <xdr:colOff>184731</xdr:colOff>
      <xdr:row>621</xdr:row>
      <xdr:rowOff>74060</xdr:rowOff>
    </xdr:to>
    <xdr:sp macro="" textlink="">
      <xdr:nvSpPr>
        <xdr:cNvPr id="272" name="TextBox 2022"/>
        <xdr:cNvSpPr txBox="1"/>
      </xdr:nvSpPr>
      <xdr:spPr>
        <a:xfrm>
          <a:off x="11144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620</xdr:row>
      <xdr:rowOff>0</xdr:rowOff>
    </xdr:from>
    <xdr:to>
      <xdr:col>2</xdr:col>
      <xdr:colOff>184731</xdr:colOff>
      <xdr:row>621</xdr:row>
      <xdr:rowOff>74060</xdr:rowOff>
    </xdr:to>
    <xdr:sp macro="" textlink="">
      <xdr:nvSpPr>
        <xdr:cNvPr id="273" name="TextBox 2023"/>
        <xdr:cNvSpPr txBox="1"/>
      </xdr:nvSpPr>
      <xdr:spPr>
        <a:xfrm>
          <a:off x="11144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620</xdr:row>
      <xdr:rowOff>0</xdr:rowOff>
    </xdr:from>
    <xdr:to>
      <xdr:col>2</xdr:col>
      <xdr:colOff>184731</xdr:colOff>
      <xdr:row>621</xdr:row>
      <xdr:rowOff>74060</xdr:rowOff>
    </xdr:to>
    <xdr:sp macro="" textlink="">
      <xdr:nvSpPr>
        <xdr:cNvPr id="274" name="TextBox 2024"/>
        <xdr:cNvSpPr txBox="1"/>
      </xdr:nvSpPr>
      <xdr:spPr>
        <a:xfrm>
          <a:off x="11144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620</xdr:row>
      <xdr:rowOff>0</xdr:rowOff>
    </xdr:from>
    <xdr:to>
      <xdr:col>2</xdr:col>
      <xdr:colOff>184731</xdr:colOff>
      <xdr:row>621</xdr:row>
      <xdr:rowOff>74060</xdr:rowOff>
    </xdr:to>
    <xdr:sp macro="" textlink="">
      <xdr:nvSpPr>
        <xdr:cNvPr id="275" name="TextBox 2025"/>
        <xdr:cNvSpPr txBox="1"/>
      </xdr:nvSpPr>
      <xdr:spPr>
        <a:xfrm>
          <a:off x="11144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620</xdr:row>
      <xdr:rowOff>0</xdr:rowOff>
    </xdr:from>
    <xdr:to>
      <xdr:col>2</xdr:col>
      <xdr:colOff>184731</xdr:colOff>
      <xdr:row>621</xdr:row>
      <xdr:rowOff>74060</xdr:rowOff>
    </xdr:to>
    <xdr:sp macro="" textlink="">
      <xdr:nvSpPr>
        <xdr:cNvPr id="276" name="TextBox 2026"/>
        <xdr:cNvSpPr txBox="1"/>
      </xdr:nvSpPr>
      <xdr:spPr>
        <a:xfrm>
          <a:off x="11144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620</xdr:row>
      <xdr:rowOff>0</xdr:rowOff>
    </xdr:from>
    <xdr:to>
      <xdr:col>2</xdr:col>
      <xdr:colOff>184731</xdr:colOff>
      <xdr:row>621</xdr:row>
      <xdr:rowOff>74060</xdr:rowOff>
    </xdr:to>
    <xdr:sp macro="" textlink="">
      <xdr:nvSpPr>
        <xdr:cNvPr id="277" name="TextBox 2027"/>
        <xdr:cNvSpPr txBox="1"/>
      </xdr:nvSpPr>
      <xdr:spPr>
        <a:xfrm>
          <a:off x="11144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620</xdr:row>
      <xdr:rowOff>0</xdr:rowOff>
    </xdr:from>
    <xdr:to>
      <xdr:col>2</xdr:col>
      <xdr:colOff>184731</xdr:colOff>
      <xdr:row>621</xdr:row>
      <xdr:rowOff>74060</xdr:rowOff>
    </xdr:to>
    <xdr:sp macro="" textlink="">
      <xdr:nvSpPr>
        <xdr:cNvPr id="278" name="TextBox 2028"/>
        <xdr:cNvSpPr txBox="1"/>
      </xdr:nvSpPr>
      <xdr:spPr>
        <a:xfrm>
          <a:off x="11144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620</xdr:row>
      <xdr:rowOff>0</xdr:rowOff>
    </xdr:from>
    <xdr:to>
      <xdr:col>2</xdr:col>
      <xdr:colOff>184731</xdr:colOff>
      <xdr:row>621</xdr:row>
      <xdr:rowOff>74060</xdr:rowOff>
    </xdr:to>
    <xdr:sp macro="" textlink="">
      <xdr:nvSpPr>
        <xdr:cNvPr id="279" name="TextBox 2029"/>
        <xdr:cNvSpPr txBox="1"/>
      </xdr:nvSpPr>
      <xdr:spPr>
        <a:xfrm>
          <a:off x="11144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620</xdr:row>
      <xdr:rowOff>0</xdr:rowOff>
    </xdr:from>
    <xdr:to>
      <xdr:col>2</xdr:col>
      <xdr:colOff>184731</xdr:colOff>
      <xdr:row>621</xdr:row>
      <xdr:rowOff>74060</xdr:rowOff>
    </xdr:to>
    <xdr:sp macro="" textlink="">
      <xdr:nvSpPr>
        <xdr:cNvPr id="280" name="TextBox 2030"/>
        <xdr:cNvSpPr txBox="1"/>
      </xdr:nvSpPr>
      <xdr:spPr>
        <a:xfrm>
          <a:off x="11144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620</xdr:row>
      <xdr:rowOff>0</xdr:rowOff>
    </xdr:from>
    <xdr:to>
      <xdr:col>2</xdr:col>
      <xdr:colOff>184731</xdr:colOff>
      <xdr:row>621</xdr:row>
      <xdr:rowOff>74060</xdr:rowOff>
    </xdr:to>
    <xdr:sp macro="" textlink="">
      <xdr:nvSpPr>
        <xdr:cNvPr id="281" name="TextBox 2031"/>
        <xdr:cNvSpPr txBox="1"/>
      </xdr:nvSpPr>
      <xdr:spPr>
        <a:xfrm>
          <a:off x="11144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620</xdr:row>
      <xdr:rowOff>0</xdr:rowOff>
    </xdr:from>
    <xdr:to>
      <xdr:col>2</xdr:col>
      <xdr:colOff>184731</xdr:colOff>
      <xdr:row>621</xdr:row>
      <xdr:rowOff>74060</xdr:rowOff>
    </xdr:to>
    <xdr:sp macro="" textlink="">
      <xdr:nvSpPr>
        <xdr:cNvPr id="282" name="TextBox 2032"/>
        <xdr:cNvSpPr txBox="1"/>
      </xdr:nvSpPr>
      <xdr:spPr>
        <a:xfrm>
          <a:off x="11144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620</xdr:row>
      <xdr:rowOff>0</xdr:rowOff>
    </xdr:from>
    <xdr:to>
      <xdr:col>2</xdr:col>
      <xdr:colOff>184731</xdr:colOff>
      <xdr:row>621</xdr:row>
      <xdr:rowOff>74060</xdr:rowOff>
    </xdr:to>
    <xdr:sp macro="" textlink="">
      <xdr:nvSpPr>
        <xdr:cNvPr id="283" name="TextBox 2033"/>
        <xdr:cNvSpPr txBox="1"/>
      </xdr:nvSpPr>
      <xdr:spPr>
        <a:xfrm>
          <a:off x="11144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620</xdr:row>
      <xdr:rowOff>0</xdr:rowOff>
    </xdr:from>
    <xdr:to>
      <xdr:col>2</xdr:col>
      <xdr:colOff>184731</xdr:colOff>
      <xdr:row>621</xdr:row>
      <xdr:rowOff>74060</xdr:rowOff>
    </xdr:to>
    <xdr:sp macro="" textlink="">
      <xdr:nvSpPr>
        <xdr:cNvPr id="284" name="TextBox 2034"/>
        <xdr:cNvSpPr txBox="1"/>
      </xdr:nvSpPr>
      <xdr:spPr>
        <a:xfrm>
          <a:off x="11144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620</xdr:row>
      <xdr:rowOff>0</xdr:rowOff>
    </xdr:from>
    <xdr:to>
      <xdr:col>2</xdr:col>
      <xdr:colOff>184731</xdr:colOff>
      <xdr:row>621</xdr:row>
      <xdr:rowOff>74060</xdr:rowOff>
    </xdr:to>
    <xdr:sp macro="" textlink="">
      <xdr:nvSpPr>
        <xdr:cNvPr id="285" name="TextBox 2035"/>
        <xdr:cNvSpPr txBox="1"/>
      </xdr:nvSpPr>
      <xdr:spPr>
        <a:xfrm>
          <a:off x="11144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184731</xdr:colOff>
      <xdr:row>626</xdr:row>
      <xdr:rowOff>74060</xdr:rowOff>
    </xdr:to>
    <xdr:sp macro="" textlink="">
      <xdr:nvSpPr>
        <xdr:cNvPr id="286" name="TextBox 2636"/>
        <xdr:cNvSpPr txBox="1"/>
      </xdr:nvSpPr>
      <xdr:spPr>
        <a:xfrm>
          <a:off x="11144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184731</xdr:colOff>
      <xdr:row>626</xdr:row>
      <xdr:rowOff>74060</xdr:rowOff>
    </xdr:to>
    <xdr:sp macro="" textlink="">
      <xdr:nvSpPr>
        <xdr:cNvPr id="287" name="TextBox 2637"/>
        <xdr:cNvSpPr txBox="1"/>
      </xdr:nvSpPr>
      <xdr:spPr>
        <a:xfrm>
          <a:off x="11144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184731</xdr:colOff>
      <xdr:row>626</xdr:row>
      <xdr:rowOff>74060</xdr:rowOff>
    </xdr:to>
    <xdr:sp macro="" textlink="">
      <xdr:nvSpPr>
        <xdr:cNvPr id="288" name="TextBox 2638"/>
        <xdr:cNvSpPr txBox="1"/>
      </xdr:nvSpPr>
      <xdr:spPr>
        <a:xfrm>
          <a:off x="11144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184731</xdr:colOff>
      <xdr:row>626</xdr:row>
      <xdr:rowOff>74060</xdr:rowOff>
    </xdr:to>
    <xdr:sp macro="" textlink="">
      <xdr:nvSpPr>
        <xdr:cNvPr id="289" name="TextBox 2639"/>
        <xdr:cNvSpPr txBox="1"/>
      </xdr:nvSpPr>
      <xdr:spPr>
        <a:xfrm>
          <a:off x="11144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184731</xdr:colOff>
      <xdr:row>626</xdr:row>
      <xdr:rowOff>74060</xdr:rowOff>
    </xdr:to>
    <xdr:sp macro="" textlink="">
      <xdr:nvSpPr>
        <xdr:cNvPr id="290" name="TextBox 2640"/>
        <xdr:cNvSpPr txBox="1"/>
      </xdr:nvSpPr>
      <xdr:spPr>
        <a:xfrm>
          <a:off x="11144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184731</xdr:colOff>
      <xdr:row>626</xdr:row>
      <xdr:rowOff>74060</xdr:rowOff>
    </xdr:to>
    <xdr:sp macro="" textlink="">
      <xdr:nvSpPr>
        <xdr:cNvPr id="291" name="TextBox 2641"/>
        <xdr:cNvSpPr txBox="1"/>
      </xdr:nvSpPr>
      <xdr:spPr>
        <a:xfrm>
          <a:off x="11144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184731</xdr:colOff>
      <xdr:row>626</xdr:row>
      <xdr:rowOff>74060</xdr:rowOff>
    </xdr:to>
    <xdr:sp macro="" textlink="">
      <xdr:nvSpPr>
        <xdr:cNvPr id="292" name="TextBox 2642"/>
        <xdr:cNvSpPr txBox="1"/>
      </xdr:nvSpPr>
      <xdr:spPr>
        <a:xfrm>
          <a:off x="11144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184731</xdr:colOff>
      <xdr:row>626</xdr:row>
      <xdr:rowOff>74060</xdr:rowOff>
    </xdr:to>
    <xdr:sp macro="" textlink="">
      <xdr:nvSpPr>
        <xdr:cNvPr id="293" name="TextBox 2643"/>
        <xdr:cNvSpPr txBox="1"/>
      </xdr:nvSpPr>
      <xdr:spPr>
        <a:xfrm>
          <a:off x="11144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184731</xdr:colOff>
      <xdr:row>626</xdr:row>
      <xdr:rowOff>74060</xdr:rowOff>
    </xdr:to>
    <xdr:sp macro="" textlink="">
      <xdr:nvSpPr>
        <xdr:cNvPr id="294" name="TextBox 2644"/>
        <xdr:cNvSpPr txBox="1"/>
      </xdr:nvSpPr>
      <xdr:spPr>
        <a:xfrm>
          <a:off x="11144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184731</xdr:colOff>
      <xdr:row>626</xdr:row>
      <xdr:rowOff>74060</xdr:rowOff>
    </xdr:to>
    <xdr:sp macro="" textlink="">
      <xdr:nvSpPr>
        <xdr:cNvPr id="295" name="TextBox 2645"/>
        <xdr:cNvSpPr txBox="1"/>
      </xdr:nvSpPr>
      <xdr:spPr>
        <a:xfrm>
          <a:off x="11144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184731</xdr:colOff>
      <xdr:row>626</xdr:row>
      <xdr:rowOff>74060</xdr:rowOff>
    </xdr:to>
    <xdr:sp macro="" textlink="">
      <xdr:nvSpPr>
        <xdr:cNvPr id="296" name="TextBox 2646"/>
        <xdr:cNvSpPr txBox="1"/>
      </xdr:nvSpPr>
      <xdr:spPr>
        <a:xfrm>
          <a:off x="11144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184731</xdr:colOff>
      <xdr:row>626</xdr:row>
      <xdr:rowOff>74060</xdr:rowOff>
    </xdr:to>
    <xdr:sp macro="" textlink="">
      <xdr:nvSpPr>
        <xdr:cNvPr id="297" name="TextBox 2647"/>
        <xdr:cNvSpPr txBox="1"/>
      </xdr:nvSpPr>
      <xdr:spPr>
        <a:xfrm>
          <a:off x="11144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184731</xdr:colOff>
      <xdr:row>626</xdr:row>
      <xdr:rowOff>74060</xdr:rowOff>
    </xdr:to>
    <xdr:sp macro="" textlink="">
      <xdr:nvSpPr>
        <xdr:cNvPr id="298" name="TextBox 2648"/>
        <xdr:cNvSpPr txBox="1"/>
      </xdr:nvSpPr>
      <xdr:spPr>
        <a:xfrm>
          <a:off x="11144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184731</xdr:colOff>
      <xdr:row>626</xdr:row>
      <xdr:rowOff>74060</xdr:rowOff>
    </xdr:to>
    <xdr:sp macro="" textlink="">
      <xdr:nvSpPr>
        <xdr:cNvPr id="299" name="TextBox 2649"/>
        <xdr:cNvSpPr txBox="1"/>
      </xdr:nvSpPr>
      <xdr:spPr>
        <a:xfrm>
          <a:off x="11144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184731</xdr:colOff>
      <xdr:row>626</xdr:row>
      <xdr:rowOff>74060</xdr:rowOff>
    </xdr:to>
    <xdr:sp macro="" textlink="">
      <xdr:nvSpPr>
        <xdr:cNvPr id="300" name="TextBox 2650"/>
        <xdr:cNvSpPr txBox="1"/>
      </xdr:nvSpPr>
      <xdr:spPr>
        <a:xfrm>
          <a:off x="11144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184731</xdr:colOff>
      <xdr:row>626</xdr:row>
      <xdr:rowOff>74060</xdr:rowOff>
    </xdr:to>
    <xdr:sp macro="" textlink="">
      <xdr:nvSpPr>
        <xdr:cNvPr id="301" name="TextBox 2651"/>
        <xdr:cNvSpPr txBox="1"/>
      </xdr:nvSpPr>
      <xdr:spPr>
        <a:xfrm>
          <a:off x="11144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02" name="TextBox 2732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03" name="TextBox 2737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04" name="TextBox 2742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05" name="TextBox 2747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06" name="TextBox 2752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07" name="TextBox 2757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08" name="TextBox 2762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09" name="TextBox 2767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10" name="TextBox 2772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11" name="TextBox 2777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12" name="TextBox 2782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13" name="TextBox 2787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14" name="TextBox 2792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15" name="TextBox 2797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16" name="TextBox 2802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17" name="TextBox 2807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18" name="TextBox 2812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19" name="TextBox 2817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20" name="TextBox 2822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21" name="TextBox 2827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22" name="TextBox 2832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23" name="TextBox 2837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24" name="TextBox 2842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25" name="TextBox 2847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26" name="TextBox 2852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27" name="TextBox 2857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28" name="TextBox 2862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29" name="TextBox 2867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30" name="TextBox 2872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31" name="TextBox 2877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32" name="TextBox 2882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610</xdr:row>
      <xdr:rowOff>0</xdr:rowOff>
    </xdr:from>
    <xdr:to>
      <xdr:col>8</xdr:col>
      <xdr:colOff>346656</xdr:colOff>
      <xdr:row>611</xdr:row>
      <xdr:rowOff>74060</xdr:rowOff>
    </xdr:to>
    <xdr:sp macro="" textlink="">
      <xdr:nvSpPr>
        <xdr:cNvPr id="333" name="TextBox 2887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34" name="TextBox 2892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35" name="TextBox 2893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36" name="TextBox 2894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37" name="TextBox 2895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38" name="TextBox 2897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39" name="TextBox 2898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40" name="TextBox 2899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41" name="TextBox 2900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42" name="TextBox 2902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43" name="TextBox 2903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44" name="TextBox 2904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45" name="TextBox 2905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46" name="TextBox 2907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47" name="TextBox 2908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48" name="TextBox 2909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49" name="TextBox 2910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613</xdr:row>
      <xdr:rowOff>152400</xdr:rowOff>
    </xdr:from>
    <xdr:to>
      <xdr:col>2</xdr:col>
      <xdr:colOff>184731</xdr:colOff>
      <xdr:row>615</xdr:row>
      <xdr:rowOff>35960</xdr:rowOff>
    </xdr:to>
    <xdr:sp macro="" textlink="">
      <xdr:nvSpPr>
        <xdr:cNvPr id="350" name="TextBox 2912"/>
        <xdr:cNvSpPr txBox="1"/>
      </xdr:nvSpPr>
      <xdr:spPr>
        <a:xfrm>
          <a:off x="1114425" y="38909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613</xdr:row>
      <xdr:rowOff>152400</xdr:rowOff>
    </xdr:from>
    <xdr:to>
      <xdr:col>2</xdr:col>
      <xdr:colOff>184731</xdr:colOff>
      <xdr:row>615</xdr:row>
      <xdr:rowOff>35960</xdr:rowOff>
    </xdr:to>
    <xdr:sp macro="" textlink="">
      <xdr:nvSpPr>
        <xdr:cNvPr id="351" name="TextBox 2913"/>
        <xdr:cNvSpPr txBox="1"/>
      </xdr:nvSpPr>
      <xdr:spPr>
        <a:xfrm>
          <a:off x="1114425" y="38909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613</xdr:row>
      <xdr:rowOff>152400</xdr:rowOff>
    </xdr:from>
    <xdr:to>
      <xdr:col>2</xdr:col>
      <xdr:colOff>184731</xdr:colOff>
      <xdr:row>615</xdr:row>
      <xdr:rowOff>35960</xdr:rowOff>
    </xdr:to>
    <xdr:sp macro="" textlink="">
      <xdr:nvSpPr>
        <xdr:cNvPr id="352" name="TextBox 2914"/>
        <xdr:cNvSpPr txBox="1"/>
      </xdr:nvSpPr>
      <xdr:spPr>
        <a:xfrm>
          <a:off x="1114425" y="38909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613</xdr:row>
      <xdr:rowOff>152400</xdr:rowOff>
    </xdr:from>
    <xdr:to>
      <xdr:col>2</xdr:col>
      <xdr:colOff>184731</xdr:colOff>
      <xdr:row>615</xdr:row>
      <xdr:rowOff>35960</xdr:rowOff>
    </xdr:to>
    <xdr:sp macro="" textlink="">
      <xdr:nvSpPr>
        <xdr:cNvPr id="353" name="TextBox 2915"/>
        <xdr:cNvSpPr txBox="1"/>
      </xdr:nvSpPr>
      <xdr:spPr>
        <a:xfrm>
          <a:off x="1114425" y="38909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613</xdr:row>
      <xdr:rowOff>152400</xdr:rowOff>
    </xdr:from>
    <xdr:to>
      <xdr:col>2</xdr:col>
      <xdr:colOff>184731</xdr:colOff>
      <xdr:row>615</xdr:row>
      <xdr:rowOff>35960</xdr:rowOff>
    </xdr:to>
    <xdr:sp macro="" textlink="">
      <xdr:nvSpPr>
        <xdr:cNvPr id="354" name="TextBox 2916"/>
        <xdr:cNvSpPr txBox="1"/>
      </xdr:nvSpPr>
      <xdr:spPr>
        <a:xfrm>
          <a:off x="1114425" y="38909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613</xdr:row>
      <xdr:rowOff>152400</xdr:rowOff>
    </xdr:from>
    <xdr:to>
      <xdr:col>2</xdr:col>
      <xdr:colOff>184731</xdr:colOff>
      <xdr:row>615</xdr:row>
      <xdr:rowOff>35960</xdr:rowOff>
    </xdr:to>
    <xdr:sp macro="" textlink="">
      <xdr:nvSpPr>
        <xdr:cNvPr id="355" name="TextBox 2917"/>
        <xdr:cNvSpPr txBox="1"/>
      </xdr:nvSpPr>
      <xdr:spPr>
        <a:xfrm>
          <a:off x="1114425" y="38909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613</xdr:row>
      <xdr:rowOff>152400</xdr:rowOff>
    </xdr:from>
    <xdr:to>
      <xdr:col>2</xdr:col>
      <xdr:colOff>184731</xdr:colOff>
      <xdr:row>615</xdr:row>
      <xdr:rowOff>35960</xdr:rowOff>
    </xdr:to>
    <xdr:sp macro="" textlink="">
      <xdr:nvSpPr>
        <xdr:cNvPr id="356" name="TextBox 2918"/>
        <xdr:cNvSpPr txBox="1"/>
      </xdr:nvSpPr>
      <xdr:spPr>
        <a:xfrm>
          <a:off x="1114425" y="38909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613</xdr:row>
      <xdr:rowOff>152400</xdr:rowOff>
    </xdr:from>
    <xdr:to>
      <xdr:col>2</xdr:col>
      <xdr:colOff>184731</xdr:colOff>
      <xdr:row>615</xdr:row>
      <xdr:rowOff>35960</xdr:rowOff>
    </xdr:to>
    <xdr:sp macro="" textlink="">
      <xdr:nvSpPr>
        <xdr:cNvPr id="357" name="TextBox 2919"/>
        <xdr:cNvSpPr txBox="1"/>
      </xdr:nvSpPr>
      <xdr:spPr>
        <a:xfrm>
          <a:off x="1114425" y="38909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613</xdr:row>
      <xdr:rowOff>152400</xdr:rowOff>
    </xdr:from>
    <xdr:to>
      <xdr:col>2</xdr:col>
      <xdr:colOff>184731</xdr:colOff>
      <xdr:row>615</xdr:row>
      <xdr:rowOff>35960</xdr:rowOff>
    </xdr:to>
    <xdr:sp macro="" textlink="">
      <xdr:nvSpPr>
        <xdr:cNvPr id="358" name="TextBox 2920"/>
        <xdr:cNvSpPr txBox="1"/>
      </xdr:nvSpPr>
      <xdr:spPr>
        <a:xfrm>
          <a:off x="1114425" y="38909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613</xdr:row>
      <xdr:rowOff>152400</xdr:rowOff>
    </xdr:from>
    <xdr:to>
      <xdr:col>2</xdr:col>
      <xdr:colOff>184731</xdr:colOff>
      <xdr:row>615</xdr:row>
      <xdr:rowOff>35960</xdr:rowOff>
    </xdr:to>
    <xdr:sp macro="" textlink="">
      <xdr:nvSpPr>
        <xdr:cNvPr id="359" name="TextBox 2921"/>
        <xdr:cNvSpPr txBox="1"/>
      </xdr:nvSpPr>
      <xdr:spPr>
        <a:xfrm>
          <a:off x="1114425" y="38909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613</xdr:row>
      <xdr:rowOff>152400</xdr:rowOff>
    </xdr:from>
    <xdr:to>
      <xdr:col>2</xdr:col>
      <xdr:colOff>184731</xdr:colOff>
      <xdr:row>615</xdr:row>
      <xdr:rowOff>35960</xdr:rowOff>
    </xdr:to>
    <xdr:sp macro="" textlink="">
      <xdr:nvSpPr>
        <xdr:cNvPr id="360" name="TextBox 2922"/>
        <xdr:cNvSpPr txBox="1"/>
      </xdr:nvSpPr>
      <xdr:spPr>
        <a:xfrm>
          <a:off x="1114425" y="38909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613</xdr:row>
      <xdr:rowOff>152400</xdr:rowOff>
    </xdr:from>
    <xdr:to>
      <xdr:col>2</xdr:col>
      <xdr:colOff>184731</xdr:colOff>
      <xdr:row>615</xdr:row>
      <xdr:rowOff>35960</xdr:rowOff>
    </xdr:to>
    <xdr:sp macro="" textlink="">
      <xdr:nvSpPr>
        <xdr:cNvPr id="361" name="TextBox 2923"/>
        <xdr:cNvSpPr txBox="1"/>
      </xdr:nvSpPr>
      <xdr:spPr>
        <a:xfrm>
          <a:off x="1114425" y="38909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613</xdr:row>
      <xdr:rowOff>152400</xdr:rowOff>
    </xdr:from>
    <xdr:to>
      <xdr:col>2</xdr:col>
      <xdr:colOff>184731</xdr:colOff>
      <xdr:row>615</xdr:row>
      <xdr:rowOff>35960</xdr:rowOff>
    </xdr:to>
    <xdr:sp macro="" textlink="">
      <xdr:nvSpPr>
        <xdr:cNvPr id="362" name="TextBox 2924"/>
        <xdr:cNvSpPr txBox="1"/>
      </xdr:nvSpPr>
      <xdr:spPr>
        <a:xfrm>
          <a:off x="1114425" y="38909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613</xdr:row>
      <xdr:rowOff>152400</xdr:rowOff>
    </xdr:from>
    <xdr:to>
      <xdr:col>2</xdr:col>
      <xdr:colOff>184731</xdr:colOff>
      <xdr:row>615</xdr:row>
      <xdr:rowOff>35960</xdr:rowOff>
    </xdr:to>
    <xdr:sp macro="" textlink="">
      <xdr:nvSpPr>
        <xdr:cNvPr id="363" name="TextBox 2925"/>
        <xdr:cNvSpPr txBox="1"/>
      </xdr:nvSpPr>
      <xdr:spPr>
        <a:xfrm>
          <a:off x="1114425" y="38909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613</xdr:row>
      <xdr:rowOff>152400</xdr:rowOff>
    </xdr:from>
    <xdr:to>
      <xdr:col>2</xdr:col>
      <xdr:colOff>184731</xdr:colOff>
      <xdr:row>615</xdr:row>
      <xdr:rowOff>35960</xdr:rowOff>
    </xdr:to>
    <xdr:sp macro="" textlink="">
      <xdr:nvSpPr>
        <xdr:cNvPr id="364" name="TextBox 2926"/>
        <xdr:cNvSpPr txBox="1"/>
      </xdr:nvSpPr>
      <xdr:spPr>
        <a:xfrm>
          <a:off x="1114425" y="38909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613</xdr:row>
      <xdr:rowOff>152400</xdr:rowOff>
    </xdr:from>
    <xdr:to>
      <xdr:col>2</xdr:col>
      <xdr:colOff>184731</xdr:colOff>
      <xdr:row>615</xdr:row>
      <xdr:rowOff>35960</xdr:rowOff>
    </xdr:to>
    <xdr:sp macro="" textlink="">
      <xdr:nvSpPr>
        <xdr:cNvPr id="365" name="TextBox 2927"/>
        <xdr:cNvSpPr txBox="1"/>
      </xdr:nvSpPr>
      <xdr:spPr>
        <a:xfrm>
          <a:off x="1114425" y="38909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66" name="TextBox 2928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67" name="TextBox 2929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68" name="TextBox 2930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69" name="TextBox 2931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70" name="TextBox 2932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71" name="TextBox 2933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72" name="TextBox 2934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73" name="TextBox 2935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74" name="TextBox 2936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75" name="TextBox 2937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76" name="TextBox 2938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77" name="TextBox 2939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78" name="TextBox 2940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79" name="TextBox 2941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80" name="TextBox 2942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610</xdr:row>
      <xdr:rowOff>0</xdr:rowOff>
    </xdr:from>
    <xdr:to>
      <xdr:col>2</xdr:col>
      <xdr:colOff>184731</xdr:colOff>
      <xdr:row>611</xdr:row>
      <xdr:rowOff>74060</xdr:rowOff>
    </xdr:to>
    <xdr:sp macro="" textlink="">
      <xdr:nvSpPr>
        <xdr:cNvPr id="381" name="TextBox 2943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382" name="TextBox 10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383" name="TextBox 10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384" name="TextBox 10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385" name="TextBox 24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386" name="TextBox 24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387" name="TextBox 24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388" name="TextBox 34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389" name="TextBox 34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390" name="TextBox 35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391" name="TextBox 43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392" name="TextBox 43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393" name="TextBox 43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394" name="TextBox 50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395" name="TextBox 50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396" name="TextBox 50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397" name="TextBox 55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398" name="TextBox 55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399" name="TextBox 55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00" name="TextBox 59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01" name="TextBox 59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02" name="TextBox 59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03" name="TextBox 61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04" name="TextBox 61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05" name="TextBox 61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06" name="TextBox 65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07" name="TextBox 65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08" name="TextBox 65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09" name="TextBox 72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10" name="TextBox 72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11" name="TextBox 72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12" name="TextBox 77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13" name="TextBox 77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14" name="TextBox 77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15" name="TextBox 82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16" name="TextBox 82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17" name="TextBox 82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18" name="TextBox 85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19" name="TextBox 85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20" name="TextBox 85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21" name="TextBox 88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22" name="TextBox 88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23" name="TextBox 88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24" name="TextBox 89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25" name="TextBox 89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26" name="TextBox 89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27" name="TextBox 97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28" name="TextBox 97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29" name="TextBox 97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30" name="TextBox 103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31" name="TextBox 103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32" name="TextBox 103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33" name="TextBox 107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34" name="TextBox 107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35" name="TextBox 107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36" name="TextBox 111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37" name="TextBox 111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38" name="TextBox 111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39" name="TextBox 113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40" name="TextBox 113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41" name="TextBox 113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42" name="TextBox 115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43" name="TextBox 115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44" name="TextBox 115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45" name="TextBox 123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46" name="TextBox 123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47" name="TextBox 123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48" name="TextBox 128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49" name="TextBox 128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50" name="TextBox 129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51" name="TextBox 133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52" name="TextBox 133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53" name="TextBox 133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54" name="TextBox 136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55" name="TextBox 136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56" name="TextBox 137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57" name="TextBox 139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58" name="TextBox 139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59" name="TextBox 139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60" name="TextBox 140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61" name="TextBox 140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62" name="TextBox 141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63" name="TextBox 147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64" name="TextBox 148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65" name="TextBox 148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66" name="TextBox 152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67" name="TextBox 152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68" name="TextBox 152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69" name="TextBox 155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70" name="TextBox 156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71" name="TextBox 156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72" name="TextBox 158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73" name="TextBox 158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74" name="TextBox 158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75" name="TextBox 159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76" name="TextBox 160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654</xdr:row>
      <xdr:rowOff>180975</xdr:rowOff>
    </xdr:from>
    <xdr:to>
      <xdr:col>8</xdr:col>
      <xdr:colOff>346656</xdr:colOff>
      <xdr:row>656</xdr:row>
      <xdr:rowOff>64535</xdr:rowOff>
    </xdr:to>
    <xdr:sp macro="" textlink="">
      <xdr:nvSpPr>
        <xdr:cNvPr id="477" name="TextBox 160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665</xdr:row>
      <xdr:rowOff>0</xdr:rowOff>
    </xdr:from>
    <xdr:to>
      <xdr:col>2</xdr:col>
      <xdr:colOff>184731</xdr:colOff>
      <xdr:row>666</xdr:row>
      <xdr:rowOff>74060</xdr:rowOff>
    </xdr:to>
    <xdr:sp macro="" textlink="">
      <xdr:nvSpPr>
        <xdr:cNvPr id="478" name="TextBox 2052"/>
        <xdr:cNvSpPr txBox="1"/>
      </xdr:nvSpPr>
      <xdr:spPr>
        <a:xfrm>
          <a:off x="155543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665</xdr:row>
      <xdr:rowOff>0</xdr:rowOff>
    </xdr:from>
    <xdr:to>
      <xdr:col>2</xdr:col>
      <xdr:colOff>184731</xdr:colOff>
      <xdr:row>666</xdr:row>
      <xdr:rowOff>74060</xdr:rowOff>
    </xdr:to>
    <xdr:sp macro="" textlink="">
      <xdr:nvSpPr>
        <xdr:cNvPr id="479" name="TextBox 2053"/>
        <xdr:cNvSpPr txBox="1"/>
      </xdr:nvSpPr>
      <xdr:spPr>
        <a:xfrm>
          <a:off x="155543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665</xdr:row>
      <xdr:rowOff>0</xdr:rowOff>
    </xdr:from>
    <xdr:to>
      <xdr:col>2</xdr:col>
      <xdr:colOff>184731</xdr:colOff>
      <xdr:row>666</xdr:row>
      <xdr:rowOff>74060</xdr:rowOff>
    </xdr:to>
    <xdr:sp macro="" textlink="">
      <xdr:nvSpPr>
        <xdr:cNvPr id="480" name="TextBox 2054"/>
        <xdr:cNvSpPr txBox="1"/>
      </xdr:nvSpPr>
      <xdr:spPr>
        <a:xfrm>
          <a:off x="155543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665</xdr:row>
      <xdr:rowOff>0</xdr:rowOff>
    </xdr:from>
    <xdr:to>
      <xdr:col>2</xdr:col>
      <xdr:colOff>184731</xdr:colOff>
      <xdr:row>666</xdr:row>
      <xdr:rowOff>74060</xdr:rowOff>
    </xdr:to>
    <xdr:sp macro="" textlink="">
      <xdr:nvSpPr>
        <xdr:cNvPr id="481" name="TextBox 2055"/>
        <xdr:cNvSpPr txBox="1"/>
      </xdr:nvSpPr>
      <xdr:spPr>
        <a:xfrm>
          <a:off x="155543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665</xdr:row>
      <xdr:rowOff>0</xdr:rowOff>
    </xdr:from>
    <xdr:to>
      <xdr:col>2</xdr:col>
      <xdr:colOff>184731</xdr:colOff>
      <xdr:row>666</xdr:row>
      <xdr:rowOff>74060</xdr:rowOff>
    </xdr:to>
    <xdr:sp macro="" textlink="">
      <xdr:nvSpPr>
        <xdr:cNvPr id="482" name="TextBox 2056"/>
        <xdr:cNvSpPr txBox="1"/>
      </xdr:nvSpPr>
      <xdr:spPr>
        <a:xfrm>
          <a:off x="155543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665</xdr:row>
      <xdr:rowOff>0</xdr:rowOff>
    </xdr:from>
    <xdr:to>
      <xdr:col>2</xdr:col>
      <xdr:colOff>184731</xdr:colOff>
      <xdr:row>666</xdr:row>
      <xdr:rowOff>74060</xdr:rowOff>
    </xdr:to>
    <xdr:sp macro="" textlink="">
      <xdr:nvSpPr>
        <xdr:cNvPr id="483" name="TextBox 2057"/>
        <xdr:cNvSpPr txBox="1"/>
      </xdr:nvSpPr>
      <xdr:spPr>
        <a:xfrm>
          <a:off x="155543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665</xdr:row>
      <xdr:rowOff>0</xdr:rowOff>
    </xdr:from>
    <xdr:to>
      <xdr:col>2</xdr:col>
      <xdr:colOff>184731</xdr:colOff>
      <xdr:row>666</xdr:row>
      <xdr:rowOff>74060</xdr:rowOff>
    </xdr:to>
    <xdr:sp macro="" textlink="">
      <xdr:nvSpPr>
        <xdr:cNvPr id="484" name="TextBox 2058"/>
        <xdr:cNvSpPr txBox="1"/>
      </xdr:nvSpPr>
      <xdr:spPr>
        <a:xfrm>
          <a:off x="155543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665</xdr:row>
      <xdr:rowOff>0</xdr:rowOff>
    </xdr:from>
    <xdr:to>
      <xdr:col>2</xdr:col>
      <xdr:colOff>184731</xdr:colOff>
      <xdr:row>666</xdr:row>
      <xdr:rowOff>74060</xdr:rowOff>
    </xdr:to>
    <xdr:sp macro="" textlink="">
      <xdr:nvSpPr>
        <xdr:cNvPr id="485" name="TextBox 2059"/>
        <xdr:cNvSpPr txBox="1"/>
      </xdr:nvSpPr>
      <xdr:spPr>
        <a:xfrm>
          <a:off x="155543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665</xdr:row>
      <xdr:rowOff>0</xdr:rowOff>
    </xdr:from>
    <xdr:to>
      <xdr:col>2</xdr:col>
      <xdr:colOff>184731</xdr:colOff>
      <xdr:row>666</xdr:row>
      <xdr:rowOff>74060</xdr:rowOff>
    </xdr:to>
    <xdr:sp macro="" textlink="">
      <xdr:nvSpPr>
        <xdr:cNvPr id="486" name="TextBox 2060"/>
        <xdr:cNvSpPr txBox="1"/>
      </xdr:nvSpPr>
      <xdr:spPr>
        <a:xfrm>
          <a:off x="155543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665</xdr:row>
      <xdr:rowOff>0</xdr:rowOff>
    </xdr:from>
    <xdr:to>
      <xdr:col>2</xdr:col>
      <xdr:colOff>184731</xdr:colOff>
      <xdr:row>666</xdr:row>
      <xdr:rowOff>74060</xdr:rowOff>
    </xdr:to>
    <xdr:sp macro="" textlink="">
      <xdr:nvSpPr>
        <xdr:cNvPr id="487" name="TextBox 2061"/>
        <xdr:cNvSpPr txBox="1"/>
      </xdr:nvSpPr>
      <xdr:spPr>
        <a:xfrm>
          <a:off x="155543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665</xdr:row>
      <xdr:rowOff>0</xdr:rowOff>
    </xdr:from>
    <xdr:to>
      <xdr:col>2</xdr:col>
      <xdr:colOff>184731</xdr:colOff>
      <xdr:row>666</xdr:row>
      <xdr:rowOff>74060</xdr:rowOff>
    </xdr:to>
    <xdr:sp macro="" textlink="">
      <xdr:nvSpPr>
        <xdr:cNvPr id="488" name="TextBox 2062"/>
        <xdr:cNvSpPr txBox="1"/>
      </xdr:nvSpPr>
      <xdr:spPr>
        <a:xfrm>
          <a:off x="155543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665</xdr:row>
      <xdr:rowOff>0</xdr:rowOff>
    </xdr:from>
    <xdr:to>
      <xdr:col>2</xdr:col>
      <xdr:colOff>184731</xdr:colOff>
      <xdr:row>666</xdr:row>
      <xdr:rowOff>74060</xdr:rowOff>
    </xdr:to>
    <xdr:sp macro="" textlink="">
      <xdr:nvSpPr>
        <xdr:cNvPr id="489" name="TextBox 2063"/>
        <xdr:cNvSpPr txBox="1"/>
      </xdr:nvSpPr>
      <xdr:spPr>
        <a:xfrm>
          <a:off x="155543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665</xdr:row>
      <xdr:rowOff>0</xdr:rowOff>
    </xdr:from>
    <xdr:to>
      <xdr:col>2</xdr:col>
      <xdr:colOff>184731</xdr:colOff>
      <xdr:row>666</xdr:row>
      <xdr:rowOff>74060</xdr:rowOff>
    </xdr:to>
    <xdr:sp macro="" textlink="">
      <xdr:nvSpPr>
        <xdr:cNvPr id="490" name="TextBox 2064"/>
        <xdr:cNvSpPr txBox="1"/>
      </xdr:nvSpPr>
      <xdr:spPr>
        <a:xfrm>
          <a:off x="155543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665</xdr:row>
      <xdr:rowOff>0</xdr:rowOff>
    </xdr:from>
    <xdr:to>
      <xdr:col>2</xdr:col>
      <xdr:colOff>184731</xdr:colOff>
      <xdr:row>666</xdr:row>
      <xdr:rowOff>74060</xdr:rowOff>
    </xdr:to>
    <xdr:sp macro="" textlink="">
      <xdr:nvSpPr>
        <xdr:cNvPr id="491" name="TextBox 2065"/>
        <xdr:cNvSpPr txBox="1"/>
      </xdr:nvSpPr>
      <xdr:spPr>
        <a:xfrm>
          <a:off x="155543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665</xdr:row>
      <xdr:rowOff>0</xdr:rowOff>
    </xdr:from>
    <xdr:to>
      <xdr:col>2</xdr:col>
      <xdr:colOff>184731</xdr:colOff>
      <xdr:row>666</xdr:row>
      <xdr:rowOff>74060</xdr:rowOff>
    </xdr:to>
    <xdr:sp macro="" textlink="">
      <xdr:nvSpPr>
        <xdr:cNvPr id="492" name="TextBox 2066"/>
        <xdr:cNvSpPr txBox="1"/>
      </xdr:nvSpPr>
      <xdr:spPr>
        <a:xfrm>
          <a:off x="155543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665</xdr:row>
      <xdr:rowOff>0</xdr:rowOff>
    </xdr:from>
    <xdr:to>
      <xdr:col>2</xdr:col>
      <xdr:colOff>184731</xdr:colOff>
      <xdr:row>666</xdr:row>
      <xdr:rowOff>74060</xdr:rowOff>
    </xdr:to>
    <xdr:sp macro="" textlink="">
      <xdr:nvSpPr>
        <xdr:cNvPr id="493" name="TextBox 2067"/>
        <xdr:cNvSpPr txBox="1"/>
      </xdr:nvSpPr>
      <xdr:spPr>
        <a:xfrm>
          <a:off x="155543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670</xdr:row>
      <xdr:rowOff>0</xdr:rowOff>
    </xdr:from>
    <xdr:to>
      <xdr:col>2</xdr:col>
      <xdr:colOff>184731</xdr:colOff>
      <xdr:row>671</xdr:row>
      <xdr:rowOff>74060</xdr:rowOff>
    </xdr:to>
    <xdr:sp macro="" textlink="">
      <xdr:nvSpPr>
        <xdr:cNvPr id="494" name="TextBox 2652"/>
        <xdr:cNvSpPr txBox="1"/>
      </xdr:nvSpPr>
      <xdr:spPr>
        <a:xfrm>
          <a:off x="155543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670</xdr:row>
      <xdr:rowOff>0</xdr:rowOff>
    </xdr:from>
    <xdr:to>
      <xdr:col>2</xdr:col>
      <xdr:colOff>184731</xdr:colOff>
      <xdr:row>671</xdr:row>
      <xdr:rowOff>74060</xdr:rowOff>
    </xdr:to>
    <xdr:sp macro="" textlink="">
      <xdr:nvSpPr>
        <xdr:cNvPr id="495" name="TextBox 2653"/>
        <xdr:cNvSpPr txBox="1"/>
      </xdr:nvSpPr>
      <xdr:spPr>
        <a:xfrm>
          <a:off x="155543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670</xdr:row>
      <xdr:rowOff>0</xdr:rowOff>
    </xdr:from>
    <xdr:to>
      <xdr:col>2</xdr:col>
      <xdr:colOff>184731</xdr:colOff>
      <xdr:row>671</xdr:row>
      <xdr:rowOff>74060</xdr:rowOff>
    </xdr:to>
    <xdr:sp macro="" textlink="">
      <xdr:nvSpPr>
        <xdr:cNvPr id="496" name="TextBox 2654"/>
        <xdr:cNvSpPr txBox="1"/>
      </xdr:nvSpPr>
      <xdr:spPr>
        <a:xfrm>
          <a:off x="155543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670</xdr:row>
      <xdr:rowOff>0</xdr:rowOff>
    </xdr:from>
    <xdr:to>
      <xdr:col>2</xdr:col>
      <xdr:colOff>184731</xdr:colOff>
      <xdr:row>671</xdr:row>
      <xdr:rowOff>74060</xdr:rowOff>
    </xdr:to>
    <xdr:sp macro="" textlink="">
      <xdr:nvSpPr>
        <xdr:cNvPr id="497" name="TextBox 2655"/>
        <xdr:cNvSpPr txBox="1"/>
      </xdr:nvSpPr>
      <xdr:spPr>
        <a:xfrm>
          <a:off x="155543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670</xdr:row>
      <xdr:rowOff>0</xdr:rowOff>
    </xdr:from>
    <xdr:to>
      <xdr:col>2</xdr:col>
      <xdr:colOff>184731</xdr:colOff>
      <xdr:row>671</xdr:row>
      <xdr:rowOff>74060</xdr:rowOff>
    </xdr:to>
    <xdr:sp macro="" textlink="">
      <xdr:nvSpPr>
        <xdr:cNvPr id="498" name="TextBox 2656"/>
        <xdr:cNvSpPr txBox="1"/>
      </xdr:nvSpPr>
      <xdr:spPr>
        <a:xfrm>
          <a:off x="155543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670</xdr:row>
      <xdr:rowOff>0</xdr:rowOff>
    </xdr:from>
    <xdr:to>
      <xdr:col>2</xdr:col>
      <xdr:colOff>184731</xdr:colOff>
      <xdr:row>671</xdr:row>
      <xdr:rowOff>74060</xdr:rowOff>
    </xdr:to>
    <xdr:sp macro="" textlink="">
      <xdr:nvSpPr>
        <xdr:cNvPr id="499" name="TextBox 2657"/>
        <xdr:cNvSpPr txBox="1"/>
      </xdr:nvSpPr>
      <xdr:spPr>
        <a:xfrm>
          <a:off x="155543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670</xdr:row>
      <xdr:rowOff>0</xdr:rowOff>
    </xdr:from>
    <xdr:to>
      <xdr:col>2</xdr:col>
      <xdr:colOff>184731</xdr:colOff>
      <xdr:row>671</xdr:row>
      <xdr:rowOff>74060</xdr:rowOff>
    </xdr:to>
    <xdr:sp macro="" textlink="">
      <xdr:nvSpPr>
        <xdr:cNvPr id="500" name="TextBox 2658"/>
        <xdr:cNvSpPr txBox="1"/>
      </xdr:nvSpPr>
      <xdr:spPr>
        <a:xfrm>
          <a:off x="155543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670</xdr:row>
      <xdr:rowOff>0</xdr:rowOff>
    </xdr:from>
    <xdr:to>
      <xdr:col>2</xdr:col>
      <xdr:colOff>184731</xdr:colOff>
      <xdr:row>671</xdr:row>
      <xdr:rowOff>74060</xdr:rowOff>
    </xdr:to>
    <xdr:sp macro="" textlink="">
      <xdr:nvSpPr>
        <xdr:cNvPr id="501" name="TextBox 2659"/>
        <xdr:cNvSpPr txBox="1"/>
      </xdr:nvSpPr>
      <xdr:spPr>
        <a:xfrm>
          <a:off x="155543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670</xdr:row>
      <xdr:rowOff>0</xdr:rowOff>
    </xdr:from>
    <xdr:to>
      <xdr:col>2</xdr:col>
      <xdr:colOff>184731</xdr:colOff>
      <xdr:row>671</xdr:row>
      <xdr:rowOff>74060</xdr:rowOff>
    </xdr:to>
    <xdr:sp macro="" textlink="">
      <xdr:nvSpPr>
        <xdr:cNvPr id="502" name="TextBox 2660"/>
        <xdr:cNvSpPr txBox="1"/>
      </xdr:nvSpPr>
      <xdr:spPr>
        <a:xfrm>
          <a:off x="155543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670</xdr:row>
      <xdr:rowOff>0</xdr:rowOff>
    </xdr:from>
    <xdr:to>
      <xdr:col>2</xdr:col>
      <xdr:colOff>184731</xdr:colOff>
      <xdr:row>671</xdr:row>
      <xdr:rowOff>74060</xdr:rowOff>
    </xdr:to>
    <xdr:sp macro="" textlink="">
      <xdr:nvSpPr>
        <xdr:cNvPr id="503" name="TextBox 2661"/>
        <xdr:cNvSpPr txBox="1"/>
      </xdr:nvSpPr>
      <xdr:spPr>
        <a:xfrm>
          <a:off x="155543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670</xdr:row>
      <xdr:rowOff>0</xdr:rowOff>
    </xdr:from>
    <xdr:to>
      <xdr:col>2</xdr:col>
      <xdr:colOff>184731</xdr:colOff>
      <xdr:row>671</xdr:row>
      <xdr:rowOff>74060</xdr:rowOff>
    </xdr:to>
    <xdr:sp macro="" textlink="">
      <xdr:nvSpPr>
        <xdr:cNvPr id="504" name="TextBox 2662"/>
        <xdr:cNvSpPr txBox="1"/>
      </xdr:nvSpPr>
      <xdr:spPr>
        <a:xfrm>
          <a:off x="155543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670</xdr:row>
      <xdr:rowOff>0</xdr:rowOff>
    </xdr:from>
    <xdr:to>
      <xdr:col>2</xdr:col>
      <xdr:colOff>184731</xdr:colOff>
      <xdr:row>671</xdr:row>
      <xdr:rowOff>74060</xdr:rowOff>
    </xdr:to>
    <xdr:sp macro="" textlink="">
      <xdr:nvSpPr>
        <xdr:cNvPr id="505" name="TextBox 2663"/>
        <xdr:cNvSpPr txBox="1"/>
      </xdr:nvSpPr>
      <xdr:spPr>
        <a:xfrm>
          <a:off x="155543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670</xdr:row>
      <xdr:rowOff>0</xdr:rowOff>
    </xdr:from>
    <xdr:to>
      <xdr:col>2</xdr:col>
      <xdr:colOff>184731</xdr:colOff>
      <xdr:row>671</xdr:row>
      <xdr:rowOff>74060</xdr:rowOff>
    </xdr:to>
    <xdr:sp macro="" textlink="">
      <xdr:nvSpPr>
        <xdr:cNvPr id="506" name="TextBox 2664"/>
        <xdr:cNvSpPr txBox="1"/>
      </xdr:nvSpPr>
      <xdr:spPr>
        <a:xfrm>
          <a:off x="155543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670</xdr:row>
      <xdr:rowOff>0</xdr:rowOff>
    </xdr:from>
    <xdr:to>
      <xdr:col>2</xdr:col>
      <xdr:colOff>184731</xdr:colOff>
      <xdr:row>671</xdr:row>
      <xdr:rowOff>74060</xdr:rowOff>
    </xdr:to>
    <xdr:sp macro="" textlink="">
      <xdr:nvSpPr>
        <xdr:cNvPr id="507" name="TextBox 2665"/>
        <xdr:cNvSpPr txBox="1"/>
      </xdr:nvSpPr>
      <xdr:spPr>
        <a:xfrm>
          <a:off x="155543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670</xdr:row>
      <xdr:rowOff>0</xdr:rowOff>
    </xdr:from>
    <xdr:to>
      <xdr:col>2</xdr:col>
      <xdr:colOff>184731</xdr:colOff>
      <xdr:row>671</xdr:row>
      <xdr:rowOff>74060</xdr:rowOff>
    </xdr:to>
    <xdr:sp macro="" textlink="">
      <xdr:nvSpPr>
        <xdr:cNvPr id="508" name="TextBox 2666"/>
        <xdr:cNvSpPr txBox="1"/>
      </xdr:nvSpPr>
      <xdr:spPr>
        <a:xfrm>
          <a:off x="155543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670</xdr:row>
      <xdr:rowOff>0</xdr:rowOff>
    </xdr:from>
    <xdr:to>
      <xdr:col>2</xdr:col>
      <xdr:colOff>184731</xdr:colOff>
      <xdr:row>671</xdr:row>
      <xdr:rowOff>74060</xdr:rowOff>
    </xdr:to>
    <xdr:sp macro="" textlink="">
      <xdr:nvSpPr>
        <xdr:cNvPr id="509" name="TextBox 2667"/>
        <xdr:cNvSpPr txBox="1"/>
      </xdr:nvSpPr>
      <xdr:spPr>
        <a:xfrm>
          <a:off x="155543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10" name="TextBox 2733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11" name="TextBox 2734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12" name="TextBox 273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13" name="TextBox 2738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14" name="TextBox 2739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15" name="TextBox 274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16" name="TextBox 2743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17" name="TextBox 2744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18" name="TextBox 274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19" name="TextBox 2748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20" name="TextBox 2749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21" name="TextBox 275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22" name="TextBox 2753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23" name="TextBox 2754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24" name="TextBox 275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25" name="TextBox 2758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26" name="TextBox 2759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27" name="TextBox 276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28" name="TextBox 2763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29" name="TextBox 2764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30" name="TextBox 276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31" name="TextBox 2768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32" name="TextBox 2769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33" name="TextBox 277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34" name="TextBox 2773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35" name="TextBox 2774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36" name="TextBox 277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37" name="TextBox 2778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38" name="TextBox 2779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39" name="TextBox 278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40" name="TextBox 2783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41" name="TextBox 2784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42" name="TextBox 278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43" name="TextBox 2788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44" name="TextBox 2789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45" name="TextBox 279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46" name="TextBox 2793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47" name="TextBox 2794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48" name="TextBox 279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49" name="TextBox 2798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50" name="TextBox 2799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51" name="TextBox 280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52" name="TextBox 2803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53" name="TextBox 2804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54" name="TextBox 280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55" name="TextBox 2808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56" name="TextBox 2809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57" name="TextBox 281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58" name="TextBox 2813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59" name="TextBox 2814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60" name="TextBox 281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61" name="TextBox 2818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62" name="TextBox 2819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63" name="TextBox 282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64" name="TextBox 2823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65" name="TextBox 2824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66" name="TextBox 282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67" name="TextBox 2828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68" name="TextBox 2829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69" name="TextBox 283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70" name="TextBox 2833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71" name="TextBox 2834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72" name="TextBox 283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73" name="TextBox 2838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74" name="TextBox 2839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75" name="TextBox 284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76" name="TextBox 2843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77" name="TextBox 2844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78" name="TextBox 284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79" name="TextBox 2848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80" name="TextBox 2849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81" name="TextBox 285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82" name="TextBox 2853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83" name="TextBox 2854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84" name="TextBox 285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85" name="TextBox 2858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86" name="TextBox 2859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87" name="TextBox 286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88" name="TextBox 2863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89" name="TextBox 2864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90" name="TextBox 286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91" name="TextBox 2868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92" name="TextBox 2869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93" name="TextBox 287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94" name="TextBox 2873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95" name="TextBox 2874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96" name="TextBox 287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97" name="TextBox 2878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98" name="TextBox 2879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599" name="TextBox 288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600" name="TextBox 2883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601" name="TextBox 2884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602" name="TextBox 288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603" name="TextBox 2888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604" name="TextBox 2889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656</xdr:row>
      <xdr:rowOff>0</xdr:rowOff>
    </xdr:from>
    <xdr:to>
      <xdr:col>8</xdr:col>
      <xdr:colOff>346656</xdr:colOff>
      <xdr:row>657</xdr:row>
      <xdr:rowOff>74060</xdr:rowOff>
    </xdr:to>
    <xdr:sp macro="" textlink="">
      <xdr:nvSpPr>
        <xdr:cNvPr id="605" name="TextBox 289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707</xdr:row>
      <xdr:rowOff>0</xdr:rowOff>
    </xdr:from>
    <xdr:to>
      <xdr:col>2</xdr:col>
      <xdr:colOff>184731</xdr:colOff>
      <xdr:row>708</xdr:row>
      <xdr:rowOff>74060</xdr:rowOff>
    </xdr:to>
    <xdr:sp macro="" textlink="">
      <xdr:nvSpPr>
        <xdr:cNvPr id="606" name="TextBox 2068"/>
        <xdr:cNvSpPr txBox="1"/>
      </xdr:nvSpPr>
      <xdr:spPr>
        <a:xfrm>
          <a:off x="291941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707</xdr:row>
      <xdr:rowOff>0</xdr:rowOff>
    </xdr:from>
    <xdr:to>
      <xdr:col>2</xdr:col>
      <xdr:colOff>184731</xdr:colOff>
      <xdr:row>708</xdr:row>
      <xdr:rowOff>74060</xdr:rowOff>
    </xdr:to>
    <xdr:sp macro="" textlink="">
      <xdr:nvSpPr>
        <xdr:cNvPr id="607" name="TextBox 2069"/>
        <xdr:cNvSpPr txBox="1"/>
      </xdr:nvSpPr>
      <xdr:spPr>
        <a:xfrm>
          <a:off x="291941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707</xdr:row>
      <xdr:rowOff>0</xdr:rowOff>
    </xdr:from>
    <xdr:to>
      <xdr:col>2</xdr:col>
      <xdr:colOff>184731</xdr:colOff>
      <xdr:row>708</xdr:row>
      <xdr:rowOff>74060</xdr:rowOff>
    </xdr:to>
    <xdr:sp macro="" textlink="">
      <xdr:nvSpPr>
        <xdr:cNvPr id="608" name="TextBox 2070"/>
        <xdr:cNvSpPr txBox="1"/>
      </xdr:nvSpPr>
      <xdr:spPr>
        <a:xfrm>
          <a:off x="291941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707</xdr:row>
      <xdr:rowOff>0</xdr:rowOff>
    </xdr:from>
    <xdr:to>
      <xdr:col>2</xdr:col>
      <xdr:colOff>184731</xdr:colOff>
      <xdr:row>708</xdr:row>
      <xdr:rowOff>74060</xdr:rowOff>
    </xdr:to>
    <xdr:sp macro="" textlink="">
      <xdr:nvSpPr>
        <xdr:cNvPr id="609" name="TextBox 2071"/>
        <xdr:cNvSpPr txBox="1"/>
      </xdr:nvSpPr>
      <xdr:spPr>
        <a:xfrm>
          <a:off x="291941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707</xdr:row>
      <xdr:rowOff>0</xdr:rowOff>
    </xdr:from>
    <xdr:to>
      <xdr:col>2</xdr:col>
      <xdr:colOff>184731</xdr:colOff>
      <xdr:row>708</xdr:row>
      <xdr:rowOff>74060</xdr:rowOff>
    </xdr:to>
    <xdr:sp macro="" textlink="">
      <xdr:nvSpPr>
        <xdr:cNvPr id="610" name="TextBox 2072"/>
        <xdr:cNvSpPr txBox="1"/>
      </xdr:nvSpPr>
      <xdr:spPr>
        <a:xfrm>
          <a:off x="291941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707</xdr:row>
      <xdr:rowOff>0</xdr:rowOff>
    </xdr:from>
    <xdr:to>
      <xdr:col>2</xdr:col>
      <xdr:colOff>184731</xdr:colOff>
      <xdr:row>708</xdr:row>
      <xdr:rowOff>74060</xdr:rowOff>
    </xdr:to>
    <xdr:sp macro="" textlink="">
      <xdr:nvSpPr>
        <xdr:cNvPr id="611" name="TextBox 2073"/>
        <xdr:cNvSpPr txBox="1"/>
      </xdr:nvSpPr>
      <xdr:spPr>
        <a:xfrm>
          <a:off x="291941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707</xdr:row>
      <xdr:rowOff>0</xdr:rowOff>
    </xdr:from>
    <xdr:to>
      <xdr:col>2</xdr:col>
      <xdr:colOff>184731</xdr:colOff>
      <xdr:row>708</xdr:row>
      <xdr:rowOff>74060</xdr:rowOff>
    </xdr:to>
    <xdr:sp macro="" textlink="">
      <xdr:nvSpPr>
        <xdr:cNvPr id="612" name="TextBox 2074"/>
        <xdr:cNvSpPr txBox="1"/>
      </xdr:nvSpPr>
      <xdr:spPr>
        <a:xfrm>
          <a:off x="291941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707</xdr:row>
      <xdr:rowOff>0</xdr:rowOff>
    </xdr:from>
    <xdr:to>
      <xdr:col>2</xdr:col>
      <xdr:colOff>184731</xdr:colOff>
      <xdr:row>708</xdr:row>
      <xdr:rowOff>74060</xdr:rowOff>
    </xdr:to>
    <xdr:sp macro="" textlink="">
      <xdr:nvSpPr>
        <xdr:cNvPr id="613" name="TextBox 2075"/>
        <xdr:cNvSpPr txBox="1"/>
      </xdr:nvSpPr>
      <xdr:spPr>
        <a:xfrm>
          <a:off x="291941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707</xdr:row>
      <xdr:rowOff>0</xdr:rowOff>
    </xdr:from>
    <xdr:to>
      <xdr:col>2</xdr:col>
      <xdr:colOff>184731</xdr:colOff>
      <xdr:row>708</xdr:row>
      <xdr:rowOff>74060</xdr:rowOff>
    </xdr:to>
    <xdr:sp macro="" textlink="">
      <xdr:nvSpPr>
        <xdr:cNvPr id="614" name="TextBox 2076"/>
        <xdr:cNvSpPr txBox="1"/>
      </xdr:nvSpPr>
      <xdr:spPr>
        <a:xfrm>
          <a:off x="291941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707</xdr:row>
      <xdr:rowOff>0</xdr:rowOff>
    </xdr:from>
    <xdr:to>
      <xdr:col>2</xdr:col>
      <xdr:colOff>184731</xdr:colOff>
      <xdr:row>708</xdr:row>
      <xdr:rowOff>74060</xdr:rowOff>
    </xdr:to>
    <xdr:sp macro="" textlink="">
      <xdr:nvSpPr>
        <xdr:cNvPr id="615" name="TextBox 2077"/>
        <xdr:cNvSpPr txBox="1"/>
      </xdr:nvSpPr>
      <xdr:spPr>
        <a:xfrm>
          <a:off x="291941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707</xdr:row>
      <xdr:rowOff>0</xdr:rowOff>
    </xdr:from>
    <xdr:to>
      <xdr:col>2</xdr:col>
      <xdr:colOff>184731</xdr:colOff>
      <xdr:row>708</xdr:row>
      <xdr:rowOff>74060</xdr:rowOff>
    </xdr:to>
    <xdr:sp macro="" textlink="">
      <xdr:nvSpPr>
        <xdr:cNvPr id="616" name="TextBox 2078"/>
        <xdr:cNvSpPr txBox="1"/>
      </xdr:nvSpPr>
      <xdr:spPr>
        <a:xfrm>
          <a:off x="291941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707</xdr:row>
      <xdr:rowOff>0</xdr:rowOff>
    </xdr:from>
    <xdr:to>
      <xdr:col>2</xdr:col>
      <xdr:colOff>184731</xdr:colOff>
      <xdr:row>708</xdr:row>
      <xdr:rowOff>74060</xdr:rowOff>
    </xdr:to>
    <xdr:sp macro="" textlink="">
      <xdr:nvSpPr>
        <xdr:cNvPr id="617" name="TextBox 2079"/>
        <xdr:cNvSpPr txBox="1"/>
      </xdr:nvSpPr>
      <xdr:spPr>
        <a:xfrm>
          <a:off x="291941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707</xdr:row>
      <xdr:rowOff>0</xdr:rowOff>
    </xdr:from>
    <xdr:to>
      <xdr:col>2</xdr:col>
      <xdr:colOff>184731</xdr:colOff>
      <xdr:row>708</xdr:row>
      <xdr:rowOff>74060</xdr:rowOff>
    </xdr:to>
    <xdr:sp macro="" textlink="">
      <xdr:nvSpPr>
        <xdr:cNvPr id="618" name="TextBox 2080"/>
        <xdr:cNvSpPr txBox="1"/>
      </xdr:nvSpPr>
      <xdr:spPr>
        <a:xfrm>
          <a:off x="291941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707</xdr:row>
      <xdr:rowOff>0</xdr:rowOff>
    </xdr:from>
    <xdr:to>
      <xdr:col>2</xdr:col>
      <xdr:colOff>184731</xdr:colOff>
      <xdr:row>708</xdr:row>
      <xdr:rowOff>74060</xdr:rowOff>
    </xdr:to>
    <xdr:sp macro="" textlink="">
      <xdr:nvSpPr>
        <xdr:cNvPr id="619" name="TextBox 2081"/>
        <xdr:cNvSpPr txBox="1"/>
      </xdr:nvSpPr>
      <xdr:spPr>
        <a:xfrm>
          <a:off x="291941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707</xdr:row>
      <xdr:rowOff>0</xdr:rowOff>
    </xdr:from>
    <xdr:to>
      <xdr:col>2</xdr:col>
      <xdr:colOff>184731</xdr:colOff>
      <xdr:row>708</xdr:row>
      <xdr:rowOff>74060</xdr:rowOff>
    </xdr:to>
    <xdr:sp macro="" textlink="">
      <xdr:nvSpPr>
        <xdr:cNvPr id="620" name="TextBox 2082"/>
        <xdr:cNvSpPr txBox="1"/>
      </xdr:nvSpPr>
      <xdr:spPr>
        <a:xfrm>
          <a:off x="291941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707</xdr:row>
      <xdr:rowOff>0</xdr:rowOff>
    </xdr:from>
    <xdr:to>
      <xdr:col>2</xdr:col>
      <xdr:colOff>184731</xdr:colOff>
      <xdr:row>708</xdr:row>
      <xdr:rowOff>74060</xdr:rowOff>
    </xdr:to>
    <xdr:sp macro="" textlink="">
      <xdr:nvSpPr>
        <xdr:cNvPr id="621" name="TextBox 2083"/>
        <xdr:cNvSpPr txBox="1"/>
      </xdr:nvSpPr>
      <xdr:spPr>
        <a:xfrm>
          <a:off x="291941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712</xdr:row>
      <xdr:rowOff>0</xdr:rowOff>
    </xdr:from>
    <xdr:to>
      <xdr:col>2</xdr:col>
      <xdr:colOff>184731</xdr:colOff>
      <xdr:row>713</xdr:row>
      <xdr:rowOff>74060</xdr:rowOff>
    </xdr:to>
    <xdr:sp macro="" textlink="">
      <xdr:nvSpPr>
        <xdr:cNvPr id="622" name="TextBox 2668"/>
        <xdr:cNvSpPr txBox="1"/>
      </xdr:nvSpPr>
      <xdr:spPr>
        <a:xfrm>
          <a:off x="291941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712</xdr:row>
      <xdr:rowOff>0</xdr:rowOff>
    </xdr:from>
    <xdr:to>
      <xdr:col>2</xdr:col>
      <xdr:colOff>184731</xdr:colOff>
      <xdr:row>713</xdr:row>
      <xdr:rowOff>74060</xdr:rowOff>
    </xdr:to>
    <xdr:sp macro="" textlink="">
      <xdr:nvSpPr>
        <xdr:cNvPr id="623" name="TextBox 2669"/>
        <xdr:cNvSpPr txBox="1"/>
      </xdr:nvSpPr>
      <xdr:spPr>
        <a:xfrm>
          <a:off x="291941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712</xdr:row>
      <xdr:rowOff>0</xdr:rowOff>
    </xdr:from>
    <xdr:to>
      <xdr:col>2</xdr:col>
      <xdr:colOff>184731</xdr:colOff>
      <xdr:row>713</xdr:row>
      <xdr:rowOff>74060</xdr:rowOff>
    </xdr:to>
    <xdr:sp macro="" textlink="">
      <xdr:nvSpPr>
        <xdr:cNvPr id="624" name="TextBox 2670"/>
        <xdr:cNvSpPr txBox="1"/>
      </xdr:nvSpPr>
      <xdr:spPr>
        <a:xfrm>
          <a:off x="291941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712</xdr:row>
      <xdr:rowOff>0</xdr:rowOff>
    </xdr:from>
    <xdr:to>
      <xdr:col>2</xdr:col>
      <xdr:colOff>184731</xdr:colOff>
      <xdr:row>713</xdr:row>
      <xdr:rowOff>74060</xdr:rowOff>
    </xdr:to>
    <xdr:sp macro="" textlink="">
      <xdr:nvSpPr>
        <xdr:cNvPr id="625" name="TextBox 2671"/>
        <xdr:cNvSpPr txBox="1"/>
      </xdr:nvSpPr>
      <xdr:spPr>
        <a:xfrm>
          <a:off x="291941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712</xdr:row>
      <xdr:rowOff>0</xdr:rowOff>
    </xdr:from>
    <xdr:to>
      <xdr:col>2</xdr:col>
      <xdr:colOff>184731</xdr:colOff>
      <xdr:row>713</xdr:row>
      <xdr:rowOff>74060</xdr:rowOff>
    </xdr:to>
    <xdr:sp macro="" textlink="">
      <xdr:nvSpPr>
        <xdr:cNvPr id="626" name="TextBox 2672"/>
        <xdr:cNvSpPr txBox="1"/>
      </xdr:nvSpPr>
      <xdr:spPr>
        <a:xfrm>
          <a:off x="291941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712</xdr:row>
      <xdr:rowOff>0</xdr:rowOff>
    </xdr:from>
    <xdr:to>
      <xdr:col>2</xdr:col>
      <xdr:colOff>184731</xdr:colOff>
      <xdr:row>713</xdr:row>
      <xdr:rowOff>74060</xdr:rowOff>
    </xdr:to>
    <xdr:sp macro="" textlink="">
      <xdr:nvSpPr>
        <xdr:cNvPr id="627" name="TextBox 2673"/>
        <xdr:cNvSpPr txBox="1"/>
      </xdr:nvSpPr>
      <xdr:spPr>
        <a:xfrm>
          <a:off x="291941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712</xdr:row>
      <xdr:rowOff>0</xdr:rowOff>
    </xdr:from>
    <xdr:to>
      <xdr:col>2</xdr:col>
      <xdr:colOff>184731</xdr:colOff>
      <xdr:row>713</xdr:row>
      <xdr:rowOff>74060</xdr:rowOff>
    </xdr:to>
    <xdr:sp macro="" textlink="">
      <xdr:nvSpPr>
        <xdr:cNvPr id="628" name="TextBox 2674"/>
        <xdr:cNvSpPr txBox="1"/>
      </xdr:nvSpPr>
      <xdr:spPr>
        <a:xfrm>
          <a:off x="291941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712</xdr:row>
      <xdr:rowOff>0</xdr:rowOff>
    </xdr:from>
    <xdr:to>
      <xdr:col>2</xdr:col>
      <xdr:colOff>184731</xdr:colOff>
      <xdr:row>713</xdr:row>
      <xdr:rowOff>74060</xdr:rowOff>
    </xdr:to>
    <xdr:sp macro="" textlink="">
      <xdr:nvSpPr>
        <xdr:cNvPr id="629" name="TextBox 2675"/>
        <xdr:cNvSpPr txBox="1"/>
      </xdr:nvSpPr>
      <xdr:spPr>
        <a:xfrm>
          <a:off x="291941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712</xdr:row>
      <xdr:rowOff>0</xdr:rowOff>
    </xdr:from>
    <xdr:to>
      <xdr:col>2</xdr:col>
      <xdr:colOff>184731</xdr:colOff>
      <xdr:row>713</xdr:row>
      <xdr:rowOff>74060</xdr:rowOff>
    </xdr:to>
    <xdr:sp macro="" textlink="">
      <xdr:nvSpPr>
        <xdr:cNvPr id="630" name="TextBox 2676"/>
        <xdr:cNvSpPr txBox="1"/>
      </xdr:nvSpPr>
      <xdr:spPr>
        <a:xfrm>
          <a:off x="291941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712</xdr:row>
      <xdr:rowOff>0</xdr:rowOff>
    </xdr:from>
    <xdr:to>
      <xdr:col>2</xdr:col>
      <xdr:colOff>184731</xdr:colOff>
      <xdr:row>713</xdr:row>
      <xdr:rowOff>74060</xdr:rowOff>
    </xdr:to>
    <xdr:sp macro="" textlink="">
      <xdr:nvSpPr>
        <xdr:cNvPr id="631" name="TextBox 2677"/>
        <xdr:cNvSpPr txBox="1"/>
      </xdr:nvSpPr>
      <xdr:spPr>
        <a:xfrm>
          <a:off x="291941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712</xdr:row>
      <xdr:rowOff>0</xdr:rowOff>
    </xdr:from>
    <xdr:to>
      <xdr:col>2</xdr:col>
      <xdr:colOff>184731</xdr:colOff>
      <xdr:row>713</xdr:row>
      <xdr:rowOff>74060</xdr:rowOff>
    </xdr:to>
    <xdr:sp macro="" textlink="">
      <xdr:nvSpPr>
        <xdr:cNvPr id="632" name="TextBox 2678"/>
        <xdr:cNvSpPr txBox="1"/>
      </xdr:nvSpPr>
      <xdr:spPr>
        <a:xfrm>
          <a:off x="291941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712</xdr:row>
      <xdr:rowOff>0</xdr:rowOff>
    </xdr:from>
    <xdr:to>
      <xdr:col>2</xdr:col>
      <xdr:colOff>184731</xdr:colOff>
      <xdr:row>713</xdr:row>
      <xdr:rowOff>74060</xdr:rowOff>
    </xdr:to>
    <xdr:sp macro="" textlink="">
      <xdr:nvSpPr>
        <xdr:cNvPr id="633" name="TextBox 2679"/>
        <xdr:cNvSpPr txBox="1"/>
      </xdr:nvSpPr>
      <xdr:spPr>
        <a:xfrm>
          <a:off x="291941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712</xdr:row>
      <xdr:rowOff>0</xdr:rowOff>
    </xdr:from>
    <xdr:to>
      <xdr:col>2</xdr:col>
      <xdr:colOff>184731</xdr:colOff>
      <xdr:row>713</xdr:row>
      <xdr:rowOff>74060</xdr:rowOff>
    </xdr:to>
    <xdr:sp macro="" textlink="">
      <xdr:nvSpPr>
        <xdr:cNvPr id="634" name="TextBox 2680"/>
        <xdr:cNvSpPr txBox="1"/>
      </xdr:nvSpPr>
      <xdr:spPr>
        <a:xfrm>
          <a:off x="291941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712</xdr:row>
      <xdr:rowOff>0</xdr:rowOff>
    </xdr:from>
    <xdr:to>
      <xdr:col>2</xdr:col>
      <xdr:colOff>184731</xdr:colOff>
      <xdr:row>713</xdr:row>
      <xdr:rowOff>74060</xdr:rowOff>
    </xdr:to>
    <xdr:sp macro="" textlink="">
      <xdr:nvSpPr>
        <xdr:cNvPr id="635" name="TextBox 2681"/>
        <xdr:cNvSpPr txBox="1"/>
      </xdr:nvSpPr>
      <xdr:spPr>
        <a:xfrm>
          <a:off x="291941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712</xdr:row>
      <xdr:rowOff>0</xdr:rowOff>
    </xdr:from>
    <xdr:to>
      <xdr:col>2</xdr:col>
      <xdr:colOff>184731</xdr:colOff>
      <xdr:row>713</xdr:row>
      <xdr:rowOff>74060</xdr:rowOff>
    </xdr:to>
    <xdr:sp macro="" textlink="">
      <xdr:nvSpPr>
        <xdr:cNvPr id="636" name="TextBox 2682"/>
        <xdr:cNvSpPr txBox="1"/>
      </xdr:nvSpPr>
      <xdr:spPr>
        <a:xfrm>
          <a:off x="291941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712</xdr:row>
      <xdr:rowOff>0</xdr:rowOff>
    </xdr:from>
    <xdr:to>
      <xdr:col>2</xdr:col>
      <xdr:colOff>184731</xdr:colOff>
      <xdr:row>713</xdr:row>
      <xdr:rowOff>74060</xdr:rowOff>
    </xdr:to>
    <xdr:sp macro="" textlink="">
      <xdr:nvSpPr>
        <xdr:cNvPr id="637" name="TextBox 2683"/>
        <xdr:cNvSpPr txBox="1"/>
      </xdr:nvSpPr>
      <xdr:spPr>
        <a:xfrm>
          <a:off x="291941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184731</xdr:colOff>
      <xdr:row>745</xdr:row>
      <xdr:rowOff>74060</xdr:rowOff>
    </xdr:to>
    <xdr:sp macro="" textlink="">
      <xdr:nvSpPr>
        <xdr:cNvPr id="638" name="TextBox 2084"/>
        <xdr:cNvSpPr txBox="1"/>
      </xdr:nvSpPr>
      <xdr:spPr>
        <a:xfrm>
          <a:off x="430625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184731</xdr:colOff>
      <xdr:row>745</xdr:row>
      <xdr:rowOff>74060</xdr:rowOff>
    </xdr:to>
    <xdr:sp macro="" textlink="">
      <xdr:nvSpPr>
        <xdr:cNvPr id="639" name="TextBox 2085"/>
        <xdr:cNvSpPr txBox="1"/>
      </xdr:nvSpPr>
      <xdr:spPr>
        <a:xfrm>
          <a:off x="430625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184731</xdr:colOff>
      <xdr:row>745</xdr:row>
      <xdr:rowOff>74060</xdr:rowOff>
    </xdr:to>
    <xdr:sp macro="" textlink="">
      <xdr:nvSpPr>
        <xdr:cNvPr id="640" name="TextBox 2086"/>
        <xdr:cNvSpPr txBox="1"/>
      </xdr:nvSpPr>
      <xdr:spPr>
        <a:xfrm>
          <a:off x="430625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184731</xdr:colOff>
      <xdr:row>745</xdr:row>
      <xdr:rowOff>74060</xdr:rowOff>
    </xdr:to>
    <xdr:sp macro="" textlink="">
      <xdr:nvSpPr>
        <xdr:cNvPr id="641" name="TextBox 2087"/>
        <xdr:cNvSpPr txBox="1"/>
      </xdr:nvSpPr>
      <xdr:spPr>
        <a:xfrm>
          <a:off x="430625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184731</xdr:colOff>
      <xdr:row>745</xdr:row>
      <xdr:rowOff>74060</xdr:rowOff>
    </xdr:to>
    <xdr:sp macro="" textlink="">
      <xdr:nvSpPr>
        <xdr:cNvPr id="642" name="TextBox 2088"/>
        <xdr:cNvSpPr txBox="1"/>
      </xdr:nvSpPr>
      <xdr:spPr>
        <a:xfrm>
          <a:off x="430625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184731</xdr:colOff>
      <xdr:row>745</xdr:row>
      <xdr:rowOff>74060</xdr:rowOff>
    </xdr:to>
    <xdr:sp macro="" textlink="">
      <xdr:nvSpPr>
        <xdr:cNvPr id="643" name="TextBox 2089"/>
        <xdr:cNvSpPr txBox="1"/>
      </xdr:nvSpPr>
      <xdr:spPr>
        <a:xfrm>
          <a:off x="430625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184731</xdr:colOff>
      <xdr:row>745</xdr:row>
      <xdr:rowOff>74060</xdr:rowOff>
    </xdr:to>
    <xdr:sp macro="" textlink="">
      <xdr:nvSpPr>
        <xdr:cNvPr id="644" name="TextBox 2090"/>
        <xdr:cNvSpPr txBox="1"/>
      </xdr:nvSpPr>
      <xdr:spPr>
        <a:xfrm>
          <a:off x="430625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184731</xdr:colOff>
      <xdr:row>745</xdr:row>
      <xdr:rowOff>74060</xdr:rowOff>
    </xdr:to>
    <xdr:sp macro="" textlink="">
      <xdr:nvSpPr>
        <xdr:cNvPr id="645" name="TextBox 2091"/>
        <xdr:cNvSpPr txBox="1"/>
      </xdr:nvSpPr>
      <xdr:spPr>
        <a:xfrm>
          <a:off x="430625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184731</xdr:colOff>
      <xdr:row>745</xdr:row>
      <xdr:rowOff>74060</xdr:rowOff>
    </xdr:to>
    <xdr:sp macro="" textlink="">
      <xdr:nvSpPr>
        <xdr:cNvPr id="646" name="TextBox 2092"/>
        <xdr:cNvSpPr txBox="1"/>
      </xdr:nvSpPr>
      <xdr:spPr>
        <a:xfrm>
          <a:off x="430625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184731</xdr:colOff>
      <xdr:row>745</xdr:row>
      <xdr:rowOff>74060</xdr:rowOff>
    </xdr:to>
    <xdr:sp macro="" textlink="">
      <xdr:nvSpPr>
        <xdr:cNvPr id="647" name="TextBox 2093"/>
        <xdr:cNvSpPr txBox="1"/>
      </xdr:nvSpPr>
      <xdr:spPr>
        <a:xfrm>
          <a:off x="430625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184731</xdr:colOff>
      <xdr:row>745</xdr:row>
      <xdr:rowOff>74060</xdr:rowOff>
    </xdr:to>
    <xdr:sp macro="" textlink="">
      <xdr:nvSpPr>
        <xdr:cNvPr id="648" name="TextBox 2094"/>
        <xdr:cNvSpPr txBox="1"/>
      </xdr:nvSpPr>
      <xdr:spPr>
        <a:xfrm>
          <a:off x="430625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184731</xdr:colOff>
      <xdr:row>745</xdr:row>
      <xdr:rowOff>74060</xdr:rowOff>
    </xdr:to>
    <xdr:sp macro="" textlink="">
      <xdr:nvSpPr>
        <xdr:cNvPr id="649" name="TextBox 2095"/>
        <xdr:cNvSpPr txBox="1"/>
      </xdr:nvSpPr>
      <xdr:spPr>
        <a:xfrm>
          <a:off x="430625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184731</xdr:colOff>
      <xdr:row>745</xdr:row>
      <xdr:rowOff>74060</xdr:rowOff>
    </xdr:to>
    <xdr:sp macro="" textlink="">
      <xdr:nvSpPr>
        <xdr:cNvPr id="650" name="TextBox 2096"/>
        <xdr:cNvSpPr txBox="1"/>
      </xdr:nvSpPr>
      <xdr:spPr>
        <a:xfrm>
          <a:off x="430625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184731</xdr:colOff>
      <xdr:row>745</xdr:row>
      <xdr:rowOff>74060</xdr:rowOff>
    </xdr:to>
    <xdr:sp macro="" textlink="">
      <xdr:nvSpPr>
        <xdr:cNvPr id="651" name="TextBox 2097"/>
        <xdr:cNvSpPr txBox="1"/>
      </xdr:nvSpPr>
      <xdr:spPr>
        <a:xfrm>
          <a:off x="430625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184731</xdr:colOff>
      <xdr:row>745</xdr:row>
      <xdr:rowOff>74060</xdr:rowOff>
    </xdr:to>
    <xdr:sp macro="" textlink="">
      <xdr:nvSpPr>
        <xdr:cNvPr id="652" name="TextBox 2098"/>
        <xdr:cNvSpPr txBox="1"/>
      </xdr:nvSpPr>
      <xdr:spPr>
        <a:xfrm>
          <a:off x="430625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744</xdr:row>
      <xdr:rowOff>0</xdr:rowOff>
    </xdr:from>
    <xdr:to>
      <xdr:col>2</xdr:col>
      <xdr:colOff>184731</xdr:colOff>
      <xdr:row>745</xdr:row>
      <xdr:rowOff>74060</xdr:rowOff>
    </xdr:to>
    <xdr:sp macro="" textlink="">
      <xdr:nvSpPr>
        <xdr:cNvPr id="653" name="TextBox 2099"/>
        <xdr:cNvSpPr txBox="1"/>
      </xdr:nvSpPr>
      <xdr:spPr>
        <a:xfrm>
          <a:off x="4306252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184731</xdr:colOff>
      <xdr:row>750</xdr:row>
      <xdr:rowOff>74060</xdr:rowOff>
    </xdr:to>
    <xdr:sp macro="" textlink="">
      <xdr:nvSpPr>
        <xdr:cNvPr id="654" name="TextBox 2684"/>
        <xdr:cNvSpPr txBox="1"/>
      </xdr:nvSpPr>
      <xdr:spPr>
        <a:xfrm>
          <a:off x="430625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184731</xdr:colOff>
      <xdr:row>750</xdr:row>
      <xdr:rowOff>74060</xdr:rowOff>
    </xdr:to>
    <xdr:sp macro="" textlink="">
      <xdr:nvSpPr>
        <xdr:cNvPr id="655" name="TextBox 2685"/>
        <xdr:cNvSpPr txBox="1"/>
      </xdr:nvSpPr>
      <xdr:spPr>
        <a:xfrm>
          <a:off x="430625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184731</xdr:colOff>
      <xdr:row>750</xdr:row>
      <xdr:rowOff>74060</xdr:rowOff>
    </xdr:to>
    <xdr:sp macro="" textlink="">
      <xdr:nvSpPr>
        <xdr:cNvPr id="656" name="TextBox 2686"/>
        <xdr:cNvSpPr txBox="1"/>
      </xdr:nvSpPr>
      <xdr:spPr>
        <a:xfrm>
          <a:off x="430625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184731</xdr:colOff>
      <xdr:row>750</xdr:row>
      <xdr:rowOff>74060</xdr:rowOff>
    </xdr:to>
    <xdr:sp macro="" textlink="">
      <xdr:nvSpPr>
        <xdr:cNvPr id="657" name="TextBox 2687"/>
        <xdr:cNvSpPr txBox="1"/>
      </xdr:nvSpPr>
      <xdr:spPr>
        <a:xfrm>
          <a:off x="430625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184731</xdr:colOff>
      <xdr:row>750</xdr:row>
      <xdr:rowOff>74060</xdr:rowOff>
    </xdr:to>
    <xdr:sp macro="" textlink="">
      <xdr:nvSpPr>
        <xdr:cNvPr id="658" name="TextBox 2688"/>
        <xdr:cNvSpPr txBox="1"/>
      </xdr:nvSpPr>
      <xdr:spPr>
        <a:xfrm>
          <a:off x="430625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184731</xdr:colOff>
      <xdr:row>750</xdr:row>
      <xdr:rowOff>74060</xdr:rowOff>
    </xdr:to>
    <xdr:sp macro="" textlink="">
      <xdr:nvSpPr>
        <xdr:cNvPr id="659" name="TextBox 2689"/>
        <xdr:cNvSpPr txBox="1"/>
      </xdr:nvSpPr>
      <xdr:spPr>
        <a:xfrm>
          <a:off x="430625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184731</xdr:colOff>
      <xdr:row>750</xdr:row>
      <xdr:rowOff>74060</xdr:rowOff>
    </xdr:to>
    <xdr:sp macro="" textlink="">
      <xdr:nvSpPr>
        <xdr:cNvPr id="660" name="TextBox 2690"/>
        <xdr:cNvSpPr txBox="1"/>
      </xdr:nvSpPr>
      <xdr:spPr>
        <a:xfrm>
          <a:off x="430625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184731</xdr:colOff>
      <xdr:row>750</xdr:row>
      <xdr:rowOff>74060</xdr:rowOff>
    </xdr:to>
    <xdr:sp macro="" textlink="">
      <xdr:nvSpPr>
        <xdr:cNvPr id="661" name="TextBox 2691"/>
        <xdr:cNvSpPr txBox="1"/>
      </xdr:nvSpPr>
      <xdr:spPr>
        <a:xfrm>
          <a:off x="430625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184731</xdr:colOff>
      <xdr:row>750</xdr:row>
      <xdr:rowOff>74060</xdr:rowOff>
    </xdr:to>
    <xdr:sp macro="" textlink="">
      <xdr:nvSpPr>
        <xdr:cNvPr id="662" name="TextBox 2692"/>
        <xdr:cNvSpPr txBox="1"/>
      </xdr:nvSpPr>
      <xdr:spPr>
        <a:xfrm>
          <a:off x="430625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184731</xdr:colOff>
      <xdr:row>750</xdr:row>
      <xdr:rowOff>74060</xdr:rowOff>
    </xdr:to>
    <xdr:sp macro="" textlink="">
      <xdr:nvSpPr>
        <xdr:cNvPr id="663" name="TextBox 2693"/>
        <xdr:cNvSpPr txBox="1"/>
      </xdr:nvSpPr>
      <xdr:spPr>
        <a:xfrm>
          <a:off x="430625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184731</xdr:colOff>
      <xdr:row>750</xdr:row>
      <xdr:rowOff>74060</xdr:rowOff>
    </xdr:to>
    <xdr:sp macro="" textlink="">
      <xdr:nvSpPr>
        <xdr:cNvPr id="664" name="TextBox 2694"/>
        <xdr:cNvSpPr txBox="1"/>
      </xdr:nvSpPr>
      <xdr:spPr>
        <a:xfrm>
          <a:off x="430625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184731</xdr:colOff>
      <xdr:row>750</xdr:row>
      <xdr:rowOff>74060</xdr:rowOff>
    </xdr:to>
    <xdr:sp macro="" textlink="">
      <xdr:nvSpPr>
        <xdr:cNvPr id="665" name="TextBox 2695"/>
        <xdr:cNvSpPr txBox="1"/>
      </xdr:nvSpPr>
      <xdr:spPr>
        <a:xfrm>
          <a:off x="430625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184731</xdr:colOff>
      <xdr:row>750</xdr:row>
      <xdr:rowOff>74060</xdr:rowOff>
    </xdr:to>
    <xdr:sp macro="" textlink="">
      <xdr:nvSpPr>
        <xdr:cNvPr id="666" name="TextBox 2696"/>
        <xdr:cNvSpPr txBox="1"/>
      </xdr:nvSpPr>
      <xdr:spPr>
        <a:xfrm>
          <a:off x="430625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184731</xdr:colOff>
      <xdr:row>750</xdr:row>
      <xdr:rowOff>74060</xdr:rowOff>
    </xdr:to>
    <xdr:sp macro="" textlink="">
      <xdr:nvSpPr>
        <xdr:cNvPr id="667" name="TextBox 2697"/>
        <xdr:cNvSpPr txBox="1"/>
      </xdr:nvSpPr>
      <xdr:spPr>
        <a:xfrm>
          <a:off x="430625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184731</xdr:colOff>
      <xdr:row>750</xdr:row>
      <xdr:rowOff>74060</xdr:rowOff>
    </xdr:to>
    <xdr:sp macro="" textlink="">
      <xdr:nvSpPr>
        <xdr:cNvPr id="668" name="TextBox 2698"/>
        <xdr:cNvSpPr txBox="1"/>
      </xdr:nvSpPr>
      <xdr:spPr>
        <a:xfrm>
          <a:off x="430625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184731</xdr:colOff>
      <xdr:row>750</xdr:row>
      <xdr:rowOff>74060</xdr:rowOff>
    </xdr:to>
    <xdr:sp macro="" textlink="">
      <xdr:nvSpPr>
        <xdr:cNvPr id="669" name="TextBox 2699"/>
        <xdr:cNvSpPr txBox="1"/>
      </xdr:nvSpPr>
      <xdr:spPr>
        <a:xfrm>
          <a:off x="4306252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781</xdr:row>
      <xdr:rowOff>0</xdr:rowOff>
    </xdr:from>
    <xdr:to>
      <xdr:col>2</xdr:col>
      <xdr:colOff>184731</xdr:colOff>
      <xdr:row>782</xdr:row>
      <xdr:rowOff>74060</xdr:rowOff>
    </xdr:to>
    <xdr:sp macro="" textlink="">
      <xdr:nvSpPr>
        <xdr:cNvPr id="670" name="TextBox 2100"/>
        <xdr:cNvSpPr txBox="1"/>
      </xdr:nvSpPr>
      <xdr:spPr>
        <a:xfrm>
          <a:off x="564165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781</xdr:row>
      <xdr:rowOff>0</xdr:rowOff>
    </xdr:from>
    <xdr:to>
      <xdr:col>2</xdr:col>
      <xdr:colOff>184731</xdr:colOff>
      <xdr:row>782</xdr:row>
      <xdr:rowOff>74060</xdr:rowOff>
    </xdr:to>
    <xdr:sp macro="" textlink="">
      <xdr:nvSpPr>
        <xdr:cNvPr id="671" name="TextBox 2101"/>
        <xdr:cNvSpPr txBox="1"/>
      </xdr:nvSpPr>
      <xdr:spPr>
        <a:xfrm>
          <a:off x="564165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781</xdr:row>
      <xdr:rowOff>0</xdr:rowOff>
    </xdr:from>
    <xdr:to>
      <xdr:col>2</xdr:col>
      <xdr:colOff>184731</xdr:colOff>
      <xdr:row>782</xdr:row>
      <xdr:rowOff>74060</xdr:rowOff>
    </xdr:to>
    <xdr:sp macro="" textlink="">
      <xdr:nvSpPr>
        <xdr:cNvPr id="672" name="TextBox 2102"/>
        <xdr:cNvSpPr txBox="1"/>
      </xdr:nvSpPr>
      <xdr:spPr>
        <a:xfrm>
          <a:off x="564165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781</xdr:row>
      <xdr:rowOff>0</xdr:rowOff>
    </xdr:from>
    <xdr:to>
      <xdr:col>2</xdr:col>
      <xdr:colOff>184731</xdr:colOff>
      <xdr:row>782</xdr:row>
      <xdr:rowOff>74060</xdr:rowOff>
    </xdr:to>
    <xdr:sp macro="" textlink="">
      <xdr:nvSpPr>
        <xdr:cNvPr id="673" name="TextBox 2103"/>
        <xdr:cNvSpPr txBox="1"/>
      </xdr:nvSpPr>
      <xdr:spPr>
        <a:xfrm>
          <a:off x="564165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781</xdr:row>
      <xdr:rowOff>0</xdr:rowOff>
    </xdr:from>
    <xdr:to>
      <xdr:col>2</xdr:col>
      <xdr:colOff>184731</xdr:colOff>
      <xdr:row>782</xdr:row>
      <xdr:rowOff>74060</xdr:rowOff>
    </xdr:to>
    <xdr:sp macro="" textlink="">
      <xdr:nvSpPr>
        <xdr:cNvPr id="674" name="TextBox 2104"/>
        <xdr:cNvSpPr txBox="1"/>
      </xdr:nvSpPr>
      <xdr:spPr>
        <a:xfrm>
          <a:off x="564165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781</xdr:row>
      <xdr:rowOff>0</xdr:rowOff>
    </xdr:from>
    <xdr:to>
      <xdr:col>2</xdr:col>
      <xdr:colOff>184731</xdr:colOff>
      <xdr:row>782</xdr:row>
      <xdr:rowOff>74060</xdr:rowOff>
    </xdr:to>
    <xdr:sp macro="" textlink="">
      <xdr:nvSpPr>
        <xdr:cNvPr id="675" name="TextBox 2105"/>
        <xdr:cNvSpPr txBox="1"/>
      </xdr:nvSpPr>
      <xdr:spPr>
        <a:xfrm>
          <a:off x="564165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781</xdr:row>
      <xdr:rowOff>0</xdr:rowOff>
    </xdr:from>
    <xdr:to>
      <xdr:col>2</xdr:col>
      <xdr:colOff>184731</xdr:colOff>
      <xdr:row>782</xdr:row>
      <xdr:rowOff>74060</xdr:rowOff>
    </xdr:to>
    <xdr:sp macro="" textlink="">
      <xdr:nvSpPr>
        <xdr:cNvPr id="676" name="TextBox 2106"/>
        <xdr:cNvSpPr txBox="1"/>
      </xdr:nvSpPr>
      <xdr:spPr>
        <a:xfrm>
          <a:off x="564165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781</xdr:row>
      <xdr:rowOff>0</xdr:rowOff>
    </xdr:from>
    <xdr:to>
      <xdr:col>2</xdr:col>
      <xdr:colOff>184731</xdr:colOff>
      <xdr:row>782</xdr:row>
      <xdr:rowOff>74060</xdr:rowOff>
    </xdr:to>
    <xdr:sp macro="" textlink="">
      <xdr:nvSpPr>
        <xdr:cNvPr id="677" name="TextBox 2107"/>
        <xdr:cNvSpPr txBox="1"/>
      </xdr:nvSpPr>
      <xdr:spPr>
        <a:xfrm>
          <a:off x="564165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781</xdr:row>
      <xdr:rowOff>0</xdr:rowOff>
    </xdr:from>
    <xdr:to>
      <xdr:col>2</xdr:col>
      <xdr:colOff>184731</xdr:colOff>
      <xdr:row>782</xdr:row>
      <xdr:rowOff>74060</xdr:rowOff>
    </xdr:to>
    <xdr:sp macro="" textlink="">
      <xdr:nvSpPr>
        <xdr:cNvPr id="678" name="TextBox 2108"/>
        <xdr:cNvSpPr txBox="1"/>
      </xdr:nvSpPr>
      <xdr:spPr>
        <a:xfrm>
          <a:off x="564165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781</xdr:row>
      <xdr:rowOff>0</xdr:rowOff>
    </xdr:from>
    <xdr:to>
      <xdr:col>2</xdr:col>
      <xdr:colOff>184731</xdr:colOff>
      <xdr:row>782</xdr:row>
      <xdr:rowOff>74060</xdr:rowOff>
    </xdr:to>
    <xdr:sp macro="" textlink="">
      <xdr:nvSpPr>
        <xdr:cNvPr id="679" name="TextBox 2109"/>
        <xdr:cNvSpPr txBox="1"/>
      </xdr:nvSpPr>
      <xdr:spPr>
        <a:xfrm>
          <a:off x="564165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781</xdr:row>
      <xdr:rowOff>0</xdr:rowOff>
    </xdr:from>
    <xdr:to>
      <xdr:col>2</xdr:col>
      <xdr:colOff>184731</xdr:colOff>
      <xdr:row>782</xdr:row>
      <xdr:rowOff>74060</xdr:rowOff>
    </xdr:to>
    <xdr:sp macro="" textlink="">
      <xdr:nvSpPr>
        <xdr:cNvPr id="680" name="TextBox 2110"/>
        <xdr:cNvSpPr txBox="1"/>
      </xdr:nvSpPr>
      <xdr:spPr>
        <a:xfrm>
          <a:off x="564165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781</xdr:row>
      <xdr:rowOff>0</xdr:rowOff>
    </xdr:from>
    <xdr:to>
      <xdr:col>2</xdr:col>
      <xdr:colOff>184731</xdr:colOff>
      <xdr:row>782</xdr:row>
      <xdr:rowOff>74060</xdr:rowOff>
    </xdr:to>
    <xdr:sp macro="" textlink="">
      <xdr:nvSpPr>
        <xdr:cNvPr id="681" name="TextBox 2111"/>
        <xdr:cNvSpPr txBox="1"/>
      </xdr:nvSpPr>
      <xdr:spPr>
        <a:xfrm>
          <a:off x="564165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781</xdr:row>
      <xdr:rowOff>0</xdr:rowOff>
    </xdr:from>
    <xdr:to>
      <xdr:col>2</xdr:col>
      <xdr:colOff>184731</xdr:colOff>
      <xdr:row>782</xdr:row>
      <xdr:rowOff>74060</xdr:rowOff>
    </xdr:to>
    <xdr:sp macro="" textlink="">
      <xdr:nvSpPr>
        <xdr:cNvPr id="682" name="TextBox 2112"/>
        <xdr:cNvSpPr txBox="1"/>
      </xdr:nvSpPr>
      <xdr:spPr>
        <a:xfrm>
          <a:off x="564165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781</xdr:row>
      <xdr:rowOff>0</xdr:rowOff>
    </xdr:from>
    <xdr:to>
      <xdr:col>2</xdr:col>
      <xdr:colOff>184731</xdr:colOff>
      <xdr:row>782</xdr:row>
      <xdr:rowOff>74060</xdr:rowOff>
    </xdr:to>
    <xdr:sp macro="" textlink="">
      <xdr:nvSpPr>
        <xdr:cNvPr id="683" name="TextBox 2113"/>
        <xdr:cNvSpPr txBox="1"/>
      </xdr:nvSpPr>
      <xdr:spPr>
        <a:xfrm>
          <a:off x="564165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781</xdr:row>
      <xdr:rowOff>0</xdr:rowOff>
    </xdr:from>
    <xdr:to>
      <xdr:col>2</xdr:col>
      <xdr:colOff>184731</xdr:colOff>
      <xdr:row>782</xdr:row>
      <xdr:rowOff>74060</xdr:rowOff>
    </xdr:to>
    <xdr:sp macro="" textlink="">
      <xdr:nvSpPr>
        <xdr:cNvPr id="684" name="TextBox 2114"/>
        <xdr:cNvSpPr txBox="1"/>
      </xdr:nvSpPr>
      <xdr:spPr>
        <a:xfrm>
          <a:off x="564165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781</xdr:row>
      <xdr:rowOff>0</xdr:rowOff>
    </xdr:from>
    <xdr:to>
      <xdr:col>2</xdr:col>
      <xdr:colOff>184731</xdr:colOff>
      <xdr:row>782</xdr:row>
      <xdr:rowOff>74060</xdr:rowOff>
    </xdr:to>
    <xdr:sp macro="" textlink="">
      <xdr:nvSpPr>
        <xdr:cNvPr id="685" name="TextBox 2115"/>
        <xdr:cNvSpPr txBox="1"/>
      </xdr:nvSpPr>
      <xdr:spPr>
        <a:xfrm>
          <a:off x="564165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787</xdr:row>
      <xdr:rowOff>0</xdr:rowOff>
    </xdr:from>
    <xdr:to>
      <xdr:col>2</xdr:col>
      <xdr:colOff>184731</xdr:colOff>
      <xdr:row>788</xdr:row>
      <xdr:rowOff>74060</xdr:rowOff>
    </xdr:to>
    <xdr:sp macro="" textlink="">
      <xdr:nvSpPr>
        <xdr:cNvPr id="686" name="TextBox 2700"/>
        <xdr:cNvSpPr txBox="1"/>
      </xdr:nvSpPr>
      <xdr:spPr>
        <a:xfrm>
          <a:off x="564165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787</xdr:row>
      <xdr:rowOff>0</xdr:rowOff>
    </xdr:from>
    <xdr:to>
      <xdr:col>2</xdr:col>
      <xdr:colOff>184731</xdr:colOff>
      <xdr:row>788</xdr:row>
      <xdr:rowOff>74060</xdr:rowOff>
    </xdr:to>
    <xdr:sp macro="" textlink="">
      <xdr:nvSpPr>
        <xdr:cNvPr id="687" name="TextBox 2701"/>
        <xdr:cNvSpPr txBox="1"/>
      </xdr:nvSpPr>
      <xdr:spPr>
        <a:xfrm>
          <a:off x="564165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787</xdr:row>
      <xdr:rowOff>0</xdr:rowOff>
    </xdr:from>
    <xdr:to>
      <xdr:col>2</xdr:col>
      <xdr:colOff>184731</xdr:colOff>
      <xdr:row>788</xdr:row>
      <xdr:rowOff>74060</xdr:rowOff>
    </xdr:to>
    <xdr:sp macro="" textlink="">
      <xdr:nvSpPr>
        <xdr:cNvPr id="688" name="TextBox 2702"/>
        <xdr:cNvSpPr txBox="1"/>
      </xdr:nvSpPr>
      <xdr:spPr>
        <a:xfrm>
          <a:off x="564165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787</xdr:row>
      <xdr:rowOff>0</xdr:rowOff>
    </xdr:from>
    <xdr:to>
      <xdr:col>2</xdr:col>
      <xdr:colOff>184731</xdr:colOff>
      <xdr:row>788</xdr:row>
      <xdr:rowOff>74060</xdr:rowOff>
    </xdr:to>
    <xdr:sp macro="" textlink="">
      <xdr:nvSpPr>
        <xdr:cNvPr id="689" name="TextBox 2703"/>
        <xdr:cNvSpPr txBox="1"/>
      </xdr:nvSpPr>
      <xdr:spPr>
        <a:xfrm>
          <a:off x="564165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787</xdr:row>
      <xdr:rowOff>0</xdr:rowOff>
    </xdr:from>
    <xdr:to>
      <xdr:col>2</xdr:col>
      <xdr:colOff>184731</xdr:colOff>
      <xdr:row>788</xdr:row>
      <xdr:rowOff>74060</xdr:rowOff>
    </xdr:to>
    <xdr:sp macro="" textlink="">
      <xdr:nvSpPr>
        <xdr:cNvPr id="690" name="TextBox 2704"/>
        <xdr:cNvSpPr txBox="1"/>
      </xdr:nvSpPr>
      <xdr:spPr>
        <a:xfrm>
          <a:off x="564165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787</xdr:row>
      <xdr:rowOff>0</xdr:rowOff>
    </xdr:from>
    <xdr:to>
      <xdr:col>2</xdr:col>
      <xdr:colOff>184731</xdr:colOff>
      <xdr:row>788</xdr:row>
      <xdr:rowOff>74060</xdr:rowOff>
    </xdr:to>
    <xdr:sp macro="" textlink="">
      <xdr:nvSpPr>
        <xdr:cNvPr id="691" name="TextBox 2705"/>
        <xdr:cNvSpPr txBox="1"/>
      </xdr:nvSpPr>
      <xdr:spPr>
        <a:xfrm>
          <a:off x="564165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787</xdr:row>
      <xdr:rowOff>0</xdr:rowOff>
    </xdr:from>
    <xdr:to>
      <xdr:col>2</xdr:col>
      <xdr:colOff>184731</xdr:colOff>
      <xdr:row>788</xdr:row>
      <xdr:rowOff>74060</xdr:rowOff>
    </xdr:to>
    <xdr:sp macro="" textlink="">
      <xdr:nvSpPr>
        <xdr:cNvPr id="692" name="TextBox 2706"/>
        <xdr:cNvSpPr txBox="1"/>
      </xdr:nvSpPr>
      <xdr:spPr>
        <a:xfrm>
          <a:off x="564165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787</xdr:row>
      <xdr:rowOff>0</xdr:rowOff>
    </xdr:from>
    <xdr:to>
      <xdr:col>2</xdr:col>
      <xdr:colOff>184731</xdr:colOff>
      <xdr:row>788</xdr:row>
      <xdr:rowOff>74060</xdr:rowOff>
    </xdr:to>
    <xdr:sp macro="" textlink="">
      <xdr:nvSpPr>
        <xdr:cNvPr id="693" name="TextBox 2707"/>
        <xdr:cNvSpPr txBox="1"/>
      </xdr:nvSpPr>
      <xdr:spPr>
        <a:xfrm>
          <a:off x="564165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787</xdr:row>
      <xdr:rowOff>0</xdr:rowOff>
    </xdr:from>
    <xdr:to>
      <xdr:col>2</xdr:col>
      <xdr:colOff>184731</xdr:colOff>
      <xdr:row>788</xdr:row>
      <xdr:rowOff>74060</xdr:rowOff>
    </xdr:to>
    <xdr:sp macro="" textlink="">
      <xdr:nvSpPr>
        <xdr:cNvPr id="694" name="TextBox 2708"/>
        <xdr:cNvSpPr txBox="1"/>
      </xdr:nvSpPr>
      <xdr:spPr>
        <a:xfrm>
          <a:off x="564165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787</xdr:row>
      <xdr:rowOff>0</xdr:rowOff>
    </xdr:from>
    <xdr:to>
      <xdr:col>2</xdr:col>
      <xdr:colOff>184731</xdr:colOff>
      <xdr:row>788</xdr:row>
      <xdr:rowOff>74060</xdr:rowOff>
    </xdr:to>
    <xdr:sp macro="" textlink="">
      <xdr:nvSpPr>
        <xdr:cNvPr id="695" name="TextBox 2709"/>
        <xdr:cNvSpPr txBox="1"/>
      </xdr:nvSpPr>
      <xdr:spPr>
        <a:xfrm>
          <a:off x="564165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787</xdr:row>
      <xdr:rowOff>0</xdr:rowOff>
    </xdr:from>
    <xdr:to>
      <xdr:col>2</xdr:col>
      <xdr:colOff>184731</xdr:colOff>
      <xdr:row>788</xdr:row>
      <xdr:rowOff>74060</xdr:rowOff>
    </xdr:to>
    <xdr:sp macro="" textlink="">
      <xdr:nvSpPr>
        <xdr:cNvPr id="696" name="TextBox 2710"/>
        <xdr:cNvSpPr txBox="1"/>
      </xdr:nvSpPr>
      <xdr:spPr>
        <a:xfrm>
          <a:off x="564165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787</xdr:row>
      <xdr:rowOff>0</xdr:rowOff>
    </xdr:from>
    <xdr:to>
      <xdr:col>2</xdr:col>
      <xdr:colOff>184731</xdr:colOff>
      <xdr:row>788</xdr:row>
      <xdr:rowOff>74060</xdr:rowOff>
    </xdr:to>
    <xdr:sp macro="" textlink="">
      <xdr:nvSpPr>
        <xdr:cNvPr id="697" name="TextBox 2711"/>
        <xdr:cNvSpPr txBox="1"/>
      </xdr:nvSpPr>
      <xdr:spPr>
        <a:xfrm>
          <a:off x="564165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787</xdr:row>
      <xdr:rowOff>0</xdr:rowOff>
    </xdr:from>
    <xdr:to>
      <xdr:col>2</xdr:col>
      <xdr:colOff>184731</xdr:colOff>
      <xdr:row>788</xdr:row>
      <xdr:rowOff>74060</xdr:rowOff>
    </xdr:to>
    <xdr:sp macro="" textlink="">
      <xdr:nvSpPr>
        <xdr:cNvPr id="698" name="TextBox 2712"/>
        <xdr:cNvSpPr txBox="1"/>
      </xdr:nvSpPr>
      <xdr:spPr>
        <a:xfrm>
          <a:off x="564165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787</xdr:row>
      <xdr:rowOff>0</xdr:rowOff>
    </xdr:from>
    <xdr:to>
      <xdr:col>2</xdr:col>
      <xdr:colOff>184731</xdr:colOff>
      <xdr:row>788</xdr:row>
      <xdr:rowOff>74060</xdr:rowOff>
    </xdr:to>
    <xdr:sp macro="" textlink="">
      <xdr:nvSpPr>
        <xdr:cNvPr id="699" name="TextBox 2713"/>
        <xdr:cNvSpPr txBox="1"/>
      </xdr:nvSpPr>
      <xdr:spPr>
        <a:xfrm>
          <a:off x="564165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787</xdr:row>
      <xdr:rowOff>0</xdr:rowOff>
    </xdr:from>
    <xdr:to>
      <xdr:col>2</xdr:col>
      <xdr:colOff>184731</xdr:colOff>
      <xdr:row>788</xdr:row>
      <xdr:rowOff>74060</xdr:rowOff>
    </xdr:to>
    <xdr:sp macro="" textlink="">
      <xdr:nvSpPr>
        <xdr:cNvPr id="700" name="TextBox 2714"/>
        <xdr:cNvSpPr txBox="1"/>
      </xdr:nvSpPr>
      <xdr:spPr>
        <a:xfrm>
          <a:off x="564165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787</xdr:row>
      <xdr:rowOff>0</xdr:rowOff>
    </xdr:from>
    <xdr:to>
      <xdr:col>2</xdr:col>
      <xdr:colOff>184731</xdr:colOff>
      <xdr:row>788</xdr:row>
      <xdr:rowOff>74060</xdr:rowOff>
    </xdr:to>
    <xdr:sp macro="" textlink="">
      <xdr:nvSpPr>
        <xdr:cNvPr id="701" name="TextBox 2715"/>
        <xdr:cNvSpPr txBox="1"/>
      </xdr:nvSpPr>
      <xdr:spPr>
        <a:xfrm>
          <a:off x="564165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823</xdr:row>
      <xdr:rowOff>0</xdr:rowOff>
    </xdr:from>
    <xdr:to>
      <xdr:col>2</xdr:col>
      <xdr:colOff>184731</xdr:colOff>
      <xdr:row>824</xdr:row>
      <xdr:rowOff>74060</xdr:rowOff>
    </xdr:to>
    <xdr:sp macro="" textlink="">
      <xdr:nvSpPr>
        <xdr:cNvPr id="702" name="TextBox 2116"/>
        <xdr:cNvSpPr txBox="1"/>
      </xdr:nvSpPr>
      <xdr:spPr>
        <a:xfrm>
          <a:off x="714660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823</xdr:row>
      <xdr:rowOff>0</xdr:rowOff>
    </xdr:from>
    <xdr:to>
      <xdr:col>2</xdr:col>
      <xdr:colOff>184731</xdr:colOff>
      <xdr:row>824</xdr:row>
      <xdr:rowOff>74060</xdr:rowOff>
    </xdr:to>
    <xdr:sp macro="" textlink="">
      <xdr:nvSpPr>
        <xdr:cNvPr id="703" name="TextBox 2117"/>
        <xdr:cNvSpPr txBox="1"/>
      </xdr:nvSpPr>
      <xdr:spPr>
        <a:xfrm>
          <a:off x="714660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823</xdr:row>
      <xdr:rowOff>0</xdr:rowOff>
    </xdr:from>
    <xdr:to>
      <xdr:col>2</xdr:col>
      <xdr:colOff>184731</xdr:colOff>
      <xdr:row>824</xdr:row>
      <xdr:rowOff>74060</xdr:rowOff>
    </xdr:to>
    <xdr:sp macro="" textlink="">
      <xdr:nvSpPr>
        <xdr:cNvPr id="704" name="TextBox 2118"/>
        <xdr:cNvSpPr txBox="1"/>
      </xdr:nvSpPr>
      <xdr:spPr>
        <a:xfrm>
          <a:off x="714660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823</xdr:row>
      <xdr:rowOff>0</xdr:rowOff>
    </xdr:from>
    <xdr:to>
      <xdr:col>2</xdr:col>
      <xdr:colOff>184731</xdr:colOff>
      <xdr:row>824</xdr:row>
      <xdr:rowOff>74060</xdr:rowOff>
    </xdr:to>
    <xdr:sp macro="" textlink="">
      <xdr:nvSpPr>
        <xdr:cNvPr id="705" name="TextBox 2119"/>
        <xdr:cNvSpPr txBox="1"/>
      </xdr:nvSpPr>
      <xdr:spPr>
        <a:xfrm>
          <a:off x="714660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823</xdr:row>
      <xdr:rowOff>0</xdr:rowOff>
    </xdr:from>
    <xdr:to>
      <xdr:col>2</xdr:col>
      <xdr:colOff>184731</xdr:colOff>
      <xdr:row>824</xdr:row>
      <xdr:rowOff>74060</xdr:rowOff>
    </xdr:to>
    <xdr:sp macro="" textlink="">
      <xdr:nvSpPr>
        <xdr:cNvPr id="706" name="TextBox 2120"/>
        <xdr:cNvSpPr txBox="1"/>
      </xdr:nvSpPr>
      <xdr:spPr>
        <a:xfrm>
          <a:off x="714660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823</xdr:row>
      <xdr:rowOff>0</xdr:rowOff>
    </xdr:from>
    <xdr:to>
      <xdr:col>2</xdr:col>
      <xdr:colOff>184731</xdr:colOff>
      <xdr:row>824</xdr:row>
      <xdr:rowOff>74060</xdr:rowOff>
    </xdr:to>
    <xdr:sp macro="" textlink="">
      <xdr:nvSpPr>
        <xdr:cNvPr id="707" name="TextBox 2121"/>
        <xdr:cNvSpPr txBox="1"/>
      </xdr:nvSpPr>
      <xdr:spPr>
        <a:xfrm>
          <a:off x="714660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823</xdr:row>
      <xdr:rowOff>0</xdr:rowOff>
    </xdr:from>
    <xdr:to>
      <xdr:col>2</xdr:col>
      <xdr:colOff>184731</xdr:colOff>
      <xdr:row>824</xdr:row>
      <xdr:rowOff>74060</xdr:rowOff>
    </xdr:to>
    <xdr:sp macro="" textlink="">
      <xdr:nvSpPr>
        <xdr:cNvPr id="708" name="TextBox 2122"/>
        <xdr:cNvSpPr txBox="1"/>
      </xdr:nvSpPr>
      <xdr:spPr>
        <a:xfrm>
          <a:off x="714660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823</xdr:row>
      <xdr:rowOff>0</xdr:rowOff>
    </xdr:from>
    <xdr:to>
      <xdr:col>2</xdr:col>
      <xdr:colOff>184731</xdr:colOff>
      <xdr:row>824</xdr:row>
      <xdr:rowOff>74060</xdr:rowOff>
    </xdr:to>
    <xdr:sp macro="" textlink="">
      <xdr:nvSpPr>
        <xdr:cNvPr id="709" name="TextBox 2123"/>
        <xdr:cNvSpPr txBox="1"/>
      </xdr:nvSpPr>
      <xdr:spPr>
        <a:xfrm>
          <a:off x="714660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823</xdr:row>
      <xdr:rowOff>0</xdr:rowOff>
    </xdr:from>
    <xdr:to>
      <xdr:col>2</xdr:col>
      <xdr:colOff>184731</xdr:colOff>
      <xdr:row>824</xdr:row>
      <xdr:rowOff>74060</xdr:rowOff>
    </xdr:to>
    <xdr:sp macro="" textlink="">
      <xdr:nvSpPr>
        <xdr:cNvPr id="710" name="TextBox 2124"/>
        <xdr:cNvSpPr txBox="1"/>
      </xdr:nvSpPr>
      <xdr:spPr>
        <a:xfrm>
          <a:off x="714660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823</xdr:row>
      <xdr:rowOff>0</xdr:rowOff>
    </xdr:from>
    <xdr:to>
      <xdr:col>2</xdr:col>
      <xdr:colOff>184731</xdr:colOff>
      <xdr:row>824</xdr:row>
      <xdr:rowOff>74060</xdr:rowOff>
    </xdr:to>
    <xdr:sp macro="" textlink="">
      <xdr:nvSpPr>
        <xdr:cNvPr id="711" name="TextBox 2125"/>
        <xdr:cNvSpPr txBox="1"/>
      </xdr:nvSpPr>
      <xdr:spPr>
        <a:xfrm>
          <a:off x="714660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823</xdr:row>
      <xdr:rowOff>0</xdr:rowOff>
    </xdr:from>
    <xdr:to>
      <xdr:col>2</xdr:col>
      <xdr:colOff>184731</xdr:colOff>
      <xdr:row>824</xdr:row>
      <xdr:rowOff>74060</xdr:rowOff>
    </xdr:to>
    <xdr:sp macro="" textlink="">
      <xdr:nvSpPr>
        <xdr:cNvPr id="712" name="TextBox 2126"/>
        <xdr:cNvSpPr txBox="1"/>
      </xdr:nvSpPr>
      <xdr:spPr>
        <a:xfrm>
          <a:off x="714660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823</xdr:row>
      <xdr:rowOff>0</xdr:rowOff>
    </xdr:from>
    <xdr:to>
      <xdr:col>2</xdr:col>
      <xdr:colOff>184731</xdr:colOff>
      <xdr:row>824</xdr:row>
      <xdr:rowOff>74060</xdr:rowOff>
    </xdr:to>
    <xdr:sp macro="" textlink="">
      <xdr:nvSpPr>
        <xdr:cNvPr id="713" name="TextBox 2127"/>
        <xdr:cNvSpPr txBox="1"/>
      </xdr:nvSpPr>
      <xdr:spPr>
        <a:xfrm>
          <a:off x="714660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823</xdr:row>
      <xdr:rowOff>0</xdr:rowOff>
    </xdr:from>
    <xdr:to>
      <xdr:col>2</xdr:col>
      <xdr:colOff>184731</xdr:colOff>
      <xdr:row>824</xdr:row>
      <xdr:rowOff>74060</xdr:rowOff>
    </xdr:to>
    <xdr:sp macro="" textlink="">
      <xdr:nvSpPr>
        <xdr:cNvPr id="714" name="TextBox 2128"/>
        <xdr:cNvSpPr txBox="1"/>
      </xdr:nvSpPr>
      <xdr:spPr>
        <a:xfrm>
          <a:off x="714660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823</xdr:row>
      <xdr:rowOff>0</xdr:rowOff>
    </xdr:from>
    <xdr:to>
      <xdr:col>2</xdr:col>
      <xdr:colOff>184731</xdr:colOff>
      <xdr:row>824</xdr:row>
      <xdr:rowOff>74060</xdr:rowOff>
    </xdr:to>
    <xdr:sp macro="" textlink="">
      <xdr:nvSpPr>
        <xdr:cNvPr id="715" name="TextBox 2129"/>
        <xdr:cNvSpPr txBox="1"/>
      </xdr:nvSpPr>
      <xdr:spPr>
        <a:xfrm>
          <a:off x="714660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823</xdr:row>
      <xdr:rowOff>0</xdr:rowOff>
    </xdr:from>
    <xdr:to>
      <xdr:col>2</xdr:col>
      <xdr:colOff>184731</xdr:colOff>
      <xdr:row>824</xdr:row>
      <xdr:rowOff>74060</xdr:rowOff>
    </xdr:to>
    <xdr:sp macro="" textlink="">
      <xdr:nvSpPr>
        <xdr:cNvPr id="716" name="TextBox 2130"/>
        <xdr:cNvSpPr txBox="1"/>
      </xdr:nvSpPr>
      <xdr:spPr>
        <a:xfrm>
          <a:off x="714660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823</xdr:row>
      <xdr:rowOff>0</xdr:rowOff>
    </xdr:from>
    <xdr:to>
      <xdr:col>2</xdr:col>
      <xdr:colOff>184731</xdr:colOff>
      <xdr:row>824</xdr:row>
      <xdr:rowOff>74060</xdr:rowOff>
    </xdr:to>
    <xdr:sp macro="" textlink="">
      <xdr:nvSpPr>
        <xdr:cNvPr id="717" name="TextBox 2131"/>
        <xdr:cNvSpPr txBox="1"/>
      </xdr:nvSpPr>
      <xdr:spPr>
        <a:xfrm>
          <a:off x="71466075" y="6357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828</xdr:row>
      <xdr:rowOff>0</xdr:rowOff>
    </xdr:from>
    <xdr:to>
      <xdr:col>2</xdr:col>
      <xdr:colOff>184731</xdr:colOff>
      <xdr:row>829</xdr:row>
      <xdr:rowOff>74060</xdr:rowOff>
    </xdr:to>
    <xdr:sp macro="" textlink="">
      <xdr:nvSpPr>
        <xdr:cNvPr id="718" name="TextBox 2716"/>
        <xdr:cNvSpPr txBox="1"/>
      </xdr:nvSpPr>
      <xdr:spPr>
        <a:xfrm>
          <a:off x="71466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828</xdr:row>
      <xdr:rowOff>0</xdr:rowOff>
    </xdr:from>
    <xdr:to>
      <xdr:col>2</xdr:col>
      <xdr:colOff>184731</xdr:colOff>
      <xdr:row>829</xdr:row>
      <xdr:rowOff>74060</xdr:rowOff>
    </xdr:to>
    <xdr:sp macro="" textlink="">
      <xdr:nvSpPr>
        <xdr:cNvPr id="719" name="TextBox 2717"/>
        <xdr:cNvSpPr txBox="1"/>
      </xdr:nvSpPr>
      <xdr:spPr>
        <a:xfrm>
          <a:off x="71466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828</xdr:row>
      <xdr:rowOff>0</xdr:rowOff>
    </xdr:from>
    <xdr:to>
      <xdr:col>2</xdr:col>
      <xdr:colOff>184731</xdr:colOff>
      <xdr:row>829</xdr:row>
      <xdr:rowOff>74060</xdr:rowOff>
    </xdr:to>
    <xdr:sp macro="" textlink="">
      <xdr:nvSpPr>
        <xdr:cNvPr id="720" name="TextBox 2718"/>
        <xdr:cNvSpPr txBox="1"/>
      </xdr:nvSpPr>
      <xdr:spPr>
        <a:xfrm>
          <a:off x="71466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828</xdr:row>
      <xdr:rowOff>0</xdr:rowOff>
    </xdr:from>
    <xdr:to>
      <xdr:col>2</xdr:col>
      <xdr:colOff>184731</xdr:colOff>
      <xdr:row>829</xdr:row>
      <xdr:rowOff>74060</xdr:rowOff>
    </xdr:to>
    <xdr:sp macro="" textlink="">
      <xdr:nvSpPr>
        <xdr:cNvPr id="721" name="TextBox 2719"/>
        <xdr:cNvSpPr txBox="1"/>
      </xdr:nvSpPr>
      <xdr:spPr>
        <a:xfrm>
          <a:off x="71466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828</xdr:row>
      <xdr:rowOff>0</xdr:rowOff>
    </xdr:from>
    <xdr:to>
      <xdr:col>2</xdr:col>
      <xdr:colOff>184731</xdr:colOff>
      <xdr:row>829</xdr:row>
      <xdr:rowOff>74060</xdr:rowOff>
    </xdr:to>
    <xdr:sp macro="" textlink="">
      <xdr:nvSpPr>
        <xdr:cNvPr id="722" name="TextBox 2720"/>
        <xdr:cNvSpPr txBox="1"/>
      </xdr:nvSpPr>
      <xdr:spPr>
        <a:xfrm>
          <a:off x="71466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828</xdr:row>
      <xdr:rowOff>0</xdr:rowOff>
    </xdr:from>
    <xdr:to>
      <xdr:col>2</xdr:col>
      <xdr:colOff>184731</xdr:colOff>
      <xdr:row>829</xdr:row>
      <xdr:rowOff>74060</xdr:rowOff>
    </xdr:to>
    <xdr:sp macro="" textlink="">
      <xdr:nvSpPr>
        <xdr:cNvPr id="723" name="TextBox 2721"/>
        <xdr:cNvSpPr txBox="1"/>
      </xdr:nvSpPr>
      <xdr:spPr>
        <a:xfrm>
          <a:off x="71466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828</xdr:row>
      <xdr:rowOff>0</xdr:rowOff>
    </xdr:from>
    <xdr:to>
      <xdr:col>2</xdr:col>
      <xdr:colOff>184731</xdr:colOff>
      <xdr:row>829</xdr:row>
      <xdr:rowOff>74060</xdr:rowOff>
    </xdr:to>
    <xdr:sp macro="" textlink="">
      <xdr:nvSpPr>
        <xdr:cNvPr id="724" name="TextBox 2722"/>
        <xdr:cNvSpPr txBox="1"/>
      </xdr:nvSpPr>
      <xdr:spPr>
        <a:xfrm>
          <a:off x="71466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828</xdr:row>
      <xdr:rowOff>0</xdr:rowOff>
    </xdr:from>
    <xdr:to>
      <xdr:col>2</xdr:col>
      <xdr:colOff>184731</xdr:colOff>
      <xdr:row>829</xdr:row>
      <xdr:rowOff>74060</xdr:rowOff>
    </xdr:to>
    <xdr:sp macro="" textlink="">
      <xdr:nvSpPr>
        <xdr:cNvPr id="725" name="TextBox 2723"/>
        <xdr:cNvSpPr txBox="1"/>
      </xdr:nvSpPr>
      <xdr:spPr>
        <a:xfrm>
          <a:off x="71466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828</xdr:row>
      <xdr:rowOff>0</xdr:rowOff>
    </xdr:from>
    <xdr:to>
      <xdr:col>2</xdr:col>
      <xdr:colOff>184731</xdr:colOff>
      <xdr:row>829</xdr:row>
      <xdr:rowOff>74060</xdr:rowOff>
    </xdr:to>
    <xdr:sp macro="" textlink="">
      <xdr:nvSpPr>
        <xdr:cNvPr id="726" name="TextBox 2724"/>
        <xdr:cNvSpPr txBox="1"/>
      </xdr:nvSpPr>
      <xdr:spPr>
        <a:xfrm>
          <a:off x="71466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828</xdr:row>
      <xdr:rowOff>0</xdr:rowOff>
    </xdr:from>
    <xdr:to>
      <xdr:col>2</xdr:col>
      <xdr:colOff>184731</xdr:colOff>
      <xdr:row>829</xdr:row>
      <xdr:rowOff>74060</xdr:rowOff>
    </xdr:to>
    <xdr:sp macro="" textlink="">
      <xdr:nvSpPr>
        <xdr:cNvPr id="727" name="TextBox 2725"/>
        <xdr:cNvSpPr txBox="1"/>
      </xdr:nvSpPr>
      <xdr:spPr>
        <a:xfrm>
          <a:off x="71466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828</xdr:row>
      <xdr:rowOff>0</xdr:rowOff>
    </xdr:from>
    <xdr:to>
      <xdr:col>2</xdr:col>
      <xdr:colOff>184731</xdr:colOff>
      <xdr:row>829</xdr:row>
      <xdr:rowOff>74060</xdr:rowOff>
    </xdr:to>
    <xdr:sp macro="" textlink="">
      <xdr:nvSpPr>
        <xdr:cNvPr id="728" name="TextBox 2726"/>
        <xdr:cNvSpPr txBox="1"/>
      </xdr:nvSpPr>
      <xdr:spPr>
        <a:xfrm>
          <a:off x="71466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828</xdr:row>
      <xdr:rowOff>0</xdr:rowOff>
    </xdr:from>
    <xdr:to>
      <xdr:col>2</xdr:col>
      <xdr:colOff>184731</xdr:colOff>
      <xdr:row>829</xdr:row>
      <xdr:rowOff>74060</xdr:rowOff>
    </xdr:to>
    <xdr:sp macro="" textlink="">
      <xdr:nvSpPr>
        <xdr:cNvPr id="729" name="TextBox 2727"/>
        <xdr:cNvSpPr txBox="1"/>
      </xdr:nvSpPr>
      <xdr:spPr>
        <a:xfrm>
          <a:off x="71466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828</xdr:row>
      <xdr:rowOff>0</xdr:rowOff>
    </xdr:from>
    <xdr:to>
      <xdr:col>2</xdr:col>
      <xdr:colOff>184731</xdr:colOff>
      <xdr:row>829</xdr:row>
      <xdr:rowOff>74060</xdr:rowOff>
    </xdr:to>
    <xdr:sp macro="" textlink="">
      <xdr:nvSpPr>
        <xdr:cNvPr id="730" name="TextBox 2728"/>
        <xdr:cNvSpPr txBox="1"/>
      </xdr:nvSpPr>
      <xdr:spPr>
        <a:xfrm>
          <a:off x="71466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828</xdr:row>
      <xdr:rowOff>0</xdr:rowOff>
    </xdr:from>
    <xdr:to>
      <xdr:col>2</xdr:col>
      <xdr:colOff>184731</xdr:colOff>
      <xdr:row>829</xdr:row>
      <xdr:rowOff>74060</xdr:rowOff>
    </xdr:to>
    <xdr:sp macro="" textlink="">
      <xdr:nvSpPr>
        <xdr:cNvPr id="731" name="TextBox 2729"/>
        <xdr:cNvSpPr txBox="1"/>
      </xdr:nvSpPr>
      <xdr:spPr>
        <a:xfrm>
          <a:off x="71466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828</xdr:row>
      <xdr:rowOff>0</xdr:rowOff>
    </xdr:from>
    <xdr:to>
      <xdr:col>2</xdr:col>
      <xdr:colOff>184731</xdr:colOff>
      <xdr:row>829</xdr:row>
      <xdr:rowOff>74060</xdr:rowOff>
    </xdr:to>
    <xdr:sp macro="" textlink="">
      <xdr:nvSpPr>
        <xdr:cNvPr id="732" name="TextBox 2730"/>
        <xdr:cNvSpPr txBox="1"/>
      </xdr:nvSpPr>
      <xdr:spPr>
        <a:xfrm>
          <a:off x="71466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828</xdr:row>
      <xdr:rowOff>0</xdr:rowOff>
    </xdr:from>
    <xdr:to>
      <xdr:col>2</xdr:col>
      <xdr:colOff>184731</xdr:colOff>
      <xdr:row>829</xdr:row>
      <xdr:rowOff>74060</xdr:rowOff>
    </xdr:to>
    <xdr:sp macro="" textlink="">
      <xdr:nvSpPr>
        <xdr:cNvPr id="733" name="TextBox 2731"/>
        <xdr:cNvSpPr txBox="1"/>
      </xdr:nvSpPr>
      <xdr:spPr>
        <a:xfrm>
          <a:off x="71466075" y="847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34" name="TextBox 121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35" name="TextBox 26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36" name="TextBox 36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37" name="TextBox 448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38" name="TextBox 517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39" name="TextBox 570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40" name="TextBox 607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41" name="TextBox 627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42" name="TextBox 63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43" name="TextBox 74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44" name="TextBox 808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45" name="TextBox 86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46" name="TextBox 908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47" name="TextBox 94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48" name="TextBox 968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49" name="TextBox 98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50" name="TextBox 1089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51" name="TextBox 1154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52" name="TextBox 1209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53" name="TextBox 1254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54" name="TextBox 1289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55" name="TextBox 1314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56" name="TextBox 1329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57" name="TextBox 1410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58" name="TextBox 1465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59" name="TextBox 1510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60" name="TextBox 1545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61" name="TextBox 1570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62" name="TextBox 1585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63" name="TextBox 1666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64" name="TextBox 1721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65" name="TextBox 1766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66" name="TextBox 1801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67" name="TextBox 1826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68" name="TextBox 1841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69" name="TextBox 191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70" name="TextBox 1957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71" name="TextBox 199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72" name="TextBox 2017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848</xdr:row>
      <xdr:rowOff>180975</xdr:rowOff>
    </xdr:from>
    <xdr:to>
      <xdr:col>8</xdr:col>
      <xdr:colOff>346656</xdr:colOff>
      <xdr:row>850</xdr:row>
      <xdr:rowOff>64535</xdr:rowOff>
    </xdr:to>
    <xdr:sp macro="" textlink="">
      <xdr:nvSpPr>
        <xdr:cNvPr id="773" name="TextBox 203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848</xdr:row>
      <xdr:rowOff>180975</xdr:rowOff>
    </xdr:from>
    <xdr:to>
      <xdr:col>2</xdr:col>
      <xdr:colOff>184731</xdr:colOff>
      <xdr:row>850</xdr:row>
      <xdr:rowOff>64535</xdr:rowOff>
    </xdr:to>
    <xdr:sp macro="" textlink="">
      <xdr:nvSpPr>
        <xdr:cNvPr id="774" name="TextBox 2073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848</xdr:row>
      <xdr:rowOff>180975</xdr:rowOff>
    </xdr:from>
    <xdr:to>
      <xdr:col>2</xdr:col>
      <xdr:colOff>184731</xdr:colOff>
      <xdr:row>850</xdr:row>
      <xdr:rowOff>64535</xdr:rowOff>
    </xdr:to>
    <xdr:sp macro="" textlink="">
      <xdr:nvSpPr>
        <xdr:cNvPr id="775" name="TextBox 2074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848</xdr:row>
      <xdr:rowOff>180975</xdr:rowOff>
    </xdr:from>
    <xdr:to>
      <xdr:col>2</xdr:col>
      <xdr:colOff>184731</xdr:colOff>
      <xdr:row>850</xdr:row>
      <xdr:rowOff>64535</xdr:rowOff>
    </xdr:to>
    <xdr:sp macro="" textlink="">
      <xdr:nvSpPr>
        <xdr:cNvPr id="776" name="TextBox 2075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848</xdr:row>
      <xdr:rowOff>180975</xdr:rowOff>
    </xdr:from>
    <xdr:to>
      <xdr:col>2</xdr:col>
      <xdr:colOff>184731</xdr:colOff>
      <xdr:row>850</xdr:row>
      <xdr:rowOff>64535</xdr:rowOff>
    </xdr:to>
    <xdr:sp macro="" textlink="">
      <xdr:nvSpPr>
        <xdr:cNvPr id="777" name="TextBox 2076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848</xdr:row>
      <xdr:rowOff>180975</xdr:rowOff>
    </xdr:from>
    <xdr:to>
      <xdr:col>2</xdr:col>
      <xdr:colOff>184731</xdr:colOff>
      <xdr:row>850</xdr:row>
      <xdr:rowOff>64535</xdr:rowOff>
    </xdr:to>
    <xdr:sp macro="" textlink="">
      <xdr:nvSpPr>
        <xdr:cNvPr id="778" name="TextBox 2088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848</xdr:row>
      <xdr:rowOff>180975</xdr:rowOff>
    </xdr:from>
    <xdr:to>
      <xdr:col>2</xdr:col>
      <xdr:colOff>184731</xdr:colOff>
      <xdr:row>850</xdr:row>
      <xdr:rowOff>64535</xdr:rowOff>
    </xdr:to>
    <xdr:sp macro="" textlink="">
      <xdr:nvSpPr>
        <xdr:cNvPr id="779" name="TextBox 2089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848</xdr:row>
      <xdr:rowOff>180975</xdr:rowOff>
    </xdr:from>
    <xdr:to>
      <xdr:col>2</xdr:col>
      <xdr:colOff>184731</xdr:colOff>
      <xdr:row>850</xdr:row>
      <xdr:rowOff>64535</xdr:rowOff>
    </xdr:to>
    <xdr:sp macro="" textlink="">
      <xdr:nvSpPr>
        <xdr:cNvPr id="780" name="TextBox 2090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848</xdr:row>
      <xdr:rowOff>180975</xdr:rowOff>
    </xdr:from>
    <xdr:to>
      <xdr:col>2</xdr:col>
      <xdr:colOff>184731</xdr:colOff>
      <xdr:row>850</xdr:row>
      <xdr:rowOff>64535</xdr:rowOff>
    </xdr:to>
    <xdr:sp macro="" textlink="">
      <xdr:nvSpPr>
        <xdr:cNvPr id="781" name="TextBox 2091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848</xdr:row>
      <xdr:rowOff>180975</xdr:rowOff>
    </xdr:from>
    <xdr:to>
      <xdr:col>2</xdr:col>
      <xdr:colOff>184731</xdr:colOff>
      <xdr:row>850</xdr:row>
      <xdr:rowOff>64535</xdr:rowOff>
    </xdr:to>
    <xdr:sp macro="" textlink="">
      <xdr:nvSpPr>
        <xdr:cNvPr id="782" name="TextBox 2144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848</xdr:row>
      <xdr:rowOff>180975</xdr:rowOff>
    </xdr:from>
    <xdr:to>
      <xdr:col>2</xdr:col>
      <xdr:colOff>184731</xdr:colOff>
      <xdr:row>850</xdr:row>
      <xdr:rowOff>64535</xdr:rowOff>
    </xdr:to>
    <xdr:sp macro="" textlink="">
      <xdr:nvSpPr>
        <xdr:cNvPr id="783" name="TextBox 2145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848</xdr:row>
      <xdr:rowOff>180975</xdr:rowOff>
    </xdr:from>
    <xdr:to>
      <xdr:col>2</xdr:col>
      <xdr:colOff>184731</xdr:colOff>
      <xdr:row>850</xdr:row>
      <xdr:rowOff>64535</xdr:rowOff>
    </xdr:to>
    <xdr:sp macro="" textlink="">
      <xdr:nvSpPr>
        <xdr:cNvPr id="784" name="TextBox 2146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848</xdr:row>
      <xdr:rowOff>180975</xdr:rowOff>
    </xdr:from>
    <xdr:to>
      <xdr:col>2</xdr:col>
      <xdr:colOff>184731</xdr:colOff>
      <xdr:row>850</xdr:row>
      <xdr:rowOff>64535</xdr:rowOff>
    </xdr:to>
    <xdr:sp macro="" textlink="">
      <xdr:nvSpPr>
        <xdr:cNvPr id="785" name="TextBox 2147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848</xdr:row>
      <xdr:rowOff>180975</xdr:rowOff>
    </xdr:from>
    <xdr:to>
      <xdr:col>2</xdr:col>
      <xdr:colOff>184731</xdr:colOff>
      <xdr:row>850</xdr:row>
      <xdr:rowOff>64535</xdr:rowOff>
    </xdr:to>
    <xdr:sp macro="" textlink="">
      <xdr:nvSpPr>
        <xdr:cNvPr id="786" name="TextBox 2159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848</xdr:row>
      <xdr:rowOff>180975</xdr:rowOff>
    </xdr:from>
    <xdr:to>
      <xdr:col>2</xdr:col>
      <xdr:colOff>184731</xdr:colOff>
      <xdr:row>850</xdr:row>
      <xdr:rowOff>64535</xdr:rowOff>
    </xdr:to>
    <xdr:sp macro="" textlink="">
      <xdr:nvSpPr>
        <xdr:cNvPr id="787" name="TextBox 2160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848</xdr:row>
      <xdr:rowOff>180975</xdr:rowOff>
    </xdr:from>
    <xdr:to>
      <xdr:col>2</xdr:col>
      <xdr:colOff>184731</xdr:colOff>
      <xdr:row>850</xdr:row>
      <xdr:rowOff>64535</xdr:rowOff>
    </xdr:to>
    <xdr:sp macro="" textlink="">
      <xdr:nvSpPr>
        <xdr:cNvPr id="788" name="TextBox 2161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848</xdr:row>
      <xdr:rowOff>180975</xdr:rowOff>
    </xdr:from>
    <xdr:to>
      <xdr:col>2</xdr:col>
      <xdr:colOff>184731</xdr:colOff>
      <xdr:row>850</xdr:row>
      <xdr:rowOff>64535</xdr:rowOff>
    </xdr:to>
    <xdr:sp macro="" textlink="">
      <xdr:nvSpPr>
        <xdr:cNvPr id="789" name="TextBox 2162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790" name="TextBox 2454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791" name="TextBox 2459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792" name="TextBox 2464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793" name="TextBox 2469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794" name="TextBox 2474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795" name="TextBox 2479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796" name="TextBox 2484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797" name="TextBox 2489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798" name="TextBox 2494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799" name="TextBox 2499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00" name="TextBox 2504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01" name="TextBox 2509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02" name="TextBox 2514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03" name="TextBox 2519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04" name="TextBox 2524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05" name="TextBox 2529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06" name="TextBox 2534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07" name="TextBox 2539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08" name="TextBox 2544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09" name="TextBox 2549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10" name="TextBox 2554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11" name="TextBox 2559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12" name="TextBox 2564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13" name="TextBox 2569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14" name="TextBox 2574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15" name="TextBox 2579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16" name="TextBox 2584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17" name="TextBox 2589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18" name="TextBox 2594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19" name="TextBox 2599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20" name="TextBox 2604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21" name="TextBox 2609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22" name="TextBox 2614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23" name="TextBox 2619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24" name="TextBox 2624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25" name="TextBox 2629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26" name="TextBox 2634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27" name="TextBox 2639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28" name="TextBox 2644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850</xdr:row>
      <xdr:rowOff>0</xdr:rowOff>
    </xdr:from>
    <xdr:to>
      <xdr:col>8</xdr:col>
      <xdr:colOff>346656</xdr:colOff>
      <xdr:row>851</xdr:row>
      <xdr:rowOff>74060</xdr:rowOff>
    </xdr:to>
    <xdr:sp macro="" textlink="">
      <xdr:nvSpPr>
        <xdr:cNvPr id="829" name="TextBox 2649"/>
        <xdr:cNvSpPr txBox="1"/>
      </xdr:nvSpPr>
      <xdr:spPr>
        <a:xfrm>
          <a:off x="125110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184731</xdr:colOff>
      <xdr:row>851</xdr:row>
      <xdr:rowOff>74060</xdr:rowOff>
    </xdr:to>
    <xdr:sp macro="" textlink="">
      <xdr:nvSpPr>
        <xdr:cNvPr id="830" name="TextBox 2654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184731</xdr:colOff>
      <xdr:row>851</xdr:row>
      <xdr:rowOff>74060</xdr:rowOff>
    </xdr:to>
    <xdr:sp macro="" textlink="">
      <xdr:nvSpPr>
        <xdr:cNvPr id="831" name="TextBox 2655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184731</xdr:colOff>
      <xdr:row>851</xdr:row>
      <xdr:rowOff>74060</xdr:rowOff>
    </xdr:to>
    <xdr:sp macro="" textlink="">
      <xdr:nvSpPr>
        <xdr:cNvPr id="832" name="TextBox 2656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184731</xdr:colOff>
      <xdr:row>851</xdr:row>
      <xdr:rowOff>74060</xdr:rowOff>
    </xdr:to>
    <xdr:sp macro="" textlink="">
      <xdr:nvSpPr>
        <xdr:cNvPr id="833" name="TextBox 2657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184731</xdr:colOff>
      <xdr:row>851</xdr:row>
      <xdr:rowOff>74060</xdr:rowOff>
    </xdr:to>
    <xdr:sp macro="" textlink="">
      <xdr:nvSpPr>
        <xdr:cNvPr id="834" name="TextBox 2659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184731</xdr:colOff>
      <xdr:row>851</xdr:row>
      <xdr:rowOff>74060</xdr:rowOff>
    </xdr:to>
    <xdr:sp macro="" textlink="">
      <xdr:nvSpPr>
        <xdr:cNvPr id="835" name="TextBox 2660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184731</xdr:colOff>
      <xdr:row>851</xdr:row>
      <xdr:rowOff>74060</xdr:rowOff>
    </xdr:to>
    <xdr:sp macro="" textlink="">
      <xdr:nvSpPr>
        <xdr:cNvPr id="836" name="TextBox 2661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184731</xdr:colOff>
      <xdr:row>851</xdr:row>
      <xdr:rowOff>74060</xdr:rowOff>
    </xdr:to>
    <xdr:sp macro="" textlink="">
      <xdr:nvSpPr>
        <xdr:cNvPr id="837" name="TextBox 2662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184731</xdr:colOff>
      <xdr:row>851</xdr:row>
      <xdr:rowOff>74060</xdr:rowOff>
    </xdr:to>
    <xdr:sp macro="" textlink="">
      <xdr:nvSpPr>
        <xdr:cNvPr id="838" name="TextBox 2664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184731</xdr:colOff>
      <xdr:row>851</xdr:row>
      <xdr:rowOff>74060</xdr:rowOff>
    </xdr:to>
    <xdr:sp macro="" textlink="">
      <xdr:nvSpPr>
        <xdr:cNvPr id="839" name="TextBox 2665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184731</xdr:colOff>
      <xdr:row>851</xdr:row>
      <xdr:rowOff>74060</xdr:rowOff>
    </xdr:to>
    <xdr:sp macro="" textlink="">
      <xdr:nvSpPr>
        <xdr:cNvPr id="840" name="TextBox 2666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184731</xdr:colOff>
      <xdr:row>851</xdr:row>
      <xdr:rowOff>74060</xdr:rowOff>
    </xdr:to>
    <xdr:sp macro="" textlink="">
      <xdr:nvSpPr>
        <xdr:cNvPr id="841" name="TextBox 2667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184731</xdr:colOff>
      <xdr:row>851</xdr:row>
      <xdr:rowOff>74060</xdr:rowOff>
    </xdr:to>
    <xdr:sp macro="" textlink="">
      <xdr:nvSpPr>
        <xdr:cNvPr id="842" name="TextBox 2669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184731</xdr:colOff>
      <xdr:row>851</xdr:row>
      <xdr:rowOff>74060</xdr:rowOff>
    </xdr:to>
    <xdr:sp macro="" textlink="">
      <xdr:nvSpPr>
        <xdr:cNvPr id="843" name="TextBox 2670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184731</xdr:colOff>
      <xdr:row>851</xdr:row>
      <xdr:rowOff>74060</xdr:rowOff>
    </xdr:to>
    <xdr:sp macro="" textlink="">
      <xdr:nvSpPr>
        <xdr:cNvPr id="844" name="TextBox 2671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850</xdr:row>
      <xdr:rowOff>0</xdr:rowOff>
    </xdr:from>
    <xdr:to>
      <xdr:col>2</xdr:col>
      <xdr:colOff>184731</xdr:colOff>
      <xdr:row>851</xdr:row>
      <xdr:rowOff>74060</xdr:rowOff>
    </xdr:to>
    <xdr:sp macro="" textlink="">
      <xdr:nvSpPr>
        <xdr:cNvPr id="845" name="TextBox 2672"/>
        <xdr:cNvSpPr txBox="1"/>
      </xdr:nvSpPr>
      <xdr:spPr>
        <a:xfrm>
          <a:off x="11144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46" name="TextBox 12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47" name="TextBox 12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48" name="TextBox 12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49" name="TextBox 26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50" name="TextBox 26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51" name="TextBox 26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52" name="TextBox 36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53" name="TextBox 36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54" name="TextBox 36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55" name="TextBox 44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56" name="TextBox 45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57" name="TextBox 45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58" name="TextBox 51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59" name="TextBox 51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60" name="TextBox 52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61" name="TextBox 57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62" name="TextBox 57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63" name="TextBox 57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64" name="TextBox 60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65" name="TextBox 60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66" name="TextBox 61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67" name="TextBox 62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68" name="TextBox 62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69" name="TextBox 63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70" name="TextBox 63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71" name="TextBox 63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72" name="TextBox 64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73" name="TextBox 74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74" name="TextBox 74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75" name="TextBox 74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76" name="TextBox 80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77" name="TextBox 81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78" name="TextBox 81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79" name="TextBox 86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80" name="TextBox 86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81" name="TextBox 86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82" name="TextBox 90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83" name="TextBox 91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84" name="TextBox 91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85" name="TextBox 94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86" name="TextBox 94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87" name="TextBox 94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88" name="TextBox 96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89" name="TextBox 97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90" name="TextBox 97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91" name="TextBox 98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92" name="TextBox 98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93" name="TextBox 98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94" name="TextBox 109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95" name="TextBox 109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96" name="TextBox 109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97" name="TextBox 115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98" name="TextBox 115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899" name="TextBox 115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00" name="TextBox 121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01" name="TextBox 121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02" name="TextBox 121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03" name="TextBox 125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04" name="TextBox 125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05" name="TextBox 125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06" name="TextBox 129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07" name="TextBox 129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08" name="TextBox 129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09" name="TextBox 131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10" name="TextBox 131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11" name="TextBox 131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12" name="TextBox 133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13" name="TextBox 133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14" name="TextBox 133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15" name="TextBox 141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16" name="TextBox 141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17" name="TextBox 141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18" name="TextBox 146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19" name="TextBox 146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20" name="TextBox 146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21" name="TextBox 151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22" name="TextBox 151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23" name="TextBox 151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24" name="TextBox 154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25" name="TextBox 154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26" name="TextBox 154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27" name="TextBox 157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28" name="TextBox 157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29" name="TextBox 157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30" name="TextBox 158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31" name="TextBox 158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32" name="TextBox 158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33" name="TextBox 166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34" name="TextBox 166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35" name="TextBox 166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36" name="TextBox 172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37" name="TextBox 172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38" name="TextBox 172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39" name="TextBox 176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40" name="TextBox 176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41" name="TextBox 176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42" name="TextBox 180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43" name="TextBox 180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44" name="TextBox 180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45" name="TextBox 182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46" name="TextBox 182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47" name="TextBox 182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48" name="TextBox 184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49" name="TextBox 184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50" name="TextBox 184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51" name="TextBox 191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52" name="TextBox 191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53" name="TextBox 191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54" name="TextBox 195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55" name="TextBox 195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56" name="TextBox 196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57" name="TextBox 199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58" name="TextBox 199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59" name="TextBox 199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60" name="TextBox 201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61" name="TextBox 201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62" name="TextBox 202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63" name="TextBox 203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64" name="TextBox 203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876</xdr:row>
      <xdr:rowOff>180975</xdr:rowOff>
    </xdr:from>
    <xdr:to>
      <xdr:col>8</xdr:col>
      <xdr:colOff>346656</xdr:colOff>
      <xdr:row>878</xdr:row>
      <xdr:rowOff>64535</xdr:rowOff>
    </xdr:to>
    <xdr:sp macro="" textlink="">
      <xdr:nvSpPr>
        <xdr:cNvPr id="965" name="TextBox 203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66" name="TextBox 245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67" name="TextBox 2456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68" name="TextBox 2457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69" name="TextBox 246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70" name="TextBox 2461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71" name="TextBox 2462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72" name="TextBox 246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73" name="TextBox 2466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74" name="TextBox 2467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75" name="TextBox 247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76" name="TextBox 2471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77" name="TextBox 2472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78" name="TextBox 247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79" name="TextBox 2476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80" name="TextBox 2477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81" name="TextBox 248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82" name="TextBox 2481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83" name="TextBox 2482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84" name="TextBox 248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85" name="TextBox 2486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86" name="TextBox 2487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87" name="TextBox 249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88" name="TextBox 2491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89" name="TextBox 2492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90" name="TextBox 249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91" name="TextBox 2496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92" name="TextBox 2497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93" name="TextBox 250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94" name="TextBox 2501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95" name="TextBox 2502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96" name="TextBox 250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97" name="TextBox 2506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98" name="TextBox 2507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999" name="TextBox 251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00" name="TextBox 2511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01" name="TextBox 2512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02" name="TextBox 251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03" name="TextBox 2516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04" name="TextBox 2517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05" name="TextBox 252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06" name="TextBox 2521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07" name="TextBox 2522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08" name="TextBox 252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09" name="TextBox 2526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10" name="TextBox 2527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11" name="TextBox 253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12" name="TextBox 2531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13" name="TextBox 2532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14" name="TextBox 253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15" name="TextBox 2536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16" name="TextBox 2537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17" name="TextBox 254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18" name="TextBox 2541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19" name="TextBox 2542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20" name="TextBox 254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21" name="TextBox 2546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22" name="TextBox 2547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23" name="TextBox 255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24" name="TextBox 2551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25" name="TextBox 2552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26" name="TextBox 255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27" name="TextBox 2556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28" name="TextBox 2557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29" name="TextBox 256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30" name="TextBox 2561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31" name="TextBox 2562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32" name="TextBox 256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33" name="TextBox 2566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34" name="TextBox 2567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35" name="TextBox 257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36" name="TextBox 2571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37" name="TextBox 2572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38" name="TextBox 257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39" name="TextBox 2576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40" name="TextBox 2577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41" name="TextBox 258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42" name="TextBox 2581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43" name="TextBox 2582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44" name="TextBox 258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45" name="TextBox 2586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46" name="TextBox 2587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47" name="TextBox 259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48" name="TextBox 2591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49" name="TextBox 2592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50" name="TextBox 259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51" name="TextBox 2596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52" name="TextBox 2597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53" name="TextBox 260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54" name="TextBox 2601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55" name="TextBox 2602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56" name="TextBox 260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57" name="TextBox 2606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58" name="TextBox 2607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59" name="TextBox 261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60" name="TextBox 2611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61" name="TextBox 2612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62" name="TextBox 261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63" name="TextBox 2616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64" name="TextBox 2617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65" name="TextBox 262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66" name="TextBox 2621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67" name="TextBox 2622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68" name="TextBox 262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69" name="TextBox 2626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70" name="TextBox 2627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71" name="TextBox 263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72" name="TextBox 2631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73" name="TextBox 2632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74" name="TextBox 263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75" name="TextBox 2636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76" name="TextBox 2637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77" name="TextBox 264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78" name="TextBox 2641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79" name="TextBox 2642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80" name="TextBox 2645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81" name="TextBox 2646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82" name="TextBox 2647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83" name="TextBox 2650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84" name="TextBox 2651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878</xdr:row>
      <xdr:rowOff>0</xdr:rowOff>
    </xdr:from>
    <xdr:to>
      <xdr:col>8</xdr:col>
      <xdr:colOff>346656</xdr:colOff>
      <xdr:row>879</xdr:row>
      <xdr:rowOff>74060</xdr:rowOff>
    </xdr:to>
    <xdr:sp macro="" textlink="">
      <xdr:nvSpPr>
        <xdr:cNvPr id="1085" name="TextBox 2652"/>
        <xdr:cNvSpPr txBox="1"/>
      </xdr:nvSpPr>
      <xdr:spPr>
        <a:xfrm>
          <a:off x="26341387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876</xdr:row>
      <xdr:rowOff>180975</xdr:rowOff>
    </xdr:from>
    <xdr:to>
      <xdr:col>2</xdr:col>
      <xdr:colOff>184731</xdr:colOff>
      <xdr:row>878</xdr:row>
      <xdr:rowOff>64535</xdr:rowOff>
    </xdr:to>
    <xdr:sp macro="" textlink="">
      <xdr:nvSpPr>
        <xdr:cNvPr id="1086" name="TextBox 2674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876</xdr:row>
      <xdr:rowOff>180975</xdr:rowOff>
    </xdr:from>
    <xdr:to>
      <xdr:col>2</xdr:col>
      <xdr:colOff>184731</xdr:colOff>
      <xdr:row>878</xdr:row>
      <xdr:rowOff>64535</xdr:rowOff>
    </xdr:to>
    <xdr:sp macro="" textlink="">
      <xdr:nvSpPr>
        <xdr:cNvPr id="1087" name="TextBox 2675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876</xdr:row>
      <xdr:rowOff>180975</xdr:rowOff>
    </xdr:from>
    <xdr:to>
      <xdr:col>2</xdr:col>
      <xdr:colOff>184731</xdr:colOff>
      <xdr:row>878</xdr:row>
      <xdr:rowOff>64535</xdr:rowOff>
    </xdr:to>
    <xdr:sp macro="" textlink="">
      <xdr:nvSpPr>
        <xdr:cNvPr id="1088" name="TextBox 2676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876</xdr:row>
      <xdr:rowOff>180975</xdr:rowOff>
    </xdr:from>
    <xdr:to>
      <xdr:col>2</xdr:col>
      <xdr:colOff>184731</xdr:colOff>
      <xdr:row>878</xdr:row>
      <xdr:rowOff>64535</xdr:rowOff>
    </xdr:to>
    <xdr:sp macro="" textlink="">
      <xdr:nvSpPr>
        <xdr:cNvPr id="1089" name="TextBox 2677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876</xdr:row>
      <xdr:rowOff>180975</xdr:rowOff>
    </xdr:from>
    <xdr:to>
      <xdr:col>2</xdr:col>
      <xdr:colOff>184731</xdr:colOff>
      <xdr:row>878</xdr:row>
      <xdr:rowOff>64535</xdr:rowOff>
    </xdr:to>
    <xdr:sp macro="" textlink="">
      <xdr:nvSpPr>
        <xdr:cNvPr id="1090" name="TextBox 2678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876</xdr:row>
      <xdr:rowOff>180975</xdr:rowOff>
    </xdr:from>
    <xdr:to>
      <xdr:col>2</xdr:col>
      <xdr:colOff>184731</xdr:colOff>
      <xdr:row>878</xdr:row>
      <xdr:rowOff>64535</xdr:rowOff>
    </xdr:to>
    <xdr:sp macro="" textlink="">
      <xdr:nvSpPr>
        <xdr:cNvPr id="1091" name="TextBox 2679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876</xdr:row>
      <xdr:rowOff>180975</xdr:rowOff>
    </xdr:from>
    <xdr:to>
      <xdr:col>2</xdr:col>
      <xdr:colOff>184731</xdr:colOff>
      <xdr:row>878</xdr:row>
      <xdr:rowOff>64535</xdr:rowOff>
    </xdr:to>
    <xdr:sp macro="" textlink="">
      <xdr:nvSpPr>
        <xdr:cNvPr id="1092" name="TextBox 2680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876</xdr:row>
      <xdr:rowOff>180975</xdr:rowOff>
    </xdr:from>
    <xdr:to>
      <xdr:col>2</xdr:col>
      <xdr:colOff>184731</xdr:colOff>
      <xdr:row>878</xdr:row>
      <xdr:rowOff>64535</xdr:rowOff>
    </xdr:to>
    <xdr:sp macro="" textlink="">
      <xdr:nvSpPr>
        <xdr:cNvPr id="1093" name="TextBox 2681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876</xdr:row>
      <xdr:rowOff>180975</xdr:rowOff>
    </xdr:from>
    <xdr:to>
      <xdr:col>2</xdr:col>
      <xdr:colOff>184731</xdr:colOff>
      <xdr:row>878</xdr:row>
      <xdr:rowOff>64535</xdr:rowOff>
    </xdr:to>
    <xdr:sp macro="" textlink="">
      <xdr:nvSpPr>
        <xdr:cNvPr id="1094" name="TextBox 2682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876</xdr:row>
      <xdr:rowOff>180975</xdr:rowOff>
    </xdr:from>
    <xdr:to>
      <xdr:col>2</xdr:col>
      <xdr:colOff>184731</xdr:colOff>
      <xdr:row>878</xdr:row>
      <xdr:rowOff>64535</xdr:rowOff>
    </xdr:to>
    <xdr:sp macro="" textlink="">
      <xdr:nvSpPr>
        <xdr:cNvPr id="1095" name="TextBox 2683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876</xdr:row>
      <xdr:rowOff>180975</xdr:rowOff>
    </xdr:from>
    <xdr:to>
      <xdr:col>2</xdr:col>
      <xdr:colOff>184731</xdr:colOff>
      <xdr:row>878</xdr:row>
      <xdr:rowOff>64535</xdr:rowOff>
    </xdr:to>
    <xdr:sp macro="" textlink="">
      <xdr:nvSpPr>
        <xdr:cNvPr id="1096" name="TextBox 2684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876</xdr:row>
      <xdr:rowOff>180975</xdr:rowOff>
    </xdr:from>
    <xdr:to>
      <xdr:col>2</xdr:col>
      <xdr:colOff>184731</xdr:colOff>
      <xdr:row>878</xdr:row>
      <xdr:rowOff>64535</xdr:rowOff>
    </xdr:to>
    <xdr:sp macro="" textlink="">
      <xdr:nvSpPr>
        <xdr:cNvPr id="1097" name="TextBox 2685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876</xdr:row>
      <xdr:rowOff>180975</xdr:rowOff>
    </xdr:from>
    <xdr:to>
      <xdr:col>2</xdr:col>
      <xdr:colOff>184731</xdr:colOff>
      <xdr:row>878</xdr:row>
      <xdr:rowOff>64535</xdr:rowOff>
    </xdr:to>
    <xdr:sp macro="" textlink="">
      <xdr:nvSpPr>
        <xdr:cNvPr id="1098" name="TextBox 2686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876</xdr:row>
      <xdr:rowOff>180975</xdr:rowOff>
    </xdr:from>
    <xdr:to>
      <xdr:col>2</xdr:col>
      <xdr:colOff>184731</xdr:colOff>
      <xdr:row>878</xdr:row>
      <xdr:rowOff>64535</xdr:rowOff>
    </xdr:to>
    <xdr:sp macro="" textlink="">
      <xdr:nvSpPr>
        <xdr:cNvPr id="1099" name="TextBox 2687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876</xdr:row>
      <xdr:rowOff>180975</xdr:rowOff>
    </xdr:from>
    <xdr:to>
      <xdr:col>2</xdr:col>
      <xdr:colOff>184731</xdr:colOff>
      <xdr:row>878</xdr:row>
      <xdr:rowOff>64535</xdr:rowOff>
    </xdr:to>
    <xdr:sp macro="" textlink="">
      <xdr:nvSpPr>
        <xdr:cNvPr id="1100" name="TextBox 2688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876</xdr:row>
      <xdr:rowOff>180975</xdr:rowOff>
    </xdr:from>
    <xdr:to>
      <xdr:col>2</xdr:col>
      <xdr:colOff>184731</xdr:colOff>
      <xdr:row>878</xdr:row>
      <xdr:rowOff>64535</xdr:rowOff>
    </xdr:to>
    <xdr:sp macro="" textlink="">
      <xdr:nvSpPr>
        <xdr:cNvPr id="1101" name="TextBox 2689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878</xdr:row>
      <xdr:rowOff>0</xdr:rowOff>
    </xdr:from>
    <xdr:to>
      <xdr:col>2</xdr:col>
      <xdr:colOff>184731</xdr:colOff>
      <xdr:row>879</xdr:row>
      <xdr:rowOff>74060</xdr:rowOff>
    </xdr:to>
    <xdr:sp macro="" textlink="">
      <xdr:nvSpPr>
        <xdr:cNvPr id="1102" name="TextBox 2690"/>
        <xdr:cNvSpPr txBox="1"/>
      </xdr:nvSpPr>
      <xdr:spPr>
        <a:xfrm>
          <a:off x="155543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878</xdr:row>
      <xdr:rowOff>0</xdr:rowOff>
    </xdr:from>
    <xdr:to>
      <xdr:col>2</xdr:col>
      <xdr:colOff>184731</xdr:colOff>
      <xdr:row>879</xdr:row>
      <xdr:rowOff>74060</xdr:rowOff>
    </xdr:to>
    <xdr:sp macro="" textlink="">
      <xdr:nvSpPr>
        <xdr:cNvPr id="1103" name="TextBox 2691"/>
        <xdr:cNvSpPr txBox="1"/>
      </xdr:nvSpPr>
      <xdr:spPr>
        <a:xfrm>
          <a:off x="155543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878</xdr:row>
      <xdr:rowOff>0</xdr:rowOff>
    </xdr:from>
    <xdr:to>
      <xdr:col>2</xdr:col>
      <xdr:colOff>184731</xdr:colOff>
      <xdr:row>879</xdr:row>
      <xdr:rowOff>74060</xdr:rowOff>
    </xdr:to>
    <xdr:sp macro="" textlink="">
      <xdr:nvSpPr>
        <xdr:cNvPr id="1104" name="TextBox 2692"/>
        <xdr:cNvSpPr txBox="1"/>
      </xdr:nvSpPr>
      <xdr:spPr>
        <a:xfrm>
          <a:off x="155543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878</xdr:row>
      <xdr:rowOff>0</xdr:rowOff>
    </xdr:from>
    <xdr:to>
      <xdr:col>2</xdr:col>
      <xdr:colOff>184731</xdr:colOff>
      <xdr:row>879</xdr:row>
      <xdr:rowOff>74060</xdr:rowOff>
    </xdr:to>
    <xdr:sp macro="" textlink="">
      <xdr:nvSpPr>
        <xdr:cNvPr id="1105" name="TextBox 2693"/>
        <xdr:cNvSpPr txBox="1"/>
      </xdr:nvSpPr>
      <xdr:spPr>
        <a:xfrm>
          <a:off x="155543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878</xdr:row>
      <xdr:rowOff>0</xdr:rowOff>
    </xdr:from>
    <xdr:to>
      <xdr:col>2</xdr:col>
      <xdr:colOff>184731</xdr:colOff>
      <xdr:row>879</xdr:row>
      <xdr:rowOff>74060</xdr:rowOff>
    </xdr:to>
    <xdr:sp macro="" textlink="">
      <xdr:nvSpPr>
        <xdr:cNvPr id="1106" name="TextBox 2694"/>
        <xdr:cNvSpPr txBox="1"/>
      </xdr:nvSpPr>
      <xdr:spPr>
        <a:xfrm>
          <a:off x="155543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878</xdr:row>
      <xdr:rowOff>0</xdr:rowOff>
    </xdr:from>
    <xdr:to>
      <xdr:col>2</xdr:col>
      <xdr:colOff>184731</xdr:colOff>
      <xdr:row>879</xdr:row>
      <xdr:rowOff>74060</xdr:rowOff>
    </xdr:to>
    <xdr:sp macro="" textlink="">
      <xdr:nvSpPr>
        <xdr:cNvPr id="1107" name="TextBox 2695"/>
        <xdr:cNvSpPr txBox="1"/>
      </xdr:nvSpPr>
      <xdr:spPr>
        <a:xfrm>
          <a:off x="155543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878</xdr:row>
      <xdr:rowOff>0</xdr:rowOff>
    </xdr:from>
    <xdr:to>
      <xdr:col>2</xdr:col>
      <xdr:colOff>184731</xdr:colOff>
      <xdr:row>879</xdr:row>
      <xdr:rowOff>74060</xdr:rowOff>
    </xdr:to>
    <xdr:sp macro="" textlink="">
      <xdr:nvSpPr>
        <xdr:cNvPr id="1108" name="TextBox 2696"/>
        <xdr:cNvSpPr txBox="1"/>
      </xdr:nvSpPr>
      <xdr:spPr>
        <a:xfrm>
          <a:off x="155543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878</xdr:row>
      <xdr:rowOff>0</xdr:rowOff>
    </xdr:from>
    <xdr:to>
      <xdr:col>2</xdr:col>
      <xdr:colOff>184731</xdr:colOff>
      <xdr:row>879</xdr:row>
      <xdr:rowOff>74060</xdr:rowOff>
    </xdr:to>
    <xdr:sp macro="" textlink="">
      <xdr:nvSpPr>
        <xdr:cNvPr id="1109" name="TextBox 2697"/>
        <xdr:cNvSpPr txBox="1"/>
      </xdr:nvSpPr>
      <xdr:spPr>
        <a:xfrm>
          <a:off x="155543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878</xdr:row>
      <xdr:rowOff>0</xdr:rowOff>
    </xdr:from>
    <xdr:to>
      <xdr:col>2</xdr:col>
      <xdr:colOff>184731</xdr:colOff>
      <xdr:row>879</xdr:row>
      <xdr:rowOff>74060</xdr:rowOff>
    </xdr:to>
    <xdr:sp macro="" textlink="">
      <xdr:nvSpPr>
        <xdr:cNvPr id="1110" name="TextBox 2698"/>
        <xdr:cNvSpPr txBox="1"/>
      </xdr:nvSpPr>
      <xdr:spPr>
        <a:xfrm>
          <a:off x="155543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878</xdr:row>
      <xdr:rowOff>0</xdr:rowOff>
    </xdr:from>
    <xdr:to>
      <xdr:col>2</xdr:col>
      <xdr:colOff>184731</xdr:colOff>
      <xdr:row>879</xdr:row>
      <xdr:rowOff>74060</xdr:rowOff>
    </xdr:to>
    <xdr:sp macro="" textlink="">
      <xdr:nvSpPr>
        <xdr:cNvPr id="1111" name="TextBox 2699"/>
        <xdr:cNvSpPr txBox="1"/>
      </xdr:nvSpPr>
      <xdr:spPr>
        <a:xfrm>
          <a:off x="155543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878</xdr:row>
      <xdr:rowOff>0</xdr:rowOff>
    </xdr:from>
    <xdr:to>
      <xdr:col>2</xdr:col>
      <xdr:colOff>184731</xdr:colOff>
      <xdr:row>879</xdr:row>
      <xdr:rowOff>74060</xdr:rowOff>
    </xdr:to>
    <xdr:sp macro="" textlink="">
      <xdr:nvSpPr>
        <xdr:cNvPr id="1112" name="TextBox 2700"/>
        <xdr:cNvSpPr txBox="1"/>
      </xdr:nvSpPr>
      <xdr:spPr>
        <a:xfrm>
          <a:off x="155543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878</xdr:row>
      <xdr:rowOff>0</xdr:rowOff>
    </xdr:from>
    <xdr:to>
      <xdr:col>2</xdr:col>
      <xdr:colOff>184731</xdr:colOff>
      <xdr:row>879</xdr:row>
      <xdr:rowOff>74060</xdr:rowOff>
    </xdr:to>
    <xdr:sp macro="" textlink="">
      <xdr:nvSpPr>
        <xdr:cNvPr id="1113" name="TextBox 2701"/>
        <xdr:cNvSpPr txBox="1"/>
      </xdr:nvSpPr>
      <xdr:spPr>
        <a:xfrm>
          <a:off x="155543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878</xdr:row>
      <xdr:rowOff>0</xdr:rowOff>
    </xdr:from>
    <xdr:to>
      <xdr:col>2</xdr:col>
      <xdr:colOff>184731</xdr:colOff>
      <xdr:row>879</xdr:row>
      <xdr:rowOff>74060</xdr:rowOff>
    </xdr:to>
    <xdr:sp macro="" textlink="">
      <xdr:nvSpPr>
        <xdr:cNvPr id="1114" name="TextBox 2702"/>
        <xdr:cNvSpPr txBox="1"/>
      </xdr:nvSpPr>
      <xdr:spPr>
        <a:xfrm>
          <a:off x="155543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878</xdr:row>
      <xdr:rowOff>0</xdr:rowOff>
    </xdr:from>
    <xdr:to>
      <xdr:col>2</xdr:col>
      <xdr:colOff>184731</xdr:colOff>
      <xdr:row>879</xdr:row>
      <xdr:rowOff>74060</xdr:rowOff>
    </xdr:to>
    <xdr:sp macro="" textlink="">
      <xdr:nvSpPr>
        <xdr:cNvPr id="1115" name="TextBox 2703"/>
        <xdr:cNvSpPr txBox="1"/>
      </xdr:nvSpPr>
      <xdr:spPr>
        <a:xfrm>
          <a:off x="155543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878</xdr:row>
      <xdr:rowOff>0</xdr:rowOff>
    </xdr:from>
    <xdr:to>
      <xdr:col>2</xdr:col>
      <xdr:colOff>184731</xdr:colOff>
      <xdr:row>879</xdr:row>
      <xdr:rowOff>74060</xdr:rowOff>
    </xdr:to>
    <xdr:sp macro="" textlink="">
      <xdr:nvSpPr>
        <xdr:cNvPr id="1116" name="TextBox 2704"/>
        <xdr:cNvSpPr txBox="1"/>
      </xdr:nvSpPr>
      <xdr:spPr>
        <a:xfrm>
          <a:off x="155543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878</xdr:row>
      <xdr:rowOff>0</xdr:rowOff>
    </xdr:from>
    <xdr:to>
      <xdr:col>2</xdr:col>
      <xdr:colOff>184731</xdr:colOff>
      <xdr:row>879</xdr:row>
      <xdr:rowOff>74060</xdr:rowOff>
    </xdr:to>
    <xdr:sp macro="" textlink="">
      <xdr:nvSpPr>
        <xdr:cNvPr id="1117" name="TextBox 2705"/>
        <xdr:cNvSpPr txBox="1"/>
      </xdr:nvSpPr>
      <xdr:spPr>
        <a:xfrm>
          <a:off x="155543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904</xdr:row>
      <xdr:rowOff>180975</xdr:rowOff>
    </xdr:from>
    <xdr:to>
      <xdr:col>2</xdr:col>
      <xdr:colOff>184731</xdr:colOff>
      <xdr:row>906</xdr:row>
      <xdr:rowOff>64535</xdr:rowOff>
    </xdr:to>
    <xdr:sp macro="" textlink="">
      <xdr:nvSpPr>
        <xdr:cNvPr id="1118" name="TextBox 2706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904</xdr:row>
      <xdr:rowOff>180975</xdr:rowOff>
    </xdr:from>
    <xdr:to>
      <xdr:col>2</xdr:col>
      <xdr:colOff>184731</xdr:colOff>
      <xdr:row>906</xdr:row>
      <xdr:rowOff>64535</xdr:rowOff>
    </xdr:to>
    <xdr:sp macro="" textlink="">
      <xdr:nvSpPr>
        <xdr:cNvPr id="1119" name="TextBox 2707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904</xdr:row>
      <xdr:rowOff>180975</xdr:rowOff>
    </xdr:from>
    <xdr:to>
      <xdr:col>2</xdr:col>
      <xdr:colOff>184731</xdr:colOff>
      <xdr:row>906</xdr:row>
      <xdr:rowOff>64535</xdr:rowOff>
    </xdr:to>
    <xdr:sp macro="" textlink="">
      <xdr:nvSpPr>
        <xdr:cNvPr id="1120" name="TextBox 2708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904</xdr:row>
      <xdr:rowOff>180975</xdr:rowOff>
    </xdr:from>
    <xdr:to>
      <xdr:col>2</xdr:col>
      <xdr:colOff>184731</xdr:colOff>
      <xdr:row>906</xdr:row>
      <xdr:rowOff>64535</xdr:rowOff>
    </xdr:to>
    <xdr:sp macro="" textlink="">
      <xdr:nvSpPr>
        <xdr:cNvPr id="1121" name="TextBox 2709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904</xdr:row>
      <xdr:rowOff>180975</xdr:rowOff>
    </xdr:from>
    <xdr:to>
      <xdr:col>2</xdr:col>
      <xdr:colOff>184731</xdr:colOff>
      <xdr:row>906</xdr:row>
      <xdr:rowOff>64535</xdr:rowOff>
    </xdr:to>
    <xdr:sp macro="" textlink="">
      <xdr:nvSpPr>
        <xdr:cNvPr id="1122" name="TextBox 2710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904</xdr:row>
      <xdr:rowOff>180975</xdr:rowOff>
    </xdr:from>
    <xdr:to>
      <xdr:col>2</xdr:col>
      <xdr:colOff>184731</xdr:colOff>
      <xdr:row>906</xdr:row>
      <xdr:rowOff>64535</xdr:rowOff>
    </xdr:to>
    <xdr:sp macro="" textlink="">
      <xdr:nvSpPr>
        <xdr:cNvPr id="1123" name="TextBox 2711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904</xdr:row>
      <xdr:rowOff>180975</xdr:rowOff>
    </xdr:from>
    <xdr:to>
      <xdr:col>2</xdr:col>
      <xdr:colOff>184731</xdr:colOff>
      <xdr:row>906</xdr:row>
      <xdr:rowOff>64535</xdr:rowOff>
    </xdr:to>
    <xdr:sp macro="" textlink="">
      <xdr:nvSpPr>
        <xdr:cNvPr id="1124" name="TextBox 2712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904</xdr:row>
      <xdr:rowOff>180975</xdr:rowOff>
    </xdr:from>
    <xdr:to>
      <xdr:col>2</xdr:col>
      <xdr:colOff>184731</xdr:colOff>
      <xdr:row>906</xdr:row>
      <xdr:rowOff>64535</xdr:rowOff>
    </xdr:to>
    <xdr:sp macro="" textlink="">
      <xdr:nvSpPr>
        <xdr:cNvPr id="1125" name="TextBox 2713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904</xdr:row>
      <xdr:rowOff>180975</xdr:rowOff>
    </xdr:from>
    <xdr:to>
      <xdr:col>2</xdr:col>
      <xdr:colOff>184731</xdr:colOff>
      <xdr:row>906</xdr:row>
      <xdr:rowOff>64535</xdr:rowOff>
    </xdr:to>
    <xdr:sp macro="" textlink="">
      <xdr:nvSpPr>
        <xdr:cNvPr id="1126" name="TextBox 2714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904</xdr:row>
      <xdr:rowOff>180975</xdr:rowOff>
    </xdr:from>
    <xdr:to>
      <xdr:col>2</xdr:col>
      <xdr:colOff>184731</xdr:colOff>
      <xdr:row>906</xdr:row>
      <xdr:rowOff>64535</xdr:rowOff>
    </xdr:to>
    <xdr:sp macro="" textlink="">
      <xdr:nvSpPr>
        <xdr:cNvPr id="1127" name="TextBox 2715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904</xdr:row>
      <xdr:rowOff>180975</xdr:rowOff>
    </xdr:from>
    <xdr:to>
      <xdr:col>2</xdr:col>
      <xdr:colOff>184731</xdr:colOff>
      <xdr:row>906</xdr:row>
      <xdr:rowOff>64535</xdr:rowOff>
    </xdr:to>
    <xdr:sp macro="" textlink="">
      <xdr:nvSpPr>
        <xdr:cNvPr id="1128" name="TextBox 2716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904</xdr:row>
      <xdr:rowOff>180975</xdr:rowOff>
    </xdr:from>
    <xdr:to>
      <xdr:col>2</xdr:col>
      <xdr:colOff>184731</xdr:colOff>
      <xdr:row>906</xdr:row>
      <xdr:rowOff>64535</xdr:rowOff>
    </xdr:to>
    <xdr:sp macro="" textlink="">
      <xdr:nvSpPr>
        <xdr:cNvPr id="1129" name="TextBox 2717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904</xdr:row>
      <xdr:rowOff>180975</xdr:rowOff>
    </xdr:from>
    <xdr:to>
      <xdr:col>2</xdr:col>
      <xdr:colOff>184731</xdr:colOff>
      <xdr:row>906</xdr:row>
      <xdr:rowOff>64535</xdr:rowOff>
    </xdr:to>
    <xdr:sp macro="" textlink="">
      <xdr:nvSpPr>
        <xdr:cNvPr id="1130" name="TextBox 2718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904</xdr:row>
      <xdr:rowOff>180975</xdr:rowOff>
    </xdr:from>
    <xdr:to>
      <xdr:col>2</xdr:col>
      <xdr:colOff>184731</xdr:colOff>
      <xdr:row>906</xdr:row>
      <xdr:rowOff>64535</xdr:rowOff>
    </xdr:to>
    <xdr:sp macro="" textlink="">
      <xdr:nvSpPr>
        <xdr:cNvPr id="1131" name="TextBox 2719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904</xdr:row>
      <xdr:rowOff>180975</xdr:rowOff>
    </xdr:from>
    <xdr:to>
      <xdr:col>2</xdr:col>
      <xdr:colOff>184731</xdr:colOff>
      <xdr:row>906</xdr:row>
      <xdr:rowOff>64535</xdr:rowOff>
    </xdr:to>
    <xdr:sp macro="" textlink="">
      <xdr:nvSpPr>
        <xdr:cNvPr id="1132" name="TextBox 2720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904</xdr:row>
      <xdr:rowOff>180975</xdr:rowOff>
    </xdr:from>
    <xdr:to>
      <xdr:col>2</xdr:col>
      <xdr:colOff>184731</xdr:colOff>
      <xdr:row>906</xdr:row>
      <xdr:rowOff>64535</xdr:rowOff>
    </xdr:to>
    <xdr:sp macro="" textlink="">
      <xdr:nvSpPr>
        <xdr:cNvPr id="1133" name="TextBox 2721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184731</xdr:colOff>
      <xdr:row>907</xdr:row>
      <xdr:rowOff>74060</xdr:rowOff>
    </xdr:to>
    <xdr:sp macro="" textlink="">
      <xdr:nvSpPr>
        <xdr:cNvPr id="1134" name="TextBox 2722"/>
        <xdr:cNvSpPr txBox="1"/>
      </xdr:nvSpPr>
      <xdr:spPr>
        <a:xfrm>
          <a:off x="291941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184731</xdr:colOff>
      <xdr:row>907</xdr:row>
      <xdr:rowOff>74060</xdr:rowOff>
    </xdr:to>
    <xdr:sp macro="" textlink="">
      <xdr:nvSpPr>
        <xdr:cNvPr id="1135" name="TextBox 2723"/>
        <xdr:cNvSpPr txBox="1"/>
      </xdr:nvSpPr>
      <xdr:spPr>
        <a:xfrm>
          <a:off x="291941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184731</xdr:colOff>
      <xdr:row>907</xdr:row>
      <xdr:rowOff>74060</xdr:rowOff>
    </xdr:to>
    <xdr:sp macro="" textlink="">
      <xdr:nvSpPr>
        <xdr:cNvPr id="1136" name="TextBox 2724"/>
        <xdr:cNvSpPr txBox="1"/>
      </xdr:nvSpPr>
      <xdr:spPr>
        <a:xfrm>
          <a:off x="291941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184731</xdr:colOff>
      <xdr:row>907</xdr:row>
      <xdr:rowOff>74060</xdr:rowOff>
    </xdr:to>
    <xdr:sp macro="" textlink="">
      <xdr:nvSpPr>
        <xdr:cNvPr id="1137" name="TextBox 2725"/>
        <xdr:cNvSpPr txBox="1"/>
      </xdr:nvSpPr>
      <xdr:spPr>
        <a:xfrm>
          <a:off x="291941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184731</xdr:colOff>
      <xdr:row>907</xdr:row>
      <xdr:rowOff>74060</xdr:rowOff>
    </xdr:to>
    <xdr:sp macro="" textlink="">
      <xdr:nvSpPr>
        <xdr:cNvPr id="1138" name="TextBox 2726"/>
        <xdr:cNvSpPr txBox="1"/>
      </xdr:nvSpPr>
      <xdr:spPr>
        <a:xfrm>
          <a:off x="291941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184731</xdr:colOff>
      <xdr:row>907</xdr:row>
      <xdr:rowOff>74060</xdr:rowOff>
    </xdr:to>
    <xdr:sp macro="" textlink="">
      <xdr:nvSpPr>
        <xdr:cNvPr id="1139" name="TextBox 2727"/>
        <xdr:cNvSpPr txBox="1"/>
      </xdr:nvSpPr>
      <xdr:spPr>
        <a:xfrm>
          <a:off x="291941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184731</xdr:colOff>
      <xdr:row>907</xdr:row>
      <xdr:rowOff>74060</xdr:rowOff>
    </xdr:to>
    <xdr:sp macro="" textlink="">
      <xdr:nvSpPr>
        <xdr:cNvPr id="1140" name="TextBox 2728"/>
        <xdr:cNvSpPr txBox="1"/>
      </xdr:nvSpPr>
      <xdr:spPr>
        <a:xfrm>
          <a:off x="291941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184731</xdr:colOff>
      <xdr:row>907</xdr:row>
      <xdr:rowOff>74060</xdr:rowOff>
    </xdr:to>
    <xdr:sp macro="" textlink="">
      <xdr:nvSpPr>
        <xdr:cNvPr id="1141" name="TextBox 2729"/>
        <xdr:cNvSpPr txBox="1"/>
      </xdr:nvSpPr>
      <xdr:spPr>
        <a:xfrm>
          <a:off x="291941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184731</xdr:colOff>
      <xdr:row>907</xdr:row>
      <xdr:rowOff>74060</xdr:rowOff>
    </xdr:to>
    <xdr:sp macro="" textlink="">
      <xdr:nvSpPr>
        <xdr:cNvPr id="1142" name="TextBox 2730"/>
        <xdr:cNvSpPr txBox="1"/>
      </xdr:nvSpPr>
      <xdr:spPr>
        <a:xfrm>
          <a:off x="291941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184731</xdr:colOff>
      <xdr:row>907</xdr:row>
      <xdr:rowOff>74060</xdr:rowOff>
    </xdr:to>
    <xdr:sp macro="" textlink="">
      <xdr:nvSpPr>
        <xdr:cNvPr id="1143" name="TextBox 2731"/>
        <xdr:cNvSpPr txBox="1"/>
      </xdr:nvSpPr>
      <xdr:spPr>
        <a:xfrm>
          <a:off x="291941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184731</xdr:colOff>
      <xdr:row>907</xdr:row>
      <xdr:rowOff>74060</xdr:rowOff>
    </xdr:to>
    <xdr:sp macro="" textlink="">
      <xdr:nvSpPr>
        <xdr:cNvPr id="1144" name="TextBox 2732"/>
        <xdr:cNvSpPr txBox="1"/>
      </xdr:nvSpPr>
      <xdr:spPr>
        <a:xfrm>
          <a:off x="291941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184731</xdr:colOff>
      <xdr:row>907</xdr:row>
      <xdr:rowOff>74060</xdr:rowOff>
    </xdr:to>
    <xdr:sp macro="" textlink="">
      <xdr:nvSpPr>
        <xdr:cNvPr id="1145" name="TextBox 2733"/>
        <xdr:cNvSpPr txBox="1"/>
      </xdr:nvSpPr>
      <xdr:spPr>
        <a:xfrm>
          <a:off x="291941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184731</xdr:colOff>
      <xdr:row>907</xdr:row>
      <xdr:rowOff>74060</xdr:rowOff>
    </xdr:to>
    <xdr:sp macro="" textlink="">
      <xdr:nvSpPr>
        <xdr:cNvPr id="1146" name="TextBox 2734"/>
        <xdr:cNvSpPr txBox="1"/>
      </xdr:nvSpPr>
      <xdr:spPr>
        <a:xfrm>
          <a:off x="291941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184731</xdr:colOff>
      <xdr:row>907</xdr:row>
      <xdr:rowOff>74060</xdr:rowOff>
    </xdr:to>
    <xdr:sp macro="" textlink="">
      <xdr:nvSpPr>
        <xdr:cNvPr id="1147" name="TextBox 2735"/>
        <xdr:cNvSpPr txBox="1"/>
      </xdr:nvSpPr>
      <xdr:spPr>
        <a:xfrm>
          <a:off x="291941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184731</xdr:colOff>
      <xdr:row>907</xdr:row>
      <xdr:rowOff>74060</xdr:rowOff>
    </xdr:to>
    <xdr:sp macro="" textlink="">
      <xdr:nvSpPr>
        <xdr:cNvPr id="1148" name="TextBox 2736"/>
        <xdr:cNvSpPr txBox="1"/>
      </xdr:nvSpPr>
      <xdr:spPr>
        <a:xfrm>
          <a:off x="291941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906</xdr:row>
      <xdr:rowOff>0</xdr:rowOff>
    </xdr:from>
    <xdr:to>
      <xdr:col>2</xdr:col>
      <xdr:colOff>184731</xdr:colOff>
      <xdr:row>907</xdr:row>
      <xdr:rowOff>74060</xdr:rowOff>
    </xdr:to>
    <xdr:sp macro="" textlink="">
      <xdr:nvSpPr>
        <xdr:cNvPr id="1149" name="TextBox 2737"/>
        <xdr:cNvSpPr txBox="1"/>
      </xdr:nvSpPr>
      <xdr:spPr>
        <a:xfrm>
          <a:off x="291941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933</xdr:row>
      <xdr:rowOff>180975</xdr:rowOff>
    </xdr:from>
    <xdr:to>
      <xdr:col>2</xdr:col>
      <xdr:colOff>184731</xdr:colOff>
      <xdr:row>935</xdr:row>
      <xdr:rowOff>64535</xdr:rowOff>
    </xdr:to>
    <xdr:sp macro="" textlink="">
      <xdr:nvSpPr>
        <xdr:cNvPr id="1150" name="TextBox 2738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933</xdr:row>
      <xdr:rowOff>180975</xdr:rowOff>
    </xdr:from>
    <xdr:to>
      <xdr:col>2</xdr:col>
      <xdr:colOff>184731</xdr:colOff>
      <xdr:row>935</xdr:row>
      <xdr:rowOff>64535</xdr:rowOff>
    </xdr:to>
    <xdr:sp macro="" textlink="">
      <xdr:nvSpPr>
        <xdr:cNvPr id="1151" name="TextBox 2739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933</xdr:row>
      <xdr:rowOff>180975</xdr:rowOff>
    </xdr:from>
    <xdr:to>
      <xdr:col>2</xdr:col>
      <xdr:colOff>184731</xdr:colOff>
      <xdr:row>935</xdr:row>
      <xdr:rowOff>64535</xdr:rowOff>
    </xdr:to>
    <xdr:sp macro="" textlink="">
      <xdr:nvSpPr>
        <xdr:cNvPr id="1152" name="TextBox 2740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933</xdr:row>
      <xdr:rowOff>180975</xdr:rowOff>
    </xdr:from>
    <xdr:to>
      <xdr:col>2</xdr:col>
      <xdr:colOff>184731</xdr:colOff>
      <xdr:row>935</xdr:row>
      <xdr:rowOff>64535</xdr:rowOff>
    </xdr:to>
    <xdr:sp macro="" textlink="">
      <xdr:nvSpPr>
        <xdr:cNvPr id="1153" name="TextBox 2741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933</xdr:row>
      <xdr:rowOff>180975</xdr:rowOff>
    </xdr:from>
    <xdr:to>
      <xdr:col>2</xdr:col>
      <xdr:colOff>184731</xdr:colOff>
      <xdr:row>935</xdr:row>
      <xdr:rowOff>64535</xdr:rowOff>
    </xdr:to>
    <xdr:sp macro="" textlink="">
      <xdr:nvSpPr>
        <xdr:cNvPr id="1154" name="TextBox 2742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933</xdr:row>
      <xdr:rowOff>180975</xdr:rowOff>
    </xdr:from>
    <xdr:to>
      <xdr:col>2</xdr:col>
      <xdr:colOff>184731</xdr:colOff>
      <xdr:row>935</xdr:row>
      <xdr:rowOff>64535</xdr:rowOff>
    </xdr:to>
    <xdr:sp macro="" textlink="">
      <xdr:nvSpPr>
        <xdr:cNvPr id="1155" name="TextBox 2743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933</xdr:row>
      <xdr:rowOff>180975</xdr:rowOff>
    </xdr:from>
    <xdr:to>
      <xdr:col>2</xdr:col>
      <xdr:colOff>184731</xdr:colOff>
      <xdr:row>935</xdr:row>
      <xdr:rowOff>64535</xdr:rowOff>
    </xdr:to>
    <xdr:sp macro="" textlink="">
      <xdr:nvSpPr>
        <xdr:cNvPr id="1156" name="TextBox 2744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933</xdr:row>
      <xdr:rowOff>180975</xdr:rowOff>
    </xdr:from>
    <xdr:to>
      <xdr:col>2</xdr:col>
      <xdr:colOff>184731</xdr:colOff>
      <xdr:row>935</xdr:row>
      <xdr:rowOff>64535</xdr:rowOff>
    </xdr:to>
    <xdr:sp macro="" textlink="">
      <xdr:nvSpPr>
        <xdr:cNvPr id="1157" name="TextBox 2745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933</xdr:row>
      <xdr:rowOff>180975</xdr:rowOff>
    </xdr:from>
    <xdr:to>
      <xdr:col>2</xdr:col>
      <xdr:colOff>184731</xdr:colOff>
      <xdr:row>935</xdr:row>
      <xdr:rowOff>64535</xdr:rowOff>
    </xdr:to>
    <xdr:sp macro="" textlink="">
      <xdr:nvSpPr>
        <xdr:cNvPr id="1158" name="TextBox 2746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933</xdr:row>
      <xdr:rowOff>180975</xdr:rowOff>
    </xdr:from>
    <xdr:to>
      <xdr:col>2</xdr:col>
      <xdr:colOff>184731</xdr:colOff>
      <xdr:row>935</xdr:row>
      <xdr:rowOff>64535</xdr:rowOff>
    </xdr:to>
    <xdr:sp macro="" textlink="">
      <xdr:nvSpPr>
        <xdr:cNvPr id="1159" name="TextBox 2747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933</xdr:row>
      <xdr:rowOff>180975</xdr:rowOff>
    </xdr:from>
    <xdr:to>
      <xdr:col>2</xdr:col>
      <xdr:colOff>184731</xdr:colOff>
      <xdr:row>935</xdr:row>
      <xdr:rowOff>64535</xdr:rowOff>
    </xdr:to>
    <xdr:sp macro="" textlink="">
      <xdr:nvSpPr>
        <xdr:cNvPr id="1160" name="TextBox 2748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933</xdr:row>
      <xdr:rowOff>180975</xdr:rowOff>
    </xdr:from>
    <xdr:to>
      <xdr:col>2</xdr:col>
      <xdr:colOff>184731</xdr:colOff>
      <xdr:row>935</xdr:row>
      <xdr:rowOff>64535</xdr:rowOff>
    </xdr:to>
    <xdr:sp macro="" textlink="">
      <xdr:nvSpPr>
        <xdr:cNvPr id="1161" name="TextBox 2749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933</xdr:row>
      <xdr:rowOff>180975</xdr:rowOff>
    </xdr:from>
    <xdr:to>
      <xdr:col>2</xdr:col>
      <xdr:colOff>184731</xdr:colOff>
      <xdr:row>935</xdr:row>
      <xdr:rowOff>64535</xdr:rowOff>
    </xdr:to>
    <xdr:sp macro="" textlink="">
      <xdr:nvSpPr>
        <xdr:cNvPr id="1162" name="TextBox 2750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933</xdr:row>
      <xdr:rowOff>180975</xdr:rowOff>
    </xdr:from>
    <xdr:to>
      <xdr:col>2</xdr:col>
      <xdr:colOff>184731</xdr:colOff>
      <xdr:row>935</xdr:row>
      <xdr:rowOff>64535</xdr:rowOff>
    </xdr:to>
    <xdr:sp macro="" textlink="">
      <xdr:nvSpPr>
        <xdr:cNvPr id="1163" name="TextBox 2751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933</xdr:row>
      <xdr:rowOff>180975</xdr:rowOff>
    </xdr:from>
    <xdr:to>
      <xdr:col>2</xdr:col>
      <xdr:colOff>184731</xdr:colOff>
      <xdr:row>935</xdr:row>
      <xdr:rowOff>64535</xdr:rowOff>
    </xdr:to>
    <xdr:sp macro="" textlink="">
      <xdr:nvSpPr>
        <xdr:cNvPr id="1164" name="TextBox 2752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933</xdr:row>
      <xdr:rowOff>180975</xdr:rowOff>
    </xdr:from>
    <xdr:to>
      <xdr:col>2</xdr:col>
      <xdr:colOff>184731</xdr:colOff>
      <xdr:row>935</xdr:row>
      <xdr:rowOff>64535</xdr:rowOff>
    </xdr:to>
    <xdr:sp macro="" textlink="">
      <xdr:nvSpPr>
        <xdr:cNvPr id="1165" name="TextBox 2753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935</xdr:row>
      <xdr:rowOff>0</xdr:rowOff>
    </xdr:from>
    <xdr:to>
      <xdr:col>2</xdr:col>
      <xdr:colOff>184731</xdr:colOff>
      <xdr:row>936</xdr:row>
      <xdr:rowOff>74060</xdr:rowOff>
    </xdr:to>
    <xdr:sp macro="" textlink="">
      <xdr:nvSpPr>
        <xdr:cNvPr id="1166" name="TextBox 2754"/>
        <xdr:cNvSpPr txBox="1"/>
      </xdr:nvSpPr>
      <xdr:spPr>
        <a:xfrm>
          <a:off x="430625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935</xdr:row>
      <xdr:rowOff>0</xdr:rowOff>
    </xdr:from>
    <xdr:to>
      <xdr:col>2</xdr:col>
      <xdr:colOff>184731</xdr:colOff>
      <xdr:row>936</xdr:row>
      <xdr:rowOff>74060</xdr:rowOff>
    </xdr:to>
    <xdr:sp macro="" textlink="">
      <xdr:nvSpPr>
        <xdr:cNvPr id="1167" name="TextBox 2755"/>
        <xdr:cNvSpPr txBox="1"/>
      </xdr:nvSpPr>
      <xdr:spPr>
        <a:xfrm>
          <a:off x="430625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935</xdr:row>
      <xdr:rowOff>0</xdr:rowOff>
    </xdr:from>
    <xdr:to>
      <xdr:col>2</xdr:col>
      <xdr:colOff>184731</xdr:colOff>
      <xdr:row>936</xdr:row>
      <xdr:rowOff>74060</xdr:rowOff>
    </xdr:to>
    <xdr:sp macro="" textlink="">
      <xdr:nvSpPr>
        <xdr:cNvPr id="1168" name="TextBox 2756"/>
        <xdr:cNvSpPr txBox="1"/>
      </xdr:nvSpPr>
      <xdr:spPr>
        <a:xfrm>
          <a:off x="430625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935</xdr:row>
      <xdr:rowOff>0</xdr:rowOff>
    </xdr:from>
    <xdr:to>
      <xdr:col>2</xdr:col>
      <xdr:colOff>184731</xdr:colOff>
      <xdr:row>936</xdr:row>
      <xdr:rowOff>74060</xdr:rowOff>
    </xdr:to>
    <xdr:sp macro="" textlink="">
      <xdr:nvSpPr>
        <xdr:cNvPr id="1169" name="TextBox 2757"/>
        <xdr:cNvSpPr txBox="1"/>
      </xdr:nvSpPr>
      <xdr:spPr>
        <a:xfrm>
          <a:off x="430625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935</xdr:row>
      <xdr:rowOff>0</xdr:rowOff>
    </xdr:from>
    <xdr:to>
      <xdr:col>2</xdr:col>
      <xdr:colOff>184731</xdr:colOff>
      <xdr:row>936</xdr:row>
      <xdr:rowOff>74060</xdr:rowOff>
    </xdr:to>
    <xdr:sp macro="" textlink="">
      <xdr:nvSpPr>
        <xdr:cNvPr id="1170" name="TextBox 2758"/>
        <xdr:cNvSpPr txBox="1"/>
      </xdr:nvSpPr>
      <xdr:spPr>
        <a:xfrm>
          <a:off x="430625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935</xdr:row>
      <xdr:rowOff>0</xdr:rowOff>
    </xdr:from>
    <xdr:to>
      <xdr:col>2</xdr:col>
      <xdr:colOff>184731</xdr:colOff>
      <xdr:row>936</xdr:row>
      <xdr:rowOff>74060</xdr:rowOff>
    </xdr:to>
    <xdr:sp macro="" textlink="">
      <xdr:nvSpPr>
        <xdr:cNvPr id="1171" name="TextBox 2759"/>
        <xdr:cNvSpPr txBox="1"/>
      </xdr:nvSpPr>
      <xdr:spPr>
        <a:xfrm>
          <a:off x="430625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935</xdr:row>
      <xdr:rowOff>0</xdr:rowOff>
    </xdr:from>
    <xdr:to>
      <xdr:col>2</xdr:col>
      <xdr:colOff>184731</xdr:colOff>
      <xdr:row>936</xdr:row>
      <xdr:rowOff>74060</xdr:rowOff>
    </xdr:to>
    <xdr:sp macro="" textlink="">
      <xdr:nvSpPr>
        <xdr:cNvPr id="1172" name="TextBox 2760"/>
        <xdr:cNvSpPr txBox="1"/>
      </xdr:nvSpPr>
      <xdr:spPr>
        <a:xfrm>
          <a:off x="430625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935</xdr:row>
      <xdr:rowOff>0</xdr:rowOff>
    </xdr:from>
    <xdr:to>
      <xdr:col>2</xdr:col>
      <xdr:colOff>184731</xdr:colOff>
      <xdr:row>936</xdr:row>
      <xdr:rowOff>74060</xdr:rowOff>
    </xdr:to>
    <xdr:sp macro="" textlink="">
      <xdr:nvSpPr>
        <xdr:cNvPr id="1173" name="TextBox 2761"/>
        <xdr:cNvSpPr txBox="1"/>
      </xdr:nvSpPr>
      <xdr:spPr>
        <a:xfrm>
          <a:off x="430625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935</xdr:row>
      <xdr:rowOff>0</xdr:rowOff>
    </xdr:from>
    <xdr:to>
      <xdr:col>2</xdr:col>
      <xdr:colOff>184731</xdr:colOff>
      <xdr:row>936</xdr:row>
      <xdr:rowOff>74060</xdr:rowOff>
    </xdr:to>
    <xdr:sp macro="" textlink="">
      <xdr:nvSpPr>
        <xdr:cNvPr id="1174" name="TextBox 2762"/>
        <xdr:cNvSpPr txBox="1"/>
      </xdr:nvSpPr>
      <xdr:spPr>
        <a:xfrm>
          <a:off x="430625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935</xdr:row>
      <xdr:rowOff>0</xdr:rowOff>
    </xdr:from>
    <xdr:to>
      <xdr:col>2</xdr:col>
      <xdr:colOff>184731</xdr:colOff>
      <xdr:row>936</xdr:row>
      <xdr:rowOff>74060</xdr:rowOff>
    </xdr:to>
    <xdr:sp macro="" textlink="">
      <xdr:nvSpPr>
        <xdr:cNvPr id="1175" name="TextBox 2763"/>
        <xdr:cNvSpPr txBox="1"/>
      </xdr:nvSpPr>
      <xdr:spPr>
        <a:xfrm>
          <a:off x="430625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935</xdr:row>
      <xdr:rowOff>0</xdr:rowOff>
    </xdr:from>
    <xdr:to>
      <xdr:col>2</xdr:col>
      <xdr:colOff>184731</xdr:colOff>
      <xdr:row>936</xdr:row>
      <xdr:rowOff>74060</xdr:rowOff>
    </xdr:to>
    <xdr:sp macro="" textlink="">
      <xdr:nvSpPr>
        <xdr:cNvPr id="1176" name="TextBox 2764"/>
        <xdr:cNvSpPr txBox="1"/>
      </xdr:nvSpPr>
      <xdr:spPr>
        <a:xfrm>
          <a:off x="430625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935</xdr:row>
      <xdr:rowOff>0</xdr:rowOff>
    </xdr:from>
    <xdr:to>
      <xdr:col>2</xdr:col>
      <xdr:colOff>184731</xdr:colOff>
      <xdr:row>936</xdr:row>
      <xdr:rowOff>74060</xdr:rowOff>
    </xdr:to>
    <xdr:sp macro="" textlink="">
      <xdr:nvSpPr>
        <xdr:cNvPr id="1177" name="TextBox 2765"/>
        <xdr:cNvSpPr txBox="1"/>
      </xdr:nvSpPr>
      <xdr:spPr>
        <a:xfrm>
          <a:off x="430625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935</xdr:row>
      <xdr:rowOff>0</xdr:rowOff>
    </xdr:from>
    <xdr:to>
      <xdr:col>2</xdr:col>
      <xdr:colOff>184731</xdr:colOff>
      <xdr:row>936</xdr:row>
      <xdr:rowOff>74060</xdr:rowOff>
    </xdr:to>
    <xdr:sp macro="" textlink="">
      <xdr:nvSpPr>
        <xdr:cNvPr id="1178" name="TextBox 2766"/>
        <xdr:cNvSpPr txBox="1"/>
      </xdr:nvSpPr>
      <xdr:spPr>
        <a:xfrm>
          <a:off x="430625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935</xdr:row>
      <xdr:rowOff>0</xdr:rowOff>
    </xdr:from>
    <xdr:to>
      <xdr:col>2</xdr:col>
      <xdr:colOff>184731</xdr:colOff>
      <xdr:row>936</xdr:row>
      <xdr:rowOff>74060</xdr:rowOff>
    </xdr:to>
    <xdr:sp macro="" textlink="">
      <xdr:nvSpPr>
        <xdr:cNvPr id="1179" name="TextBox 2767"/>
        <xdr:cNvSpPr txBox="1"/>
      </xdr:nvSpPr>
      <xdr:spPr>
        <a:xfrm>
          <a:off x="430625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935</xdr:row>
      <xdr:rowOff>0</xdr:rowOff>
    </xdr:from>
    <xdr:to>
      <xdr:col>2</xdr:col>
      <xdr:colOff>184731</xdr:colOff>
      <xdr:row>936</xdr:row>
      <xdr:rowOff>74060</xdr:rowOff>
    </xdr:to>
    <xdr:sp macro="" textlink="">
      <xdr:nvSpPr>
        <xdr:cNvPr id="1180" name="TextBox 2768"/>
        <xdr:cNvSpPr txBox="1"/>
      </xdr:nvSpPr>
      <xdr:spPr>
        <a:xfrm>
          <a:off x="430625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935</xdr:row>
      <xdr:rowOff>0</xdr:rowOff>
    </xdr:from>
    <xdr:to>
      <xdr:col>2</xdr:col>
      <xdr:colOff>184731</xdr:colOff>
      <xdr:row>936</xdr:row>
      <xdr:rowOff>74060</xdr:rowOff>
    </xdr:to>
    <xdr:sp macro="" textlink="">
      <xdr:nvSpPr>
        <xdr:cNvPr id="1181" name="TextBox 2769"/>
        <xdr:cNvSpPr txBox="1"/>
      </xdr:nvSpPr>
      <xdr:spPr>
        <a:xfrm>
          <a:off x="4306252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961</xdr:row>
      <xdr:rowOff>180975</xdr:rowOff>
    </xdr:from>
    <xdr:to>
      <xdr:col>2</xdr:col>
      <xdr:colOff>184731</xdr:colOff>
      <xdr:row>963</xdr:row>
      <xdr:rowOff>64535</xdr:rowOff>
    </xdr:to>
    <xdr:sp macro="" textlink="">
      <xdr:nvSpPr>
        <xdr:cNvPr id="1182" name="TextBox 2770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961</xdr:row>
      <xdr:rowOff>180975</xdr:rowOff>
    </xdr:from>
    <xdr:to>
      <xdr:col>2</xdr:col>
      <xdr:colOff>184731</xdr:colOff>
      <xdr:row>963</xdr:row>
      <xdr:rowOff>64535</xdr:rowOff>
    </xdr:to>
    <xdr:sp macro="" textlink="">
      <xdr:nvSpPr>
        <xdr:cNvPr id="1183" name="TextBox 2771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961</xdr:row>
      <xdr:rowOff>180975</xdr:rowOff>
    </xdr:from>
    <xdr:to>
      <xdr:col>2</xdr:col>
      <xdr:colOff>184731</xdr:colOff>
      <xdr:row>963</xdr:row>
      <xdr:rowOff>64535</xdr:rowOff>
    </xdr:to>
    <xdr:sp macro="" textlink="">
      <xdr:nvSpPr>
        <xdr:cNvPr id="1184" name="TextBox 2772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961</xdr:row>
      <xdr:rowOff>180975</xdr:rowOff>
    </xdr:from>
    <xdr:to>
      <xdr:col>2</xdr:col>
      <xdr:colOff>184731</xdr:colOff>
      <xdr:row>963</xdr:row>
      <xdr:rowOff>64535</xdr:rowOff>
    </xdr:to>
    <xdr:sp macro="" textlink="">
      <xdr:nvSpPr>
        <xdr:cNvPr id="1185" name="TextBox 2773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961</xdr:row>
      <xdr:rowOff>180975</xdr:rowOff>
    </xdr:from>
    <xdr:to>
      <xdr:col>2</xdr:col>
      <xdr:colOff>184731</xdr:colOff>
      <xdr:row>963</xdr:row>
      <xdr:rowOff>64535</xdr:rowOff>
    </xdr:to>
    <xdr:sp macro="" textlink="">
      <xdr:nvSpPr>
        <xdr:cNvPr id="1186" name="TextBox 2774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961</xdr:row>
      <xdr:rowOff>180975</xdr:rowOff>
    </xdr:from>
    <xdr:to>
      <xdr:col>2</xdr:col>
      <xdr:colOff>184731</xdr:colOff>
      <xdr:row>963</xdr:row>
      <xdr:rowOff>64535</xdr:rowOff>
    </xdr:to>
    <xdr:sp macro="" textlink="">
      <xdr:nvSpPr>
        <xdr:cNvPr id="1187" name="TextBox 2775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961</xdr:row>
      <xdr:rowOff>180975</xdr:rowOff>
    </xdr:from>
    <xdr:to>
      <xdr:col>2</xdr:col>
      <xdr:colOff>184731</xdr:colOff>
      <xdr:row>963</xdr:row>
      <xdr:rowOff>64535</xdr:rowOff>
    </xdr:to>
    <xdr:sp macro="" textlink="">
      <xdr:nvSpPr>
        <xdr:cNvPr id="1188" name="TextBox 2776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961</xdr:row>
      <xdr:rowOff>180975</xdr:rowOff>
    </xdr:from>
    <xdr:to>
      <xdr:col>2</xdr:col>
      <xdr:colOff>184731</xdr:colOff>
      <xdr:row>963</xdr:row>
      <xdr:rowOff>64535</xdr:rowOff>
    </xdr:to>
    <xdr:sp macro="" textlink="">
      <xdr:nvSpPr>
        <xdr:cNvPr id="1189" name="TextBox 2777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961</xdr:row>
      <xdr:rowOff>180975</xdr:rowOff>
    </xdr:from>
    <xdr:to>
      <xdr:col>2</xdr:col>
      <xdr:colOff>184731</xdr:colOff>
      <xdr:row>963</xdr:row>
      <xdr:rowOff>64535</xdr:rowOff>
    </xdr:to>
    <xdr:sp macro="" textlink="">
      <xdr:nvSpPr>
        <xdr:cNvPr id="1190" name="TextBox 2778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961</xdr:row>
      <xdr:rowOff>180975</xdr:rowOff>
    </xdr:from>
    <xdr:to>
      <xdr:col>2</xdr:col>
      <xdr:colOff>184731</xdr:colOff>
      <xdr:row>963</xdr:row>
      <xdr:rowOff>64535</xdr:rowOff>
    </xdr:to>
    <xdr:sp macro="" textlink="">
      <xdr:nvSpPr>
        <xdr:cNvPr id="1191" name="TextBox 2779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961</xdr:row>
      <xdr:rowOff>180975</xdr:rowOff>
    </xdr:from>
    <xdr:to>
      <xdr:col>2</xdr:col>
      <xdr:colOff>184731</xdr:colOff>
      <xdr:row>963</xdr:row>
      <xdr:rowOff>64535</xdr:rowOff>
    </xdr:to>
    <xdr:sp macro="" textlink="">
      <xdr:nvSpPr>
        <xdr:cNvPr id="1192" name="TextBox 2780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961</xdr:row>
      <xdr:rowOff>180975</xdr:rowOff>
    </xdr:from>
    <xdr:to>
      <xdr:col>2</xdr:col>
      <xdr:colOff>184731</xdr:colOff>
      <xdr:row>963</xdr:row>
      <xdr:rowOff>64535</xdr:rowOff>
    </xdr:to>
    <xdr:sp macro="" textlink="">
      <xdr:nvSpPr>
        <xdr:cNvPr id="1193" name="TextBox 2781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961</xdr:row>
      <xdr:rowOff>180975</xdr:rowOff>
    </xdr:from>
    <xdr:to>
      <xdr:col>2</xdr:col>
      <xdr:colOff>184731</xdr:colOff>
      <xdr:row>963</xdr:row>
      <xdr:rowOff>64535</xdr:rowOff>
    </xdr:to>
    <xdr:sp macro="" textlink="">
      <xdr:nvSpPr>
        <xdr:cNvPr id="1194" name="TextBox 2782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961</xdr:row>
      <xdr:rowOff>180975</xdr:rowOff>
    </xdr:from>
    <xdr:to>
      <xdr:col>2</xdr:col>
      <xdr:colOff>184731</xdr:colOff>
      <xdr:row>963</xdr:row>
      <xdr:rowOff>64535</xdr:rowOff>
    </xdr:to>
    <xdr:sp macro="" textlink="">
      <xdr:nvSpPr>
        <xdr:cNvPr id="1195" name="TextBox 2783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961</xdr:row>
      <xdr:rowOff>180975</xdr:rowOff>
    </xdr:from>
    <xdr:to>
      <xdr:col>2</xdr:col>
      <xdr:colOff>184731</xdr:colOff>
      <xdr:row>963</xdr:row>
      <xdr:rowOff>64535</xdr:rowOff>
    </xdr:to>
    <xdr:sp macro="" textlink="">
      <xdr:nvSpPr>
        <xdr:cNvPr id="1196" name="TextBox 2784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961</xdr:row>
      <xdr:rowOff>180975</xdr:rowOff>
    </xdr:from>
    <xdr:to>
      <xdr:col>2</xdr:col>
      <xdr:colOff>184731</xdr:colOff>
      <xdr:row>963</xdr:row>
      <xdr:rowOff>64535</xdr:rowOff>
    </xdr:to>
    <xdr:sp macro="" textlink="">
      <xdr:nvSpPr>
        <xdr:cNvPr id="1197" name="TextBox 2785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184731</xdr:colOff>
      <xdr:row>964</xdr:row>
      <xdr:rowOff>74060</xdr:rowOff>
    </xdr:to>
    <xdr:sp macro="" textlink="">
      <xdr:nvSpPr>
        <xdr:cNvPr id="1198" name="TextBox 2786"/>
        <xdr:cNvSpPr txBox="1"/>
      </xdr:nvSpPr>
      <xdr:spPr>
        <a:xfrm>
          <a:off x="564165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184731</xdr:colOff>
      <xdr:row>964</xdr:row>
      <xdr:rowOff>74060</xdr:rowOff>
    </xdr:to>
    <xdr:sp macro="" textlink="">
      <xdr:nvSpPr>
        <xdr:cNvPr id="1199" name="TextBox 2787"/>
        <xdr:cNvSpPr txBox="1"/>
      </xdr:nvSpPr>
      <xdr:spPr>
        <a:xfrm>
          <a:off x="564165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184731</xdr:colOff>
      <xdr:row>964</xdr:row>
      <xdr:rowOff>74060</xdr:rowOff>
    </xdr:to>
    <xdr:sp macro="" textlink="">
      <xdr:nvSpPr>
        <xdr:cNvPr id="1200" name="TextBox 2788"/>
        <xdr:cNvSpPr txBox="1"/>
      </xdr:nvSpPr>
      <xdr:spPr>
        <a:xfrm>
          <a:off x="564165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184731</xdr:colOff>
      <xdr:row>964</xdr:row>
      <xdr:rowOff>74060</xdr:rowOff>
    </xdr:to>
    <xdr:sp macro="" textlink="">
      <xdr:nvSpPr>
        <xdr:cNvPr id="1201" name="TextBox 2789"/>
        <xdr:cNvSpPr txBox="1"/>
      </xdr:nvSpPr>
      <xdr:spPr>
        <a:xfrm>
          <a:off x="564165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184731</xdr:colOff>
      <xdr:row>964</xdr:row>
      <xdr:rowOff>74060</xdr:rowOff>
    </xdr:to>
    <xdr:sp macro="" textlink="">
      <xdr:nvSpPr>
        <xdr:cNvPr id="1202" name="TextBox 2790"/>
        <xdr:cNvSpPr txBox="1"/>
      </xdr:nvSpPr>
      <xdr:spPr>
        <a:xfrm>
          <a:off x="564165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184731</xdr:colOff>
      <xdr:row>964</xdr:row>
      <xdr:rowOff>74060</xdr:rowOff>
    </xdr:to>
    <xdr:sp macro="" textlink="">
      <xdr:nvSpPr>
        <xdr:cNvPr id="1203" name="TextBox 2791"/>
        <xdr:cNvSpPr txBox="1"/>
      </xdr:nvSpPr>
      <xdr:spPr>
        <a:xfrm>
          <a:off x="564165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184731</xdr:colOff>
      <xdr:row>964</xdr:row>
      <xdr:rowOff>74060</xdr:rowOff>
    </xdr:to>
    <xdr:sp macro="" textlink="">
      <xdr:nvSpPr>
        <xdr:cNvPr id="1204" name="TextBox 2792"/>
        <xdr:cNvSpPr txBox="1"/>
      </xdr:nvSpPr>
      <xdr:spPr>
        <a:xfrm>
          <a:off x="564165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184731</xdr:colOff>
      <xdr:row>964</xdr:row>
      <xdr:rowOff>74060</xdr:rowOff>
    </xdr:to>
    <xdr:sp macro="" textlink="">
      <xdr:nvSpPr>
        <xdr:cNvPr id="1205" name="TextBox 2793"/>
        <xdr:cNvSpPr txBox="1"/>
      </xdr:nvSpPr>
      <xdr:spPr>
        <a:xfrm>
          <a:off x="564165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184731</xdr:colOff>
      <xdr:row>964</xdr:row>
      <xdr:rowOff>74060</xdr:rowOff>
    </xdr:to>
    <xdr:sp macro="" textlink="">
      <xdr:nvSpPr>
        <xdr:cNvPr id="1206" name="TextBox 2794"/>
        <xdr:cNvSpPr txBox="1"/>
      </xdr:nvSpPr>
      <xdr:spPr>
        <a:xfrm>
          <a:off x="564165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184731</xdr:colOff>
      <xdr:row>964</xdr:row>
      <xdr:rowOff>74060</xdr:rowOff>
    </xdr:to>
    <xdr:sp macro="" textlink="">
      <xdr:nvSpPr>
        <xdr:cNvPr id="1207" name="TextBox 2795"/>
        <xdr:cNvSpPr txBox="1"/>
      </xdr:nvSpPr>
      <xdr:spPr>
        <a:xfrm>
          <a:off x="564165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184731</xdr:colOff>
      <xdr:row>964</xdr:row>
      <xdr:rowOff>74060</xdr:rowOff>
    </xdr:to>
    <xdr:sp macro="" textlink="">
      <xdr:nvSpPr>
        <xdr:cNvPr id="1208" name="TextBox 2796"/>
        <xdr:cNvSpPr txBox="1"/>
      </xdr:nvSpPr>
      <xdr:spPr>
        <a:xfrm>
          <a:off x="564165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184731</xdr:colOff>
      <xdr:row>964</xdr:row>
      <xdr:rowOff>74060</xdr:rowOff>
    </xdr:to>
    <xdr:sp macro="" textlink="">
      <xdr:nvSpPr>
        <xdr:cNvPr id="1209" name="TextBox 2797"/>
        <xdr:cNvSpPr txBox="1"/>
      </xdr:nvSpPr>
      <xdr:spPr>
        <a:xfrm>
          <a:off x="564165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184731</xdr:colOff>
      <xdr:row>964</xdr:row>
      <xdr:rowOff>74060</xdr:rowOff>
    </xdr:to>
    <xdr:sp macro="" textlink="">
      <xdr:nvSpPr>
        <xdr:cNvPr id="1210" name="TextBox 2798"/>
        <xdr:cNvSpPr txBox="1"/>
      </xdr:nvSpPr>
      <xdr:spPr>
        <a:xfrm>
          <a:off x="564165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184731</xdr:colOff>
      <xdr:row>964</xdr:row>
      <xdr:rowOff>74060</xdr:rowOff>
    </xdr:to>
    <xdr:sp macro="" textlink="">
      <xdr:nvSpPr>
        <xdr:cNvPr id="1211" name="TextBox 2799"/>
        <xdr:cNvSpPr txBox="1"/>
      </xdr:nvSpPr>
      <xdr:spPr>
        <a:xfrm>
          <a:off x="564165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184731</xdr:colOff>
      <xdr:row>964</xdr:row>
      <xdr:rowOff>74060</xdr:rowOff>
    </xdr:to>
    <xdr:sp macro="" textlink="">
      <xdr:nvSpPr>
        <xdr:cNvPr id="1212" name="TextBox 2800"/>
        <xdr:cNvSpPr txBox="1"/>
      </xdr:nvSpPr>
      <xdr:spPr>
        <a:xfrm>
          <a:off x="564165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184731</xdr:colOff>
      <xdr:row>964</xdr:row>
      <xdr:rowOff>74060</xdr:rowOff>
    </xdr:to>
    <xdr:sp macro="" textlink="">
      <xdr:nvSpPr>
        <xdr:cNvPr id="1213" name="TextBox 2801"/>
        <xdr:cNvSpPr txBox="1"/>
      </xdr:nvSpPr>
      <xdr:spPr>
        <a:xfrm>
          <a:off x="564165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990</xdr:row>
      <xdr:rowOff>180975</xdr:rowOff>
    </xdr:from>
    <xdr:to>
      <xdr:col>2</xdr:col>
      <xdr:colOff>184731</xdr:colOff>
      <xdr:row>992</xdr:row>
      <xdr:rowOff>64535</xdr:rowOff>
    </xdr:to>
    <xdr:sp macro="" textlink="">
      <xdr:nvSpPr>
        <xdr:cNvPr id="1214" name="TextBox 2802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990</xdr:row>
      <xdr:rowOff>180975</xdr:rowOff>
    </xdr:from>
    <xdr:to>
      <xdr:col>2</xdr:col>
      <xdr:colOff>184731</xdr:colOff>
      <xdr:row>992</xdr:row>
      <xdr:rowOff>64535</xdr:rowOff>
    </xdr:to>
    <xdr:sp macro="" textlink="">
      <xdr:nvSpPr>
        <xdr:cNvPr id="1215" name="TextBox 2803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990</xdr:row>
      <xdr:rowOff>180975</xdr:rowOff>
    </xdr:from>
    <xdr:to>
      <xdr:col>2</xdr:col>
      <xdr:colOff>184731</xdr:colOff>
      <xdr:row>992</xdr:row>
      <xdr:rowOff>64535</xdr:rowOff>
    </xdr:to>
    <xdr:sp macro="" textlink="">
      <xdr:nvSpPr>
        <xdr:cNvPr id="1216" name="TextBox 2804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990</xdr:row>
      <xdr:rowOff>180975</xdr:rowOff>
    </xdr:from>
    <xdr:to>
      <xdr:col>2</xdr:col>
      <xdr:colOff>184731</xdr:colOff>
      <xdr:row>992</xdr:row>
      <xdr:rowOff>64535</xdr:rowOff>
    </xdr:to>
    <xdr:sp macro="" textlink="">
      <xdr:nvSpPr>
        <xdr:cNvPr id="1217" name="TextBox 2805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990</xdr:row>
      <xdr:rowOff>180975</xdr:rowOff>
    </xdr:from>
    <xdr:to>
      <xdr:col>2</xdr:col>
      <xdr:colOff>184731</xdr:colOff>
      <xdr:row>992</xdr:row>
      <xdr:rowOff>64535</xdr:rowOff>
    </xdr:to>
    <xdr:sp macro="" textlink="">
      <xdr:nvSpPr>
        <xdr:cNvPr id="1218" name="TextBox 2806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990</xdr:row>
      <xdr:rowOff>180975</xdr:rowOff>
    </xdr:from>
    <xdr:to>
      <xdr:col>2</xdr:col>
      <xdr:colOff>184731</xdr:colOff>
      <xdr:row>992</xdr:row>
      <xdr:rowOff>64535</xdr:rowOff>
    </xdr:to>
    <xdr:sp macro="" textlink="">
      <xdr:nvSpPr>
        <xdr:cNvPr id="1219" name="TextBox 2807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990</xdr:row>
      <xdr:rowOff>180975</xdr:rowOff>
    </xdr:from>
    <xdr:to>
      <xdr:col>2</xdr:col>
      <xdr:colOff>184731</xdr:colOff>
      <xdr:row>992</xdr:row>
      <xdr:rowOff>64535</xdr:rowOff>
    </xdr:to>
    <xdr:sp macro="" textlink="">
      <xdr:nvSpPr>
        <xdr:cNvPr id="1220" name="TextBox 2808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990</xdr:row>
      <xdr:rowOff>180975</xdr:rowOff>
    </xdr:from>
    <xdr:to>
      <xdr:col>2</xdr:col>
      <xdr:colOff>184731</xdr:colOff>
      <xdr:row>992</xdr:row>
      <xdr:rowOff>64535</xdr:rowOff>
    </xdr:to>
    <xdr:sp macro="" textlink="">
      <xdr:nvSpPr>
        <xdr:cNvPr id="1221" name="TextBox 2809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990</xdr:row>
      <xdr:rowOff>180975</xdr:rowOff>
    </xdr:from>
    <xdr:to>
      <xdr:col>2</xdr:col>
      <xdr:colOff>184731</xdr:colOff>
      <xdr:row>992</xdr:row>
      <xdr:rowOff>64535</xdr:rowOff>
    </xdr:to>
    <xdr:sp macro="" textlink="">
      <xdr:nvSpPr>
        <xdr:cNvPr id="1222" name="TextBox 2810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990</xdr:row>
      <xdr:rowOff>180975</xdr:rowOff>
    </xdr:from>
    <xdr:to>
      <xdr:col>2</xdr:col>
      <xdr:colOff>184731</xdr:colOff>
      <xdr:row>992</xdr:row>
      <xdr:rowOff>64535</xdr:rowOff>
    </xdr:to>
    <xdr:sp macro="" textlink="">
      <xdr:nvSpPr>
        <xdr:cNvPr id="1223" name="TextBox 2811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990</xdr:row>
      <xdr:rowOff>180975</xdr:rowOff>
    </xdr:from>
    <xdr:to>
      <xdr:col>2</xdr:col>
      <xdr:colOff>184731</xdr:colOff>
      <xdr:row>992</xdr:row>
      <xdr:rowOff>64535</xdr:rowOff>
    </xdr:to>
    <xdr:sp macro="" textlink="">
      <xdr:nvSpPr>
        <xdr:cNvPr id="1224" name="TextBox 2812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990</xdr:row>
      <xdr:rowOff>180975</xdr:rowOff>
    </xdr:from>
    <xdr:to>
      <xdr:col>2</xdr:col>
      <xdr:colOff>184731</xdr:colOff>
      <xdr:row>992</xdr:row>
      <xdr:rowOff>64535</xdr:rowOff>
    </xdr:to>
    <xdr:sp macro="" textlink="">
      <xdr:nvSpPr>
        <xdr:cNvPr id="1225" name="TextBox 2813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990</xdr:row>
      <xdr:rowOff>180975</xdr:rowOff>
    </xdr:from>
    <xdr:to>
      <xdr:col>2</xdr:col>
      <xdr:colOff>184731</xdr:colOff>
      <xdr:row>992</xdr:row>
      <xdr:rowOff>64535</xdr:rowOff>
    </xdr:to>
    <xdr:sp macro="" textlink="">
      <xdr:nvSpPr>
        <xdr:cNvPr id="1226" name="TextBox 2814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990</xdr:row>
      <xdr:rowOff>180975</xdr:rowOff>
    </xdr:from>
    <xdr:to>
      <xdr:col>2</xdr:col>
      <xdr:colOff>184731</xdr:colOff>
      <xdr:row>992</xdr:row>
      <xdr:rowOff>64535</xdr:rowOff>
    </xdr:to>
    <xdr:sp macro="" textlink="">
      <xdr:nvSpPr>
        <xdr:cNvPr id="1227" name="TextBox 2815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990</xdr:row>
      <xdr:rowOff>180975</xdr:rowOff>
    </xdr:from>
    <xdr:to>
      <xdr:col>2</xdr:col>
      <xdr:colOff>184731</xdr:colOff>
      <xdr:row>992</xdr:row>
      <xdr:rowOff>64535</xdr:rowOff>
    </xdr:to>
    <xdr:sp macro="" textlink="">
      <xdr:nvSpPr>
        <xdr:cNvPr id="1228" name="TextBox 2816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990</xdr:row>
      <xdr:rowOff>180975</xdr:rowOff>
    </xdr:from>
    <xdr:to>
      <xdr:col>2</xdr:col>
      <xdr:colOff>184731</xdr:colOff>
      <xdr:row>992</xdr:row>
      <xdr:rowOff>64535</xdr:rowOff>
    </xdr:to>
    <xdr:sp macro="" textlink="">
      <xdr:nvSpPr>
        <xdr:cNvPr id="1229" name="TextBox 2817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992</xdr:row>
      <xdr:rowOff>0</xdr:rowOff>
    </xdr:from>
    <xdr:to>
      <xdr:col>2</xdr:col>
      <xdr:colOff>184731</xdr:colOff>
      <xdr:row>993</xdr:row>
      <xdr:rowOff>74060</xdr:rowOff>
    </xdr:to>
    <xdr:sp macro="" textlink="">
      <xdr:nvSpPr>
        <xdr:cNvPr id="1230" name="TextBox 2818"/>
        <xdr:cNvSpPr txBox="1"/>
      </xdr:nvSpPr>
      <xdr:spPr>
        <a:xfrm>
          <a:off x="714660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992</xdr:row>
      <xdr:rowOff>0</xdr:rowOff>
    </xdr:from>
    <xdr:to>
      <xdr:col>2</xdr:col>
      <xdr:colOff>184731</xdr:colOff>
      <xdr:row>993</xdr:row>
      <xdr:rowOff>74060</xdr:rowOff>
    </xdr:to>
    <xdr:sp macro="" textlink="">
      <xdr:nvSpPr>
        <xdr:cNvPr id="1231" name="TextBox 2819"/>
        <xdr:cNvSpPr txBox="1"/>
      </xdr:nvSpPr>
      <xdr:spPr>
        <a:xfrm>
          <a:off x="714660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992</xdr:row>
      <xdr:rowOff>0</xdr:rowOff>
    </xdr:from>
    <xdr:to>
      <xdr:col>2</xdr:col>
      <xdr:colOff>184731</xdr:colOff>
      <xdr:row>993</xdr:row>
      <xdr:rowOff>74060</xdr:rowOff>
    </xdr:to>
    <xdr:sp macro="" textlink="">
      <xdr:nvSpPr>
        <xdr:cNvPr id="1232" name="TextBox 2820"/>
        <xdr:cNvSpPr txBox="1"/>
      </xdr:nvSpPr>
      <xdr:spPr>
        <a:xfrm>
          <a:off x="714660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992</xdr:row>
      <xdr:rowOff>0</xdr:rowOff>
    </xdr:from>
    <xdr:to>
      <xdr:col>2</xdr:col>
      <xdr:colOff>184731</xdr:colOff>
      <xdr:row>993</xdr:row>
      <xdr:rowOff>74060</xdr:rowOff>
    </xdr:to>
    <xdr:sp macro="" textlink="">
      <xdr:nvSpPr>
        <xdr:cNvPr id="1233" name="TextBox 2821"/>
        <xdr:cNvSpPr txBox="1"/>
      </xdr:nvSpPr>
      <xdr:spPr>
        <a:xfrm>
          <a:off x="714660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992</xdr:row>
      <xdr:rowOff>0</xdr:rowOff>
    </xdr:from>
    <xdr:to>
      <xdr:col>2</xdr:col>
      <xdr:colOff>184731</xdr:colOff>
      <xdr:row>993</xdr:row>
      <xdr:rowOff>74060</xdr:rowOff>
    </xdr:to>
    <xdr:sp macro="" textlink="">
      <xdr:nvSpPr>
        <xdr:cNvPr id="1234" name="TextBox 2822"/>
        <xdr:cNvSpPr txBox="1"/>
      </xdr:nvSpPr>
      <xdr:spPr>
        <a:xfrm>
          <a:off x="714660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992</xdr:row>
      <xdr:rowOff>0</xdr:rowOff>
    </xdr:from>
    <xdr:to>
      <xdr:col>2</xdr:col>
      <xdr:colOff>184731</xdr:colOff>
      <xdr:row>993</xdr:row>
      <xdr:rowOff>74060</xdr:rowOff>
    </xdr:to>
    <xdr:sp macro="" textlink="">
      <xdr:nvSpPr>
        <xdr:cNvPr id="1235" name="TextBox 2823"/>
        <xdr:cNvSpPr txBox="1"/>
      </xdr:nvSpPr>
      <xdr:spPr>
        <a:xfrm>
          <a:off x="714660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992</xdr:row>
      <xdr:rowOff>0</xdr:rowOff>
    </xdr:from>
    <xdr:to>
      <xdr:col>2</xdr:col>
      <xdr:colOff>184731</xdr:colOff>
      <xdr:row>993</xdr:row>
      <xdr:rowOff>74060</xdr:rowOff>
    </xdr:to>
    <xdr:sp macro="" textlink="">
      <xdr:nvSpPr>
        <xdr:cNvPr id="1236" name="TextBox 2824"/>
        <xdr:cNvSpPr txBox="1"/>
      </xdr:nvSpPr>
      <xdr:spPr>
        <a:xfrm>
          <a:off x="714660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992</xdr:row>
      <xdr:rowOff>0</xdr:rowOff>
    </xdr:from>
    <xdr:to>
      <xdr:col>2</xdr:col>
      <xdr:colOff>184731</xdr:colOff>
      <xdr:row>993</xdr:row>
      <xdr:rowOff>74060</xdr:rowOff>
    </xdr:to>
    <xdr:sp macro="" textlink="">
      <xdr:nvSpPr>
        <xdr:cNvPr id="1237" name="TextBox 2825"/>
        <xdr:cNvSpPr txBox="1"/>
      </xdr:nvSpPr>
      <xdr:spPr>
        <a:xfrm>
          <a:off x="714660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992</xdr:row>
      <xdr:rowOff>0</xdr:rowOff>
    </xdr:from>
    <xdr:to>
      <xdr:col>2</xdr:col>
      <xdr:colOff>184731</xdr:colOff>
      <xdr:row>993</xdr:row>
      <xdr:rowOff>74060</xdr:rowOff>
    </xdr:to>
    <xdr:sp macro="" textlink="">
      <xdr:nvSpPr>
        <xdr:cNvPr id="1238" name="TextBox 2826"/>
        <xdr:cNvSpPr txBox="1"/>
      </xdr:nvSpPr>
      <xdr:spPr>
        <a:xfrm>
          <a:off x="714660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992</xdr:row>
      <xdr:rowOff>0</xdr:rowOff>
    </xdr:from>
    <xdr:to>
      <xdr:col>2</xdr:col>
      <xdr:colOff>184731</xdr:colOff>
      <xdr:row>993</xdr:row>
      <xdr:rowOff>74060</xdr:rowOff>
    </xdr:to>
    <xdr:sp macro="" textlink="">
      <xdr:nvSpPr>
        <xdr:cNvPr id="1239" name="TextBox 2827"/>
        <xdr:cNvSpPr txBox="1"/>
      </xdr:nvSpPr>
      <xdr:spPr>
        <a:xfrm>
          <a:off x="714660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992</xdr:row>
      <xdr:rowOff>0</xdr:rowOff>
    </xdr:from>
    <xdr:to>
      <xdr:col>2</xdr:col>
      <xdr:colOff>184731</xdr:colOff>
      <xdr:row>993</xdr:row>
      <xdr:rowOff>74060</xdr:rowOff>
    </xdr:to>
    <xdr:sp macro="" textlink="">
      <xdr:nvSpPr>
        <xdr:cNvPr id="1240" name="TextBox 2828"/>
        <xdr:cNvSpPr txBox="1"/>
      </xdr:nvSpPr>
      <xdr:spPr>
        <a:xfrm>
          <a:off x="714660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992</xdr:row>
      <xdr:rowOff>0</xdr:rowOff>
    </xdr:from>
    <xdr:to>
      <xdr:col>2</xdr:col>
      <xdr:colOff>184731</xdr:colOff>
      <xdr:row>993</xdr:row>
      <xdr:rowOff>74060</xdr:rowOff>
    </xdr:to>
    <xdr:sp macro="" textlink="">
      <xdr:nvSpPr>
        <xdr:cNvPr id="1241" name="TextBox 2829"/>
        <xdr:cNvSpPr txBox="1"/>
      </xdr:nvSpPr>
      <xdr:spPr>
        <a:xfrm>
          <a:off x="714660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992</xdr:row>
      <xdr:rowOff>0</xdr:rowOff>
    </xdr:from>
    <xdr:to>
      <xdr:col>2</xdr:col>
      <xdr:colOff>184731</xdr:colOff>
      <xdr:row>993</xdr:row>
      <xdr:rowOff>74060</xdr:rowOff>
    </xdr:to>
    <xdr:sp macro="" textlink="">
      <xdr:nvSpPr>
        <xdr:cNvPr id="1242" name="TextBox 2830"/>
        <xdr:cNvSpPr txBox="1"/>
      </xdr:nvSpPr>
      <xdr:spPr>
        <a:xfrm>
          <a:off x="714660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992</xdr:row>
      <xdr:rowOff>0</xdr:rowOff>
    </xdr:from>
    <xdr:to>
      <xdr:col>2</xdr:col>
      <xdr:colOff>184731</xdr:colOff>
      <xdr:row>993</xdr:row>
      <xdr:rowOff>74060</xdr:rowOff>
    </xdr:to>
    <xdr:sp macro="" textlink="">
      <xdr:nvSpPr>
        <xdr:cNvPr id="1243" name="TextBox 2831"/>
        <xdr:cNvSpPr txBox="1"/>
      </xdr:nvSpPr>
      <xdr:spPr>
        <a:xfrm>
          <a:off x="714660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992</xdr:row>
      <xdr:rowOff>0</xdr:rowOff>
    </xdr:from>
    <xdr:to>
      <xdr:col>2</xdr:col>
      <xdr:colOff>184731</xdr:colOff>
      <xdr:row>993</xdr:row>
      <xdr:rowOff>74060</xdr:rowOff>
    </xdr:to>
    <xdr:sp macro="" textlink="">
      <xdr:nvSpPr>
        <xdr:cNvPr id="1244" name="TextBox 2832"/>
        <xdr:cNvSpPr txBox="1"/>
      </xdr:nvSpPr>
      <xdr:spPr>
        <a:xfrm>
          <a:off x="714660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992</xdr:row>
      <xdr:rowOff>0</xdr:rowOff>
    </xdr:from>
    <xdr:to>
      <xdr:col>2</xdr:col>
      <xdr:colOff>184731</xdr:colOff>
      <xdr:row>993</xdr:row>
      <xdr:rowOff>74060</xdr:rowOff>
    </xdr:to>
    <xdr:sp macro="" textlink="">
      <xdr:nvSpPr>
        <xdr:cNvPr id="1245" name="TextBox 2833"/>
        <xdr:cNvSpPr txBox="1"/>
      </xdr:nvSpPr>
      <xdr:spPr>
        <a:xfrm>
          <a:off x="71466075" y="2833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46" name="TextBox 11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47" name="TextBox 254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48" name="TextBox 355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49" name="TextBox 440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50" name="TextBox 509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51" name="TextBox 56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52" name="TextBox 599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53" name="TextBox 619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54" name="TextBox 649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55" name="TextBox 747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56" name="TextBox 81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57" name="TextBox 867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58" name="TextBox 91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59" name="TextBox 947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60" name="TextBox 97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61" name="TextBox 987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62" name="TextBox 1078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63" name="TextBox 1168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64" name="TextBox 123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65" name="TextBox 1288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66" name="TextBox 133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67" name="TextBox 1368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68" name="TextBox 139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69" name="TextBox 1408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70" name="TextBox 1514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71" name="TextBox 1579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72" name="TextBox 1634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73" name="TextBox 1679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74" name="TextBox 1714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75" name="TextBox 1739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76" name="TextBox 1754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77" name="TextBox 1835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78" name="TextBox 1890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79" name="TextBox 1935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80" name="TextBox 1970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81" name="TextBox 1995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82" name="TextBox 2010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83" name="TextBox 2091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84" name="TextBox 2146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85" name="TextBox 2191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86" name="TextBox 2226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87" name="TextBox 2251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88" name="TextBox 2266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89" name="TextBox 2337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90" name="TextBox 238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91" name="TextBox 2417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92" name="TextBox 244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1011</xdr:row>
      <xdr:rowOff>180975</xdr:rowOff>
    </xdr:from>
    <xdr:to>
      <xdr:col>8</xdr:col>
      <xdr:colOff>346656</xdr:colOff>
      <xdr:row>1013</xdr:row>
      <xdr:rowOff>64535</xdr:rowOff>
    </xdr:to>
    <xdr:sp macro="" textlink="">
      <xdr:nvSpPr>
        <xdr:cNvPr id="1293" name="TextBox 2457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1011</xdr:row>
      <xdr:rowOff>180975</xdr:rowOff>
    </xdr:from>
    <xdr:to>
      <xdr:col>2</xdr:col>
      <xdr:colOff>184731</xdr:colOff>
      <xdr:row>1013</xdr:row>
      <xdr:rowOff>64535</xdr:rowOff>
    </xdr:to>
    <xdr:sp macro="" textlink="">
      <xdr:nvSpPr>
        <xdr:cNvPr id="1294" name="TextBox 2498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1011</xdr:row>
      <xdr:rowOff>180975</xdr:rowOff>
    </xdr:from>
    <xdr:to>
      <xdr:col>2</xdr:col>
      <xdr:colOff>184731</xdr:colOff>
      <xdr:row>1013</xdr:row>
      <xdr:rowOff>64535</xdr:rowOff>
    </xdr:to>
    <xdr:sp macro="" textlink="">
      <xdr:nvSpPr>
        <xdr:cNvPr id="1295" name="TextBox 2499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1011</xdr:row>
      <xdr:rowOff>180975</xdr:rowOff>
    </xdr:from>
    <xdr:to>
      <xdr:col>2</xdr:col>
      <xdr:colOff>184731</xdr:colOff>
      <xdr:row>1013</xdr:row>
      <xdr:rowOff>64535</xdr:rowOff>
    </xdr:to>
    <xdr:sp macro="" textlink="">
      <xdr:nvSpPr>
        <xdr:cNvPr id="1296" name="TextBox 2500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1011</xdr:row>
      <xdr:rowOff>180975</xdr:rowOff>
    </xdr:from>
    <xdr:to>
      <xdr:col>2</xdr:col>
      <xdr:colOff>184731</xdr:colOff>
      <xdr:row>1013</xdr:row>
      <xdr:rowOff>64535</xdr:rowOff>
    </xdr:to>
    <xdr:sp macro="" textlink="">
      <xdr:nvSpPr>
        <xdr:cNvPr id="1297" name="TextBox 2501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1011</xdr:row>
      <xdr:rowOff>180975</xdr:rowOff>
    </xdr:from>
    <xdr:to>
      <xdr:col>2</xdr:col>
      <xdr:colOff>184731</xdr:colOff>
      <xdr:row>1013</xdr:row>
      <xdr:rowOff>64535</xdr:rowOff>
    </xdr:to>
    <xdr:sp macro="" textlink="">
      <xdr:nvSpPr>
        <xdr:cNvPr id="1298" name="TextBox 2513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1011</xdr:row>
      <xdr:rowOff>180975</xdr:rowOff>
    </xdr:from>
    <xdr:to>
      <xdr:col>2</xdr:col>
      <xdr:colOff>184731</xdr:colOff>
      <xdr:row>1013</xdr:row>
      <xdr:rowOff>64535</xdr:rowOff>
    </xdr:to>
    <xdr:sp macro="" textlink="">
      <xdr:nvSpPr>
        <xdr:cNvPr id="1299" name="TextBox 2514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1011</xdr:row>
      <xdr:rowOff>180975</xdr:rowOff>
    </xdr:from>
    <xdr:to>
      <xdr:col>2</xdr:col>
      <xdr:colOff>184731</xdr:colOff>
      <xdr:row>1013</xdr:row>
      <xdr:rowOff>64535</xdr:rowOff>
    </xdr:to>
    <xdr:sp macro="" textlink="">
      <xdr:nvSpPr>
        <xdr:cNvPr id="1300" name="TextBox 2515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1011</xdr:row>
      <xdr:rowOff>180975</xdr:rowOff>
    </xdr:from>
    <xdr:to>
      <xdr:col>2</xdr:col>
      <xdr:colOff>184731</xdr:colOff>
      <xdr:row>1013</xdr:row>
      <xdr:rowOff>64535</xdr:rowOff>
    </xdr:to>
    <xdr:sp macro="" textlink="">
      <xdr:nvSpPr>
        <xdr:cNvPr id="1301" name="TextBox 2516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1011</xdr:row>
      <xdr:rowOff>180975</xdr:rowOff>
    </xdr:from>
    <xdr:to>
      <xdr:col>2</xdr:col>
      <xdr:colOff>184731</xdr:colOff>
      <xdr:row>1013</xdr:row>
      <xdr:rowOff>64535</xdr:rowOff>
    </xdr:to>
    <xdr:sp macro="" textlink="">
      <xdr:nvSpPr>
        <xdr:cNvPr id="1302" name="TextBox 2569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1011</xdr:row>
      <xdr:rowOff>180975</xdr:rowOff>
    </xdr:from>
    <xdr:to>
      <xdr:col>2</xdr:col>
      <xdr:colOff>184731</xdr:colOff>
      <xdr:row>1013</xdr:row>
      <xdr:rowOff>64535</xdr:rowOff>
    </xdr:to>
    <xdr:sp macro="" textlink="">
      <xdr:nvSpPr>
        <xdr:cNvPr id="1303" name="TextBox 2570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1011</xdr:row>
      <xdr:rowOff>180975</xdr:rowOff>
    </xdr:from>
    <xdr:to>
      <xdr:col>2</xdr:col>
      <xdr:colOff>184731</xdr:colOff>
      <xdr:row>1013</xdr:row>
      <xdr:rowOff>64535</xdr:rowOff>
    </xdr:to>
    <xdr:sp macro="" textlink="">
      <xdr:nvSpPr>
        <xdr:cNvPr id="1304" name="TextBox 2571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1011</xdr:row>
      <xdr:rowOff>180975</xdr:rowOff>
    </xdr:from>
    <xdr:to>
      <xdr:col>2</xdr:col>
      <xdr:colOff>184731</xdr:colOff>
      <xdr:row>1013</xdr:row>
      <xdr:rowOff>64535</xdr:rowOff>
    </xdr:to>
    <xdr:sp macro="" textlink="">
      <xdr:nvSpPr>
        <xdr:cNvPr id="1305" name="TextBox 2572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1011</xdr:row>
      <xdr:rowOff>180975</xdr:rowOff>
    </xdr:from>
    <xdr:to>
      <xdr:col>2</xdr:col>
      <xdr:colOff>184731</xdr:colOff>
      <xdr:row>1013</xdr:row>
      <xdr:rowOff>64535</xdr:rowOff>
    </xdr:to>
    <xdr:sp macro="" textlink="">
      <xdr:nvSpPr>
        <xdr:cNvPr id="1306" name="TextBox 2584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1011</xdr:row>
      <xdr:rowOff>180975</xdr:rowOff>
    </xdr:from>
    <xdr:to>
      <xdr:col>2</xdr:col>
      <xdr:colOff>184731</xdr:colOff>
      <xdr:row>1013</xdr:row>
      <xdr:rowOff>64535</xdr:rowOff>
    </xdr:to>
    <xdr:sp macro="" textlink="">
      <xdr:nvSpPr>
        <xdr:cNvPr id="1307" name="TextBox 2585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1011</xdr:row>
      <xdr:rowOff>180975</xdr:rowOff>
    </xdr:from>
    <xdr:to>
      <xdr:col>2</xdr:col>
      <xdr:colOff>184731</xdr:colOff>
      <xdr:row>1013</xdr:row>
      <xdr:rowOff>64535</xdr:rowOff>
    </xdr:to>
    <xdr:sp macro="" textlink="">
      <xdr:nvSpPr>
        <xdr:cNvPr id="1308" name="TextBox 2586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1011</xdr:row>
      <xdr:rowOff>180975</xdr:rowOff>
    </xdr:from>
    <xdr:to>
      <xdr:col>2</xdr:col>
      <xdr:colOff>184731</xdr:colOff>
      <xdr:row>1013</xdr:row>
      <xdr:rowOff>64535</xdr:rowOff>
    </xdr:to>
    <xdr:sp macro="" textlink="">
      <xdr:nvSpPr>
        <xdr:cNvPr id="1309" name="TextBox 2587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10" name="TextBox 313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11" name="TextBox 314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12" name="TextBox 314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13" name="TextBox 315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14" name="TextBox 315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15" name="TextBox 316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16" name="TextBox 316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17" name="TextBox 317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18" name="TextBox 317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19" name="TextBox 318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20" name="TextBox 318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21" name="TextBox 319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22" name="TextBox 319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23" name="TextBox 320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24" name="TextBox 320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25" name="TextBox 321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26" name="TextBox 321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27" name="TextBox 322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28" name="TextBox 322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29" name="TextBox 323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30" name="TextBox 323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31" name="TextBox 324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32" name="TextBox 324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33" name="TextBox 325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34" name="TextBox 325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35" name="TextBox 326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36" name="TextBox 326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37" name="TextBox 327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38" name="TextBox 327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39" name="TextBox 328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40" name="TextBox 328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41" name="TextBox 329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42" name="TextBox 329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43" name="TextBox 330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44" name="TextBox 330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45" name="TextBox 331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46" name="TextBox 331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47" name="TextBox 332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48" name="TextBox 332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49" name="TextBox 333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50" name="TextBox 333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51" name="TextBox 334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52" name="TextBox 334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53" name="TextBox 335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54" name="TextBox 335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55" name="TextBox 336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56" name="TextBox 3369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1019</xdr:row>
      <xdr:rowOff>0</xdr:rowOff>
    </xdr:from>
    <xdr:to>
      <xdr:col>8</xdr:col>
      <xdr:colOff>346656</xdr:colOff>
      <xdr:row>1020</xdr:row>
      <xdr:rowOff>74060</xdr:rowOff>
    </xdr:to>
    <xdr:sp macro="" textlink="">
      <xdr:nvSpPr>
        <xdr:cNvPr id="1357" name="TextBox 3374"/>
        <xdr:cNvSpPr txBox="1"/>
      </xdr:nvSpPr>
      <xdr:spPr>
        <a:xfrm>
          <a:off x="125110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1019</xdr:row>
      <xdr:rowOff>0</xdr:rowOff>
    </xdr:from>
    <xdr:to>
      <xdr:col>2</xdr:col>
      <xdr:colOff>184731</xdr:colOff>
      <xdr:row>1020</xdr:row>
      <xdr:rowOff>74060</xdr:rowOff>
    </xdr:to>
    <xdr:sp macro="" textlink="">
      <xdr:nvSpPr>
        <xdr:cNvPr id="1358" name="TextBox 3379"/>
        <xdr:cNvSpPr txBox="1"/>
      </xdr:nvSpPr>
      <xdr:spPr>
        <a:xfrm>
          <a:off x="11144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1019</xdr:row>
      <xdr:rowOff>0</xdr:rowOff>
    </xdr:from>
    <xdr:to>
      <xdr:col>2</xdr:col>
      <xdr:colOff>184731</xdr:colOff>
      <xdr:row>1020</xdr:row>
      <xdr:rowOff>74060</xdr:rowOff>
    </xdr:to>
    <xdr:sp macro="" textlink="">
      <xdr:nvSpPr>
        <xdr:cNvPr id="1359" name="TextBox 3380"/>
        <xdr:cNvSpPr txBox="1"/>
      </xdr:nvSpPr>
      <xdr:spPr>
        <a:xfrm>
          <a:off x="11144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1019</xdr:row>
      <xdr:rowOff>0</xdr:rowOff>
    </xdr:from>
    <xdr:to>
      <xdr:col>2</xdr:col>
      <xdr:colOff>184731</xdr:colOff>
      <xdr:row>1020</xdr:row>
      <xdr:rowOff>74060</xdr:rowOff>
    </xdr:to>
    <xdr:sp macro="" textlink="">
      <xdr:nvSpPr>
        <xdr:cNvPr id="1360" name="TextBox 3381"/>
        <xdr:cNvSpPr txBox="1"/>
      </xdr:nvSpPr>
      <xdr:spPr>
        <a:xfrm>
          <a:off x="11144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1019</xdr:row>
      <xdr:rowOff>0</xdr:rowOff>
    </xdr:from>
    <xdr:to>
      <xdr:col>2</xdr:col>
      <xdr:colOff>184731</xdr:colOff>
      <xdr:row>1020</xdr:row>
      <xdr:rowOff>74060</xdr:rowOff>
    </xdr:to>
    <xdr:sp macro="" textlink="">
      <xdr:nvSpPr>
        <xdr:cNvPr id="1361" name="TextBox 3382"/>
        <xdr:cNvSpPr txBox="1"/>
      </xdr:nvSpPr>
      <xdr:spPr>
        <a:xfrm>
          <a:off x="11144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1019</xdr:row>
      <xdr:rowOff>0</xdr:rowOff>
    </xdr:from>
    <xdr:to>
      <xdr:col>2</xdr:col>
      <xdr:colOff>184731</xdr:colOff>
      <xdr:row>1020</xdr:row>
      <xdr:rowOff>74060</xdr:rowOff>
    </xdr:to>
    <xdr:sp macro="" textlink="">
      <xdr:nvSpPr>
        <xdr:cNvPr id="1362" name="TextBox 3384"/>
        <xdr:cNvSpPr txBox="1"/>
      </xdr:nvSpPr>
      <xdr:spPr>
        <a:xfrm>
          <a:off x="11144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1019</xdr:row>
      <xdr:rowOff>0</xdr:rowOff>
    </xdr:from>
    <xdr:to>
      <xdr:col>2</xdr:col>
      <xdr:colOff>184731</xdr:colOff>
      <xdr:row>1020</xdr:row>
      <xdr:rowOff>74060</xdr:rowOff>
    </xdr:to>
    <xdr:sp macro="" textlink="">
      <xdr:nvSpPr>
        <xdr:cNvPr id="1363" name="TextBox 3385"/>
        <xdr:cNvSpPr txBox="1"/>
      </xdr:nvSpPr>
      <xdr:spPr>
        <a:xfrm>
          <a:off x="11144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1019</xdr:row>
      <xdr:rowOff>0</xdr:rowOff>
    </xdr:from>
    <xdr:to>
      <xdr:col>2</xdr:col>
      <xdr:colOff>184731</xdr:colOff>
      <xdr:row>1020</xdr:row>
      <xdr:rowOff>74060</xdr:rowOff>
    </xdr:to>
    <xdr:sp macro="" textlink="">
      <xdr:nvSpPr>
        <xdr:cNvPr id="1364" name="TextBox 3386"/>
        <xdr:cNvSpPr txBox="1"/>
      </xdr:nvSpPr>
      <xdr:spPr>
        <a:xfrm>
          <a:off x="11144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1019</xdr:row>
      <xdr:rowOff>0</xdr:rowOff>
    </xdr:from>
    <xdr:to>
      <xdr:col>2</xdr:col>
      <xdr:colOff>184731</xdr:colOff>
      <xdr:row>1020</xdr:row>
      <xdr:rowOff>74060</xdr:rowOff>
    </xdr:to>
    <xdr:sp macro="" textlink="">
      <xdr:nvSpPr>
        <xdr:cNvPr id="1365" name="TextBox 3387"/>
        <xdr:cNvSpPr txBox="1"/>
      </xdr:nvSpPr>
      <xdr:spPr>
        <a:xfrm>
          <a:off x="11144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1019</xdr:row>
      <xdr:rowOff>0</xdr:rowOff>
    </xdr:from>
    <xdr:to>
      <xdr:col>2</xdr:col>
      <xdr:colOff>184731</xdr:colOff>
      <xdr:row>1020</xdr:row>
      <xdr:rowOff>74060</xdr:rowOff>
    </xdr:to>
    <xdr:sp macro="" textlink="">
      <xdr:nvSpPr>
        <xdr:cNvPr id="1366" name="TextBox 3389"/>
        <xdr:cNvSpPr txBox="1"/>
      </xdr:nvSpPr>
      <xdr:spPr>
        <a:xfrm>
          <a:off x="11144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1019</xdr:row>
      <xdr:rowOff>0</xdr:rowOff>
    </xdr:from>
    <xdr:to>
      <xdr:col>2</xdr:col>
      <xdr:colOff>184731</xdr:colOff>
      <xdr:row>1020</xdr:row>
      <xdr:rowOff>74060</xdr:rowOff>
    </xdr:to>
    <xdr:sp macro="" textlink="">
      <xdr:nvSpPr>
        <xdr:cNvPr id="1367" name="TextBox 3390"/>
        <xdr:cNvSpPr txBox="1"/>
      </xdr:nvSpPr>
      <xdr:spPr>
        <a:xfrm>
          <a:off x="11144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1019</xdr:row>
      <xdr:rowOff>0</xdr:rowOff>
    </xdr:from>
    <xdr:to>
      <xdr:col>2</xdr:col>
      <xdr:colOff>184731</xdr:colOff>
      <xdr:row>1020</xdr:row>
      <xdr:rowOff>74060</xdr:rowOff>
    </xdr:to>
    <xdr:sp macro="" textlink="">
      <xdr:nvSpPr>
        <xdr:cNvPr id="1368" name="TextBox 3391"/>
        <xdr:cNvSpPr txBox="1"/>
      </xdr:nvSpPr>
      <xdr:spPr>
        <a:xfrm>
          <a:off x="11144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1019</xdr:row>
      <xdr:rowOff>0</xdr:rowOff>
    </xdr:from>
    <xdr:to>
      <xdr:col>2</xdr:col>
      <xdr:colOff>184731</xdr:colOff>
      <xdr:row>1020</xdr:row>
      <xdr:rowOff>74060</xdr:rowOff>
    </xdr:to>
    <xdr:sp macro="" textlink="">
      <xdr:nvSpPr>
        <xdr:cNvPr id="1369" name="TextBox 3392"/>
        <xdr:cNvSpPr txBox="1"/>
      </xdr:nvSpPr>
      <xdr:spPr>
        <a:xfrm>
          <a:off x="11144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1019</xdr:row>
      <xdr:rowOff>0</xdr:rowOff>
    </xdr:from>
    <xdr:to>
      <xdr:col>2</xdr:col>
      <xdr:colOff>184731</xdr:colOff>
      <xdr:row>1020</xdr:row>
      <xdr:rowOff>74060</xdr:rowOff>
    </xdr:to>
    <xdr:sp macro="" textlink="">
      <xdr:nvSpPr>
        <xdr:cNvPr id="1370" name="TextBox 3394"/>
        <xdr:cNvSpPr txBox="1"/>
      </xdr:nvSpPr>
      <xdr:spPr>
        <a:xfrm>
          <a:off x="11144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1019</xdr:row>
      <xdr:rowOff>0</xdr:rowOff>
    </xdr:from>
    <xdr:to>
      <xdr:col>2</xdr:col>
      <xdr:colOff>184731</xdr:colOff>
      <xdr:row>1020</xdr:row>
      <xdr:rowOff>74060</xdr:rowOff>
    </xdr:to>
    <xdr:sp macro="" textlink="">
      <xdr:nvSpPr>
        <xdr:cNvPr id="1371" name="TextBox 3395"/>
        <xdr:cNvSpPr txBox="1"/>
      </xdr:nvSpPr>
      <xdr:spPr>
        <a:xfrm>
          <a:off x="11144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1019</xdr:row>
      <xdr:rowOff>0</xdr:rowOff>
    </xdr:from>
    <xdr:to>
      <xdr:col>2</xdr:col>
      <xdr:colOff>184731</xdr:colOff>
      <xdr:row>1020</xdr:row>
      <xdr:rowOff>74060</xdr:rowOff>
    </xdr:to>
    <xdr:sp macro="" textlink="">
      <xdr:nvSpPr>
        <xdr:cNvPr id="1372" name="TextBox 3396"/>
        <xdr:cNvSpPr txBox="1"/>
      </xdr:nvSpPr>
      <xdr:spPr>
        <a:xfrm>
          <a:off x="11144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1019</xdr:row>
      <xdr:rowOff>0</xdr:rowOff>
    </xdr:from>
    <xdr:to>
      <xdr:col>2</xdr:col>
      <xdr:colOff>184731</xdr:colOff>
      <xdr:row>1020</xdr:row>
      <xdr:rowOff>74060</xdr:rowOff>
    </xdr:to>
    <xdr:sp macro="" textlink="">
      <xdr:nvSpPr>
        <xdr:cNvPr id="1373" name="TextBox 3397"/>
        <xdr:cNvSpPr txBox="1"/>
      </xdr:nvSpPr>
      <xdr:spPr>
        <a:xfrm>
          <a:off x="11144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74" name="TextBox 11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75" name="TextBox 11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76" name="TextBox 11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77" name="TextBox 25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78" name="TextBox 25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79" name="TextBox 25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80" name="TextBox 35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81" name="TextBox 35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82" name="TextBox 35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83" name="TextBox 44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84" name="TextBox 44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85" name="TextBox 44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86" name="TextBox 51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87" name="TextBox 51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88" name="TextBox 51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89" name="TextBox 56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90" name="TextBox 56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91" name="TextBox 56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92" name="TextBox 60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93" name="TextBox 60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94" name="TextBox 60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95" name="TextBox 62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96" name="TextBox 62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97" name="TextBox 62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98" name="TextBox 65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399" name="TextBox 65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00" name="TextBox 65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01" name="TextBox 74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02" name="TextBox 74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03" name="TextBox 75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04" name="TextBox 81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05" name="TextBox 81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06" name="TextBox 81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07" name="TextBox 86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08" name="TextBox 86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09" name="TextBox 87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10" name="TextBox 91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11" name="TextBox 91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12" name="TextBox 91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13" name="TextBox 94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14" name="TextBox 94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15" name="TextBox 95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16" name="TextBox 97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17" name="TextBox 97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18" name="TextBox 97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19" name="TextBox 98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20" name="TextBox 98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21" name="TextBox 99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22" name="TextBox 107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23" name="TextBox 108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24" name="TextBox 108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25" name="TextBox 116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26" name="TextBox 117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27" name="TextBox 117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28" name="TextBox 123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29" name="TextBox 123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30" name="TextBox 123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31" name="TextBox 128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32" name="TextBox 129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33" name="TextBox 129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34" name="TextBox 133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35" name="TextBox 133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36" name="TextBox 133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37" name="TextBox 136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38" name="TextBox 137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39" name="TextBox 137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40" name="TextBox 139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41" name="TextBox 139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42" name="TextBox 139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43" name="TextBox 140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44" name="TextBox 141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45" name="TextBox 141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46" name="TextBox 151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47" name="TextBox 151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48" name="TextBox 151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49" name="TextBox 158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50" name="TextBox 158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51" name="TextBox 158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52" name="TextBox 163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53" name="TextBox 163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54" name="TextBox 163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55" name="TextBox 168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56" name="TextBox 168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57" name="TextBox 168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58" name="TextBox 171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59" name="TextBox 171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60" name="TextBox 171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61" name="TextBox 174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62" name="TextBox 174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63" name="TextBox 174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64" name="TextBox 175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65" name="TextBox 175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66" name="TextBox 175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67" name="TextBox 183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68" name="TextBox 183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69" name="TextBox 183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70" name="TextBox 189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71" name="TextBox 189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72" name="TextBox 189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73" name="TextBox 193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74" name="TextBox 193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75" name="TextBox 193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76" name="TextBox 197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77" name="TextBox 197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78" name="TextBox 197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79" name="TextBox 199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80" name="TextBox 199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81" name="TextBox 199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82" name="TextBox 201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83" name="TextBox 201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84" name="TextBox 201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85" name="TextBox 209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86" name="TextBox 209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87" name="TextBox 209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88" name="TextBox 214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89" name="TextBox 214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90" name="TextBox 214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91" name="TextBox 219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92" name="TextBox 219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93" name="TextBox 219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94" name="TextBox 222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95" name="TextBox 222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96" name="TextBox 222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97" name="TextBox 225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98" name="TextBox 225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499" name="TextBox 225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500" name="TextBox 226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501" name="TextBox 226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502" name="TextBox 226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503" name="TextBox 233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504" name="TextBox 233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505" name="TextBox 234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506" name="TextBox 238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507" name="TextBox 238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508" name="TextBox 238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509" name="TextBox 241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510" name="TextBox 241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511" name="TextBox 242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512" name="TextBox 244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513" name="TextBox 244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514" name="TextBox 244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515" name="TextBox 245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516" name="TextBox 245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1039</xdr:row>
      <xdr:rowOff>180975</xdr:rowOff>
    </xdr:from>
    <xdr:to>
      <xdr:col>8</xdr:col>
      <xdr:colOff>346656</xdr:colOff>
      <xdr:row>1041</xdr:row>
      <xdr:rowOff>64535</xdr:rowOff>
    </xdr:to>
    <xdr:sp macro="" textlink="">
      <xdr:nvSpPr>
        <xdr:cNvPr id="1517" name="TextBox 246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18" name="TextBox 314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19" name="TextBox 314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20" name="TextBox 314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21" name="TextBox 314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22" name="TextBox 314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23" name="TextBox 314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24" name="TextBox 315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25" name="TextBox 315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26" name="TextBox 315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27" name="TextBox 315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28" name="TextBox 315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29" name="TextBox 315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30" name="TextBox 316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31" name="TextBox 316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32" name="TextBox 316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33" name="TextBox 316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34" name="TextBox 316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35" name="TextBox 316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36" name="TextBox 317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37" name="TextBox 317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38" name="TextBox 317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39" name="TextBox 317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40" name="TextBox 317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41" name="TextBox 317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42" name="TextBox 318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43" name="TextBox 318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44" name="TextBox 318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45" name="TextBox 318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46" name="TextBox 318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47" name="TextBox 318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48" name="TextBox 319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49" name="TextBox 319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50" name="TextBox 319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51" name="TextBox 319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52" name="TextBox 319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53" name="TextBox 319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54" name="TextBox 320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55" name="TextBox 320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56" name="TextBox 320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57" name="TextBox 320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58" name="TextBox 320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59" name="TextBox 320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60" name="TextBox 321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61" name="TextBox 321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62" name="TextBox 321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63" name="TextBox 321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64" name="TextBox 321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65" name="TextBox 321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66" name="TextBox 322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67" name="TextBox 322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68" name="TextBox 322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69" name="TextBox 322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70" name="TextBox 322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71" name="TextBox 322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72" name="TextBox 323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73" name="TextBox 323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74" name="TextBox 323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75" name="TextBox 323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76" name="TextBox 323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77" name="TextBox 323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78" name="TextBox 324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79" name="TextBox 324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80" name="TextBox 324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81" name="TextBox 324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82" name="TextBox 324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83" name="TextBox 324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84" name="TextBox 325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85" name="TextBox 325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86" name="TextBox 325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87" name="TextBox 325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88" name="TextBox 325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89" name="TextBox 325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90" name="TextBox 326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91" name="TextBox 326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92" name="TextBox 326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93" name="TextBox 326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94" name="TextBox 326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95" name="TextBox 326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96" name="TextBox 327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97" name="TextBox 327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98" name="TextBox 327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599" name="TextBox 327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00" name="TextBox 327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01" name="TextBox 327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02" name="TextBox 328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03" name="TextBox 328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04" name="TextBox 328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05" name="TextBox 328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06" name="TextBox 328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07" name="TextBox 328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08" name="TextBox 329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09" name="TextBox 329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10" name="TextBox 329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11" name="TextBox 329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12" name="TextBox 329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13" name="TextBox 329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14" name="TextBox 330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15" name="TextBox 330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16" name="TextBox 330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17" name="TextBox 330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18" name="TextBox 330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19" name="TextBox 330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20" name="TextBox 331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21" name="TextBox 331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22" name="TextBox 331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23" name="TextBox 331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24" name="TextBox 331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25" name="TextBox 331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26" name="TextBox 332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27" name="TextBox 332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28" name="TextBox 332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29" name="TextBox 332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30" name="TextBox 332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31" name="TextBox 332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32" name="TextBox 333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33" name="TextBox 333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34" name="TextBox 333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35" name="TextBox 333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36" name="TextBox 333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37" name="TextBox 333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38" name="TextBox 334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39" name="TextBox 334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40" name="TextBox 334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41" name="TextBox 334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42" name="TextBox 334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43" name="TextBox 334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44" name="TextBox 335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45" name="TextBox 335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46" name="TextBox 335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47" name="TextBox 335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48" name="TextBox 335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49" name="TextBox 335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50" name="TextBox 336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51" name="TextBox 336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52" name="TextBox 336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53" name="TextBox 336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54" name="TextBox 336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55" name="TextBox 336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56" name="TextBox 3370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57" name="TextBox 3371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58" name="TextBox 3372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59" name="TextBox 3375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60" name="TextBox 3376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1047</xdr:row>
      <xdr:rowOff>0</xdr:rowOff>
    </xdr:from>
    <xdr:to>
      <xdr:col>8</xdr:col>
      <xdr:colOff>346656</xdr:colOff>
      <xdr:row>1048</xdr:row>
      <xdr:rowOff>74060</xdr:rowOff>
    </xdr:to>
    <xdr:sp macro="" textlink="">
      <xdr:nvSpPr>
        <xdr:cNvPr id="1661" name="TextBox 3377"/>
        <xdr:cNvSpPr txBox="1"/>
      </xdr:nvSpPr>
      <xdr:spPr>
        <a:xfrm>
          <a:off x="26341387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1047</xdr:row>
      <xdr:rowOff>0</xdr:rowOff>
    </xdr:from>
    <xdr:to>
      <xdr:col>2</xdr:col>
      <xdr:colOff>184731</xdr:colOff>
      <xdr:row>1048</xdr:row>
      <xdr:rowOff>74060</xdr:rowOff>
    </xdr:to>
    <xdr:sp macro="" textlink="">
      <xdr:nvSpPr>
        <xdr:cNvPr id="1662" name="TextBox 3399"/>
        <xdr:cNvSpPr txBox="1"/>
      </xdr:nvSpPr>
      <xdr:spPr>
        <a:xfrm>
          <a:off x="155543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1047</xdr:row>
      <xdr:rowOff>0</xdr:rowOff>
    </xdr:from>
    <xdr:to>
      <xdr:col>2</xdr:col>
      <xdr:colOff>184731</xdr:colOff>
      <xdr:row>1048</xdr:row>
      <xdr:rowOff>74060</xdr:rowOff>
    </xdr:to>
    <xdr:sp macro="" textlink="">
      <xdr:nvSpPr>
        <xdr:cNvPr id="1663" name="TextBox 3400"/>
        <xdr:cNvSpPr txBox="1"/>
      </xdr:nvSpPr>
      <xdr:spPr>
        <a:xfrm>
          <a:off x="155543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1047</xdr:row>
      <xdr:rowOff>0</xdr:rowOff>
    </xdr:from>
    <xdr:to>
      <xdr:col>2</xdr:col>
      <xdr:colOff>184731</xdr:colOff>
      <xdr:row>1048</xdr:row>
      <xdr:rowOff>74060</xdr:rowOff>
    </xdr:to>
    <xdr:sp macro="" textlink="">
      <xdr:nvSpPr>
        <xdr:cNvPr id="1664" name="TextBox 3401"/>
        <xdr:cNvSpPr txBox="1"/>
      </xdr:nvSpPr>
      <xdr:spPr>
        <a:xfrm>
          <a:off x="155543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1047</xdr:row>
      <xdr:rowOff>0</xdr:rowOff>
    </xdr:from>
    <xdr:to>
      <xdr:col>2</xdr:col>
      <xdr:colOff>184731</xdr:colOff>
      <xdr:row>1048</xdr:row>
      <xdr:rowOff>74060</xdr:rowOff>
    </xdr:to>
    <xdr:sp macro="" textlink="">
      <xdr:nvSpPr>
        <xdr:cNvPr id="1665" name="TextBox 3402"/>
        <xdr:cNvSpPr txBox="1"/>
      </xdr:nvSpPr>
      <xdr:spPr>
        <a:xfrm>
          <a:off x="155543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1047</xdr:row>
      <xdr:rowOff>0</xdr:rowOff>
    </xdr:from>
    <xdr:to>
      <xdr:col>2</xdr:col>
      <xdr:colOff>184731</xdr:colOff>
      <xdr:row>1048</xdr:row>
      <xdr:rowOff>74060</xdr:rowOff>
    </xdr:to>
    <xdr:sp macro="" textlink="">
      <xdr:nvSpPr>
        <xdr:cNvPr id="1666" name="TextBox 3403"/>
        <xdr:cNvSpPr txBox="1"/>
      </xdr:nvSpPr>
      <xdr:spPr>
        <a:xfrm>
          <a:off x="155543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1047</xdr:row>
      <xdr:rowOff>0</xdr:rowOff>
    </xdr:from>
    <xdr:to>
      <xdr:col>2</xdr:col>
      <xdr:colOff>184731</xdr:colOff>
      <xdr:row>1048</xdr:row>
      <xdr:rowOff>74060</xdr:rowOff>
    </xdr:to>
    <xdr:sp macro="" textlink="">
      <xdr:nvSpPr>
        <xdr:cNvPr id="1667" name="TextBox 3404"/>
        <xdr:cNvSpPr txBox="1"/>
      </xdr:nvSpPr>
      <xdr:spPr>
        <a:xfrm>
          <a:off x="155543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1047</xdr:row>
      <xdr:rowOff>0</xdr:rowOff>
    </xdr:from>
    <xdr:to>
      <xdr:col>2</xdr:col>
      <xdr:colOff>184731</xdr:colOff>
      <xdr:row>1048</xdr:row>
      <xdr:rowOff>74060</xdr:rowOff>
    </xdr:to>
    <xdr:sp macro="" textlink="">
      <xdr:nvSpPr>
        <xdr:cNvPr id="1668" name="TextBox 3405"/>
        <xdr:cNvSpPr txBox="1"/>
      </xdr:nvSpPr>
      <xdr:spPr>
        <a:xfrm>
          <a:off x="155543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1047</xdr:row>
      <xdr:rowOff>0</xdr:rowOff>
    </xdr:from>
    <xdr:to>
      <xdr:col>2</xdr:col>
      <xdr:colOff>184731</xdr:colOff>
      <xdr:row>1048</xdr:row>
      <xdr:rowOff>74060</xdr:rowOff>
    </xdr:to>
    <xdr:sp macro="" textlink="">
      <xdr:nvSpPr>
        <xdr:cNvPr id="1669" name="TextBox 3406"/>
        <xdr:cNvSpPr txBox="1"/>
      </xdr:nvSpPr>
      <xdr:spPr>
        <a:xfrm>
          <a:off x="155543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1047</xdr:row>
      <xdr:rowOff>0</xdr:rowOff>
    </xdr:from>
    <xdr:to>
      <xdr:col>2</xdr:col>
      <xdr:colOff>184731</xdr:colOff>
      <xdr:row>1048</xdr:row>
      <xdr:rowOff>74060</xdr:rowOff>
    </xdr:to>
    <xdr:sp macro="" textlink="">
      <xdr:nvSpPr>
        <xdr:cNvPr id="1670" name="TextBox 3407"/>
        <xdr:cNvSpPr txBox="1"/>
      </xdr:nvSpPr>
      <xdr:spPr>
        <a:xfrm>
          <a:off x="155543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1047</xdr:row>
      <xdr:rowOff>0</xdr:rowOff>
    </xdr:from>
    <xdr:to>
      <xdr:col>2</xdr:col>
      <xdr:colOff>184731</xdr:colOff>
      <xdr:row>1048</xdr:row>
      <xdr:rowOff>74060</xdr:rowOff>
    </xdr:to>
    <xdr:sp macro="" textlink="">
      <xdr:nvSpPr>
        <xdr:cNvPr id="1671" name="TextBox 3408"/>
        <xdr:cNvSpPr txBox="1"/>
      </xdr:nvSpPr>
      <xdr:spPr>
        <a:xfrm>
          <a:off x="155543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1047</xdr:row>
      <xdr:rowOff>0</xdr:rowOff>
    </xdr:from>
    <xdr:to>
      <xdr:col>2</xdr:col>
      <xdr:colOff>184731</xdr:colOff>
      <xdr:row>1048</xdr:row>
      <xdr:rowOff>74060</xdr:rowOff>
    </xdr:to>
    <xdr:sp macro="" textlink="">
      <xdr:nvSpPr>
        <xdr:cNvPr id="1672" name="TextBox 3409"/>
        <xdr:cNvSpPr txBox="1"/>
      </xdr:nvSpPr>
      <xdr:spPr>
        <a:xfrm>
          <a:off x="155543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1047</xdr:row>
      <xdr:rowOff>0</xdr:rowOff>
    </xdr:from>
    <xdr:to>
      <xdr:col>2</xdr:col>
      <xdr:colOff>184731</xdr:colOff>
      <xdr:row>1048</xdr:row>
      <xdr:rowOff>74060</xdr:rowOff>
    </xdr:to>
    <xdr:sp macro="" textlink="">
      <xdr:nvSpPr>
        <xdr:cNvPr id="1673" name="TextBox 3410"/>
        <xdr:cNvSpPr txBox="1"/>
      </xdr:nvSpPr>
      <xdr:spPr>
        <a:xfrm>
          <a:off x="155543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1047</xdr:row>
      <xdr:rowOff>0</xdr:rowOff>
    </xdr:from>
    <xdr:to>
      <xdr:col>2</xdr:col>
      <xdr:colOff>184731</xdr:colOff>
      <xdr:row>1048</xdr:row>
      <xdr:rowOff>74060</xdr:rowOff>
    </xdr:to>
    <xdr:sp macro="" textlink="">
      <xdr:nvSpPr>
        <xdr:cNvPr id="1674" name="TextBox 3411"/>
        <xdr:cNvSpPr txBox="1"/>
      </xdr:nvSpPr>
      <xdr:spPr>
        <a:xfrm>
          <a:off x="155543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1047</xdr:row>
      <xdr:rowOff>0</xdr:rowOff>
    </xdr:from>
    <xdr:to>
      <xdr:col>2</xdr:col>
      <xdr:colOff>184731</xdr:colOff>
      <xdr:row>1048</xdr:row>
      <xdr:rowOff>74060</xdr:rowOff>
    </xdr:to>
    <xdr:sp macro="" textlink="">
      <xdr:nvSpPr>
        <xdr:cNvPr id="1675" name="TextBox 3412"/>
        <xdr:cNvSpPr txBox="1"/>
      </xdr:nvSpPr>
      <xdr:spPr>
        <a:xfrm>
          <a:off x="155543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1047</xdr:row>
      <xdr:rowOff>0</xdr:rowOff>
    </xdr:from>
    <xdr:to>
      <xdr:col>2</xdr:col>
      <xdr:colOff>184731</xdr:colOff>
      <xdr:row>1048</xdr:row>
      <xdr:rowOff>74060</xdr:rowOff>
    </xdr:to>
    <xdr:sp macro="" textlink="">
      <xdr:nvSpPr>
        <xdr:cNvPr id="1676" name="TextBox 3413"/>
        <xdr:cNvSpPr txBox="1"/>
      </xdr:nvSpPr>
      <xdr:spPr>
        <a:xfrm>
          <a:off x="155543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1047</xdr:row>
      <xdr:rowOff>0</xdr:rowOff>
    </xdr:from>
    <xdr:to>
      <xdr:col>2</xdr:col>
      <xdr:colOff>184731</xdr:colOff>
      <xdr:row>1048</xdr:row>
      <xdr:rowOff>74060</xdr:rowOff>
    </xdr:to>
    <xdr:sp macro="" textlink="">
      <xdr:nvSpPr>
        <xdr:cNvPr id="1677" name="TextBox 3414"/>
        <xdr:cNvSpPr txBox="1"/>
      </xdr:nvSpPr>
      <xdr:spPr>
        <a:xfrm>
          <a:off x="155543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1070</xdr:row>
      <xdr:rowOff>0</xdr:rowOff>
    </xdr:from>
    <xdr:to>
      <xdr:col>2</xdr:col>
      <xdr:colOff>184731</xdr:colOff>
      <xdr:row>1071</xdr:row>
      <xdr:rowOff>74060</xdr:rowOff>
    </xdr:to>
    <xdr:sp macro="" textlink="">
      <xdr:nvSpPr>
        <xdr:cNvPr id="1678" name="TextBox 3415"/>
        <xdr:cNvSpPr txBox="1"/>
      </xdr:nvSpPr>
      <xdr:spPr>
        <a:xfrm>
          <a:off x="291941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1070</xdr:row>
      <xdr:rowOff>0</xdr:rowOff>
    </xdr:from>
    <xdr:to>
      <xdr:col>2</xdr:col>
      <xdr:colOff>184731</xdr:colOff>
      <xdr:row>1071</xdr:row>
      <xdr:rowOff>74060</xdr:rowOff>
    </xdr:to>
    <xdr:sp macro="" textlink="">
      <xdr:nvSpPr>
        <xdr:cNvPr id="1679" name="TextBox 3416"/>
        <xdr:cNvSpPr txBox="1"/>
      </xdr:nvSpPr>
      <xdr:spPr>
        <a:xfrm>
          <a:off x="291941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1070</xdr:row>
      <xdr:rowOff>0</xdr:rowOff>
    </xdr:from>
    <xdr:to>
      <xdr:col>2</xdr:col>
      <xdr:colOff>184731</xdr:colOff>
      <xdr:row>1071</xdr:row>
      <xdr:rowOff>74060</xdr:rowOff>
    </xdr:to>
    <xdr:sp macro="" textlink="">
      <xdr:nvSpPr>
        <xdr:cNvPr id="1680" name="TextBox 3417"/>
        <xdr:cNvSpPr txBox="1"/>
      </xdr:nvSpPr>
      <xdr:spPr>
        <a:xfrm>
          <a:off x="291941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1070</xdr:row>
      <xdr:rowOff>0</xdr:rowOff>
    </xdr:from>
    <xdr:to>
      <xdr:col>2</xdr:col>
      <xdr:colOff>184731</xdr:colOff>
      <xdr:row>1071</xdr:row>
      <xdr:rowOff>74060</xdr:rowOff>
    </xdr:to>
    <xdr:sp macro="" textlink="">
      <xdr:nvSpPr>
        <xdr:cNvPr id="1681" name="TextBox 3418"/>
        <xdr:cNvSpPr txBox="1"/>
      </xdr:nvSpPr>
      <xdr:spPr>
        <a:xfrm>
          <a:off x="291941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1070</xdr:row>
      <xdr:rowOff>0</xdr:rowOff>
    </xdr:from>
    <xdr:to>
      <xdr:col>2</xdr:col>
      <xdr:colOff>184731</xdr:colOff>
      <xdr:row>1071</xdr:row>
      <xdr:rowOff>74060</xdr:rowOff>
    </xdr:to>
    <xdr:sp macro="" textlink="">
      <xdr:nvSpPr>
        <xdr:cNvPr id="1682" name="TextBox 3419"/>
        <xdr:cNvSpPr txBox="1"/>
      </xdr:nvSpPr>
      <xdr:spPr>
        <a:xfrm>
          <a:off x="291941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1070</xdr:row>
      <xdr:rowOff>0</xdr:rowOff>
    </xdr:from>
    <xdr:to>
      <xdr:col>2</xdr:col>
      <xdr:colOff>184731</xdr:colOff>
      <xdr:row>1071</xdr:row>
      <xdr:rowOff>74060</xdr:rowOff>
    </xdr:to>
    <xdr:sp macro="" textlink="">
      <xdr:nvSpPr>
        <xdr:cNvPr id="1683" name="TextBox 3420"/>
        <xdr:cNvSpPr txBox="1"/>
      </xdr:nvSpPr>
      <xdr:spPr>
        <a:xfrm>
          <a:off x="291941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1070</xdr:row>
      <xdr:rowOff>0</xdr:rowOff>
    </xdr:from>
    <xdr:to>
      <xdr:col>2</xdr:col>
      <xdr:colOff>184731</xdr:colOff>
      <xdr:row>1071</xdr:row>
      <xdr:rowOff>74060</xdr:rowOff>
    </xdr:to>
    <xdr:sp macro="" textlink="">
      <xdr:nvSpPr>
        <xdr:cNvPr id="1684" name="TextBox 3421"/>
        <xdr:cNvSpPr txBox="1"/>
      </xdr:nvSpPr>
      <xdr:spPr>
        <a:xfrm>
          <a:off x="291941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1070</xdr:row>
      <xdr:rowOff>0</xdr:rowOff>
    </xdr:from>
    <xdr:to>
      <xdr:col>2</xdr:col>
      <xdr:colOff>184731</xdr:colOff>
      <xdr:row>1071</xdr:row>
      <xdr:rowOff>74060</xdr:rowOff>
    </xdr:to>
    <xdr:sp macro="" textlink="">
      <xdr:nvSpPr>
        <xdr:cNvPr id="1685" name="TextBox 3422"/>
        <xdr:cNvSpPr txBox="1"/>
      </xdr:nvSpPr>
      <xdr:spPr>
        <a:xfrm>
          <a:off x="291941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1070</xdr:row>
      <xdr:rowOff>0</xdr:rowOff>
    </xdr:from>
    <xdr:to>
      <xdr:col>2</xdr:col>
      <xdr:colOff>184731</xdr:colOff>
      <xdr:row>1071</xdr:row>
      <xdr:rowOff>74060</xdr:rowOff>
    </xdr:to>
    <xdr:sp macro="" textlink="">
      <xdr:nvSpPr>
        <xdr:cNvPr id="1686" name="TextBox 3423"/>
        <xdr:cNvSpPr txBox="1"/>
      </xdr:nvSpPr>
      <xdr:spPr>
        <a:xfrm>
          <a:off x="291941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1070</xdr:row>
      <xdr:rowOff>0</xdr:rowOff>
    </xdr:from>
    <xdr:to>
      <xdr:col>2</xdr:col>
      <xdr:colOff>184731</xdr:colOff>
      <xdr:row>1071</xdr:row>
      <xdr:rowOff>74060</xdr:rowOff>
    </xdr:to>
    <xdr:sp macro="" textlink="">
      <xdr:nvSpPr>
        <xdr:cNvPr id="1687" name="TextBox 3424"/>
        <xdr:cNvSpPr txBox="1"/>
      </xdr:nvSpPr>
      <xdr:spPr>
        <a:xfrm>
          <a:off x="291941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1070</xdr:row>
      <xdr:rowOff>0</xdr:rowOff>
    </xdr:from>
    <xdr:to>
      <xdr:col>2</xdr:col>
      <xdr:colOff>184731</xdr:colOff>
      <xdr:row>1071</xdr:row>
      <xdr:rowOff>74060</xdr:rowOff>
    </xdr:to>
    <xdr:sp macro="" textlink="">
      <xdr:nvSpPr>
        <xdr:cNvPr id="1688" name="TextBox 3425"/>
        <xdr:cNvSpPr txBox="1"/>
      </xdr:nvSpPr>
      <xdr:spPr>
        <a:xfrm>
          <a:off x="291941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1070</xdr:row>
      <xdr:rowOff>0</xdr:rowOff>
    </xdr:from>
    <xdr:to>
      <xdr:col>2</xdr:col>
      <xdr:colOff>184731</xdr:colOff>
      <xdr:row>1071</xdr:row>
      <xdr:rowOff>74060</xdr:rowOff>
    </xdr:to>
    <xdr:sp macro="" textlink="">
      <xdr:nvSpPr>
        <xdr:cNvPr id="1689" name="TextBox 3426"/>
        <xdr:cNvSpPr txBox="1"/>
      </xdr:nvSpPr>
      <xdr:spPr>
        <a:xfrm>
          <a:off x="291941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1070</xdr:row>
      <xdr:rowOff>0</xdr:rowOff>
    </xdr:from>
    <xdr:to>
      <xdr:col>2</xdr:col>
      <xdr:colOff>184731</xdr:colOff>
      <xdr:row>1071</xdr:row>
      <xdr:rowOff>74060</xdr:rowOff>
    </xdr:to>
    <xdr:sp macro="" textlink="">
      <xdr:nvSpPr>
        <xdr:cNvPr id="1690" name="TextBox 3427"/>
        <xdr:cNvSpPr txBox="1"/>
      </xdr:nvSpPr>
      <xdr:spPr>
        <a:xfrm>
          <a:off x="291941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1070</xdr:row>
      <xdr:rowOff>0</xdr:rowOff>
    </xdr:from>
    <xdr:to>
      <xdr:col>2</xdr:col>
      <xdr:colOff>184731</xdr:colOff>
      <xdr:row>1071</xdr:row>
      <xdr:rowOff>74060</xdr:rowOff>
    </xdr:to>
    <xdr:sp macro="" textlink="">
      <xdr:nvSpPr>
        <xdr:cNvPr id="1691" name="TextBox 3428"/>
        <xdr:cNvSpPr txBox="1"/>
      </xdr:nvSpPr>
      <xdr:spPr>
        <a:xfrm>
          <a:off x="291941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1070</xdr:row>
      <xdr:rowOff>0</xdr:rowOff>
    </xdr:from>
    <xdr:to>
      <xdr:col>2</xdr:col>
      <xdr:colOff>184731</xdr:colOff>
      <xdr:row>1071</xdr:row>
      <xdr:rowOff>74060</xdr:rowOff>
    </xdr:to>
    <xdr:sp macro="" textlink="">
      <xdr:nvSpPr>
        <xdr:cNvPr id="1692" name="TextBox 3429"/>
        <xdr:cNvSpPr txBox="1"/>
      </xdr:nvSpPr>
      <xdr:spPr>
        <a:xfrm>
          <a:off x="291941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1070</xdr:row>
      <xdr:rowOff>0</xdr:rowOff>
    </xdr:from>
    <xdr:to>
      <xdr:col>2</xdr:col>
      <xdr:colOff>184731</xdr:colOff>
      <xdr:row>1071</xdr:row>
      <xdr:rowOff>74060</xdr:rowOff>
    </xdr:to>
    <xdr:sp macro="" textlink="">
      <xdr:nvSpPr>
        <xdr:cNvPr id="1693" name="TextBox 3430"/>
        <xdr:cNvSpPr txBox="1"/>
      </xdr:nvSpPr>
      <xdr:spPr>
        <a:xfrm>
          <a:off x="291941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184731</xdr:colOff>
      <xdr:row>1091</xdr:row>
      <xdr:rowOff>74060</xdr:rowOff>
    </xdr:to>
    <xdr:sp macro="" textlink="">
      <xdr:nvSpPr>
        <xdr:cNvPr id="1694" name="TextBox 3431"/>
        <xdr:cNvSpPr txBox="1"/>
      </xdr:nvSpPr>
      <xdr:spPr>
        <a:xfrm>
          <a:off x="430625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184731</xdr:colOff>
      <xdr:row>1091</xdr:row>
      <xdr:rowOff>74060</xdr:rowOff>
    </xdr:to>
    <xdr:sp macro="" textlink="">
      <xdr:nvSpPr>
        <xdr:cNvPr id="1695" name="TextBox 3432"/>
        <xdr:cNvSpPr txBox="1"/>
      </xdr:nvSpPr>
      <xdr:spPr>
        <a:xfrm>
          <a:off x="430625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184731</xdr:colOff>
      <xdr:row>1091</xdr:row>
      <xdr:rowOff>74060</xdr:rowOff>
    </xdr:to>
    <xdr:sp macro="" textlink="">
      <xdr:nvSpPr>
        <xdr:cNvPr id="1696" name="TextBox 3433"/>
        <xdr:cNvSpPr txBox="1"/>
      </xdr:nvSpPr>
      <xdr:spPr>
        <a:xfrm>
          <a:off x="430625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184731</xdr:colOff>
      <xdr:row>1091</xdr:row>
      <xdr:rowOff>74060</xdr:rowOff>
    </xdr:to>
    <xdr:sp macro="" textlink="">
      <xdr:nvSpPr>
        <xdr:cNvPr id="1697" name="TextBox 3434"/>
        <xdr:cNvSpPr txBox="1"/>
      </xdr:nvSpPr>
      <xdr:spPr>
        <a:xfrm>
          <a:off x="430625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184731</xdr:colOff>
      <xdr:row>1091</xdr:row>
      <xdr:rowOff>74060</xdr:rowOff>
    </xdr:to>
    <xdr:sp macro="" textlink="">
      <xdr:nvSpPr>
        <xdr:cNvPr id="1698" name="TextBox 3435"/>
        <xdr:cNvSpPr txBox="1"/>
      </xdr:nvSpPr>
      <xdr:spPr>
        <a:xfrm>
          <a:off x="430625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184731</xdr:colOff>
      <xdr:row>1091</xdr:row>
      <xdr:rowOff>74060</xdr:rowOff>
    </xdr:to>
    <xdr:sp macro="" textlink="">
      <xdr:nvSpPr>
        <xdr:cNvPr id="1699" name="TextBox 3436"/>
        <xdr:cNvSpPr txBox="1"/>
      </xdr:nvSpPr>
      <xdr:spPr>
        <a:xfrm>
          <a:off x="430625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184731</xdr:colOff>
      <xdr:row>1091</xdr:row>
      <xdr:rowOff>74060</xdr:rowOff>
    </xdr:to>
    <xdr:sp macro="" textlink="">
      <xdr:nvSpPr>
        <xdr:cNvPr id="1700" name="TextBox 3437"/>
        <xdr:cNvSpPr txBox="1"/>
      </xdr:nvSpPr>
      <xdr:spPr>
        <a:xfrm>
          <a:off x="430625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184731</xdr:colOff>
      <xdr:row>1091</xdr:row>
      <xdr:rowOff>74060</xdr:rowOff>
    </xdr:to>
    <xdr:sp macro="" textlink="">
      <xdr:nvSpPr>
        <xdr:cNvPr id="1701" name="TextBox 3438"/>
        <xdr:cNvSpPr txBox="1"/>
      </xdr:nvSpPr>
      <xdr:spPr>
        <a:xfrm>
          <a:off x="430625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184731</xdr:colOff>
      <xdr:row>1091</xdr:row>
      <xdr:rowOff>74060</xdr:rowOff>
    </xdr:to>
    <xdr:sp macro="" textlink="">
      <xdr:nvSpPr>
        <xdr:cNvPr id="1702" name="TextBox 3439"/>
        <xdr:cNvSpPr txBox="1"/>
      </xdr:nvSpPr>
      <xdr:spPr>
        <a:xfrm>
          <a:off x="430625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184731</xdr:colOff>
      <xdr:row>1091</xdr:row>
      <xdr:rowOff>74060</xdr:rowOff>
    </xdr:to>
    <xdr:sp macro="" textlink="">
      <xdr:nvSpPr>
        <xdr:cNvPr id="1703" name="TextBox 3440"/>
        <xdr:cNvSpPr txBox="1"/>
      </xdr:nvSpPr>
      <xdr:spPr>
        <a:xfrm>
          <a:off x="430625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184731</xdr:colOff>
      <xdr:row>1091</xdr:row>
      <xdr:rowOff>74060</xdr:rowOff>
    </xdr:to>
    <xdr:sp macro="" textlink="">
      <xdr:nvSpPr>
        <xdr:cNvPr id="1704" name="TextBox 3441"/>
        <xdr:cNvSpPr txBox="1"/>
      </xdr:nvSpPr>
      <xdr:spPr>
        <a:xfrm>
          <a:off x="430625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184731</xdr:colOff>
      <xdr:row>1091</xdr:row>
      <xdr:rowOff>74060</xdr:rowOff>
    </xdr:to>
    <xdr:sp macro="" textlink="">
      <xdr:nvSpPr>
        <xdr:cNvPr id="1705" name="TextBox 3442"/>
        <xdr:cNvSpPr txBox="1"/>
      </xdr:nvSpPr>
      <xdr:spPr>
        <a:xfrm>
          <a:off x="430625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184731</xdr:colOff>
      <xdr:row>1091</xdr:row>
      <xdr:rowOff>74060</xdr:rowOff>
    </xdr:to>
    <xdr:sp macro="" textlink="">
      <xdr:nvSpPr>
        <xdr:cNvPr id="1706" name="TextBox 3443"/>
        <xdr:cNvSpPr txBox="1"/>
      </xdr:nvSpPr>
      <xdr:spPr>
        <a:xfrm>
          <a:off x="430625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184731</xdr:colOff>
      <xdr:row>1091</xdr:row>
      <xdr:rowOff>74060</xdr:rowOff>
    </xdr:to>
    <xdr:sp macro="" textlink="">
      <xdr:nvSpPr>
        <xdr:cNvPr id="1707" name="TextBox 3444"/>
        <xdr:cNvSpPr txBox="1"/>
      </xdr:nvSpPr>
      <xdr:spPr>
        <a:xfrm>
          <a:off x="430625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184731</xdr:colOff>
      <xdr:row>1091</xdr:row>
      <xdr:rowOff>74060</xdr:rowOff>
    </xdr:to>
    <xdr:sp macro="" textlink="">
      <xdr:nvSpPr>
        <xdr:cNvPr id="1708" name="TextBox 3445"/>
        <xdr:cNvSpPr txBox="1"/>
      </xdr:nvSpPr>
      <xdr:spPr>
        <a:xfrm>
          <a:off x="430625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1090</xdr:row>
      <xdr:rowOff>0</xdr:rowOff>
    </xdr:from>
    <xdr:to>
      <xdr:col>2</xdr:col>
      <xdr:colOff>184731</xdr:colOff>
      <xdr:row>1091</xdr:row>
      <xdr:rowOff>74060</xdr:rowOff>
    </xdr:to>
    <xdr:sp macro="" textlink="">
      <xdr:nvSpPr>
        <xdr:cNvPr id="1709" name="TextBox 3446"/>
        <xdr:cNvSpPr txBox="1"/>
      </xdr:nvSpPr>
      <xdr:spPr>
        <a:xfrm>
          <a:off x="4306252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184731</xdr:colOff>
      <xdr:row>1116</xdr:row>
      <xdr:rowOff>74060</xdr:rowOff>
    </xdr:to>
    <xdr:sp macro="" textlink="">
      <xdr:nvSpPr>
        <xdr:cNvPr id="1710" name="TextBox 3447"/>
        <xdr:cNvSpPr txBox="1"/>
      </xdr:nvSpPr>
      <xdr:spPr>
        <a:xfrm>
          <a:off x="564165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184731</xdr:colOff>
      <xdr:row>1116</xdr:row>
      <xdr:rowOff>74060</xdr:rowOff>
    </xdr:to>
    <xdr:sp macro="" textlink="">
      <xdr:nvSpPr>
        <xdr:cNvPr id="1711" name="TextBox 3448"/>
        <xdr:cNvSpPr txBox="1"/>
      </xdr:nvSpPr>
      <xdr:spPr>
        <a:xfrm>
          <a:off x="564165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184731</xdr:colOff>
      <xdr:row>1116</xdr:row>
      <xdr:rowOff>74060</xdr:rowOff>
    </xdr:to>
    <xdr:sp macro="" textlink="">
      <xdr:nvSpPr>
        <xdr:cNvPr id="1712" name="TextBox 3449"/>
        <xdr:cNvSpPr txBox="1"/>
      </xdr:nvSpPr>
      <xdr:spPr>
        <a:xfrm>
          <a:off x="564165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184731</xdr:colOff>
      <xdr:row>1116</xdr:row>
      <xdr:rowOff>74060</xdr:rowOff>
    </xdr:to>
    <xdr:sp macro="" textlink="">
      <xdr:nvSpPr>
        <xdr:cNvPr id="1713" name="TextBox 3450"/>
        <xdr:cNvSpPr txBox="1"/>
      </xdr:nvSpPr>
      <xdr:spPr>
        <a:xfrm>
          <a:off x="564165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184731</xdr:colOff>
      <xdr:row>1116</xdr:row>
      <xdr:rowOff>74060</xdr:rowOff>
    </xdr:to>
    <xdr:sp macro="" textlink="">
      <xdr:nvSpPr>
        <xdr:cNvPr id="1714" name="TextBox 3451"/>
        <xdr:cNvSpPr txBox="1"/>
      </xdr:nvSpPr>
      <xdr:spPr>
        <a:xfrm>
          <a:off x="564165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184731</xdr:colOff>
      <xdr:row>1116</xdr:row>
      <xdr:rowOff>74060</xdr:rowOff>
    </xdr:to>
    <xdr:sp macro="" textlink="">
      <xdr:nvSpPr>
        <xdr:cNvPr id="1715" name="TextBox 3452"/>
        <xdr:cNvSpPr txBox="1"/>
      </xdr:nvSpPr>
      <xdr:spPr>
        <a:xfrm>
          <a:off x="564165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184731</xdr:colOff>
      <xdr:row>1116</xdr:row>
      <xdr:rowOff>74060</xdr:rowOff>
    </xdr:to>
    <xdr:sp macro="" textlink="">
      <xdr:nvSpPr>
        <xdr:cNvPr id="1716" name="TextBox 3453"/>
        <xdr:cNvSpPr txBox="1"/>
      </xdr:nvSpPr>
      <xdr:spPr>
        <a:xfrm>
          <a:off x="564165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184731</xdr:colOff>
      <xdr:row>1116</xdr:row>
      <xdr:rowOff>74060</xdr:rowOff>
    </xdr:to>
    <xdr:sp macro="" textlink="">
      <xdr:nvSpPr>
        <xdr:cNvPr id="1717" name="TextBox 3454"/>
        <xdr:cNvSpPr txBox="1"/>
      </xdr:nvSpPr>
      <xdr:spPr>
        <a:xfrm>
          <a:off x="564165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184731</xdr:colOff>
      <xdr:row>1116</xdr:row>
      <xdr:rowOff>74060</xdr:rowOff>
    </xdr:to>
    <xdr:sp macro="" textlink="">
      <xdr:nvSpPr>
        <xdr:cNvPr id="1718" name="TextBox 3455"/>
        <xdr:cNvSpPr txBox="1"/>
      </xdr:nvSpPr>
      <xdr:spPr>
        <a:xfrm>
          <a:off x="564165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184731</xdr:colOff>
      <xdr:row>1116</xdr:row>
      <xdr:rowOff>74060</xdr:rowOff>
    </xdr:to>
    <xdr:sp macro="" textlink="">
      <xdr:nvSpPr>
        <xdr:cNvPr id="1719" name="TextBox 3456"/>
        <xdr:cNvSpPr txBox="1"/>
      </xdr:nvSpPr>
      <xdr:spPr>
        <a:xfrm>
          <a:off x="564165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184731</xdr:colOff>
      <xdr:row>1116</xdr:row>
      <xdr:rowOff>74060</xdr:rowOff>
    </xdr:to>
    <xdr:sp macro="" textlink="">
      <xdr:nvSpPr>
        <xdr:cNvPr id="1720" name="TextBox 3457"/>
        <xdr:cNvSpPr txBox="1"/>
      </xdr:nvSpPr>
      <xdr:spPr>
        <a:xfrm>
          <a:off x="564165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184731</xdr:colOff>
      <xdr:row>1116</xdr:row>
      <xdr:rowOff>74060</xdr:rowOff>
    </xdr:to>
    <xdr:sp macro="" textlink="">
      <xdr:nvSpPr>
        <xdr:cNvPr id="1721" name="TextBox 3458"/>
        <xdr:cNvSpPr txBox="1"/>
      </xdr:nvSpPr>
      <xdr:spPr>
        <a:xfrm>
          <a:off x="564165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184731</xdr:colOff>
      <xdr:row>1116</xdr:row>
      <xdr:rowOff>74060</xdr:rowOff>
    </xdr:to>
    <xdr:sp macro="" textlink="">
      <xdr:nvSpPr>
        <xdr:cNvPr id="1722" name="TextBox 3459"/>
        <xdr:cNvSpPr txBox="1"/>
      </xdr:nvSpPr>
      <xdr:spPr>
        <a:xfrm>
          <a:off x="564165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184731</xdr:colOff>
      <xdr:row>1116</xdr:row>
      <xdr:rowOff>74060</xdr:rowOff>
    </xdr:to>
    <xdr:sp macro="" textlink="">
      <xdr:nvSpPr>
        <xdr:cNvPr id="1723" name="TextBox 3460"/>
        <xdr:cNvSpPr txBox="1"/>
      </xdr:nvSpPr>
      <xdr:spPr>
        <a:xfrm>
          <a:off x="564165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184731</xdr:colOff>
      <xdr:row>1116</xdr:row>
      <xdr:rowOff>74060</xdr:rowOff>
    </xdr:to>
    <xdr:sp macro="" textlink="">
      <xdr:nvSpPr>
        <xdr:cNvPr id="1724" name="TextBox 3461"/>
        <xdr:cNvSpPr txBox="1"/>
      </xdr:nvSpPr>
      <xdr:spPr>
        <a:xfrm>
          <a:off x="564165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1115</xdr:row>
      <xdr:rowOff>0</xdr:rowOff>
    </xdr:from>
    <xdr:to>
      <xdr:col>2</xdr:col>
      <xdr:colOff>184731</xdr:colOff>
      <xdr:row>1116</xdr:row>
      <xdr:rowOff>74060</xdr:rowOff>
    </xdr:to>
    <xdr:sp macro="" textlink="">
      <xdr:nvSpPr>
        <xdr:cNvPr id="1725" name="TextBox 3462"/>
        <xdr:cNvSpPr txBox="1"/>
      </xdr:nvSpPr>
      <xdr:spPr>
        <a:xfrm>
          <a:off x="564165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1135</xdr:row>
      <xdr:rowOff>0</xdr:rowOff>
    </xdr:from>
    <xdr:to>
      <xdr:col>2</xdr:col>
      <xdr:colOff>184731</xdr:colOff>
      <xdr:row>1136</xdr:row>
      <xdr:rowOff>74060</xdr:rowOff>
    </xdr:to>
    <xdr:sp macro="" textlink="">
      <xdr:nvSpPr>
        <xdr:cNvPr id="1726" name="TextBox 3463"/>
        <xdr:cNvSpPr txBox="1"/>
      </xdr:nvSpPr>
      <xdr:spPr>
        <a:xfrm>
          <a:off x="714660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1135</xdr:row>
      <xdr:rowOff>0</xdr:rowOff>
    </xdr:from>
    <xdr:to>
      <xdr:col>2</xdr:col>
      <xdr:colOff>184731</xdr:colOff>
      <xdr:row>1136</xdr:row>
      <xdr:rowOff>74060</xdr:rowOff>
    </xdr:to>
    <xdr:sp macro="" textlink="">
      <xdr:nvSpPr>
        <xdr:cNvPr id="1727" name="TextBox 3464"/>
        <xdr:cNvSpPr txBox="1"/>
      </xdr:nvSpPr>
      <xdr:spPr>
        <a:xfrm>
          <a:off x="714660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1135</xdr:row>
      <xdr:rowOff>0</xdr:rowOff>
    </xdr:from>
    <xdr:to>
      <xdr:col>2</xdr:col>
      <xdr:colOff>184731</xdr:colOff>
      <xdr:row>1136</xdr:row>
      <xdr:rowOff>74060</xdr:rowOff>
    </xdr:to>
    <xdr:sp macro="" textlink="">
      <xdr:nvSpPr>
        <xdr:cNvPr id="1728" name="TextBox 3465"/>
        <xdr:cNvSpPr txBox="1"/>
      </xdr:nvSpPr>
      <xdr:spPr>
        <a:xfrm>
          <a:off x="714660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1135</xdr:row>
      <xdr:rowOff>0</xdr:rowOff>
    </xdr:from>
    <xdr:to>
      <xdr:col>2</xdr:col>
      <xdr:colOff>184731</xdr:colOff>
      <xdr:row>1136</xdr:row>
      <xdr:rowOff>74060</xdr:rowOff>
    </xdr:to>
    <xdr:sp macro="" textlink="">
      <xdr:nvSpPr>
        <xdr:cNvPr id="1729" name="TextBox 3466"/>
        <xdr:cNvSpPr txBox="1"/>
      </xdr:nvSpPr>
      <xdr:spPr>
        <a:xfrm>
          <a:off x="714660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1135</xdr:row>
      <xdr:rowOff>0</xdr:rowOff>
    </xdr:from>
    <xdr:to>
      <xdr:col>2</xdr:col>
      <xdr:colOff>184731</xdr:colOff>
      <xdr:row>1136</xdr:row>
      <xdr:rowOff>74060</xdr:rowOff>
    </xdr:to>
    <xdr:sp macro="" textlink="">
      <xdr:nvSpPr>
        <xdr:cNvPr id="1730" name="TextBox 3467"/>
        <xdr:cNvSpPr txBox="1"/>
      </xdr:nvSpPr>
      <xdr:spPr>
        <a:xfrm>
          <a:off x="714660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1135</xdr:row>
      <xdr:rowOff>0</xdr:rowOff>
    </xdr:from>
    <xdr:to>
      <xdr:col>2</xdr:col>
      <xdr:colOff>184731</xdr:colOff>
      <xdr:row>1136</xdr:row>
      <xdr:rowOff>74060</xdr:rowOff>
    </xdr:to>
    <xdr:sp macro="" textlink="">
      <xdr:nvSpPr>
        <xdr:cNvPr id="1731" name="TextBox 3468"/>
        <xdr:cNvSpPr txBox="1"/>
      </xdr:nvSpPr>
      <xdr:spPr>
        <a:xfrm>
          <a:off x="714660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1135</xdr:row>
      <xdr:rowOff>0</xdr:rowOff>
    </xdr:from>
    <xdr:to>
      <xdr:col>2</xdr:col>
      <xdr:colOff>184731</xdr:colOff>
      <xdr:row>1136</xdr:row>
      <xdr:rowOff>74060</xdr:rowOff>
    </xdr:to>
    <xdr:sp macro="" textlink="">
      <xdr:nvSpPr>
        <xdr:cNvPr id="1732" name="TextBox 3469"/>
        <xdr:cNvSpPr txBox="1"/>
      </xdr:nvSpPr>
      <xdr:spPr>
        <a:xfrm>
          <a:off x="714660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1135</xdr:row>
      <xdr:rowOff>0</xdr:rowOff>
    </xdr:from>
    <xdr:to>
      <xdr:col>2</xdr:col>
      <xdr:colOff>184731</xdr:colOff>
      <xdr:row>1136</xdr:row>
      <xdr:rowOff>74060</xdr:rowOff>
    </xdr:to>
    <xdr:sp macro="" textlink="">
      <xdr:nvSpPr>
        <xdr:cNvPr id="1733" name="TextBox 3470"/>
        <xdr:cNvSpPr txBox="1"/>
      </xdr:nvSpPr>
      <xdr:spPr>
        <a:xfrm>
          <a:off x="714660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1135</xdr:row>
      <xdr:rowOff>0</xdr:rowOff>
    </xdr:from>
    <xdr:to>
      <xdr:col>2</xdr:col>
      <xdr:colOff>184731</xdr:colOff>
      <xdr:row>1136</xdr:row>
      <xdr:rowOff>74060</xdr:rowOff>
    </xdr:to>
    <xdr:sp macro="" textlink="">
      <xdr:nvSpPr>
        <xdr:cNvPr id="1734" name="TextBox 3471"/>
        <xdr:cNvSpPr txBox="1"/>
      </xdr:nvSpPr>
      <xdr:spPr>
        <a:xfrm>
          <a:off x="714660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1135</xdr:row>
      <xdr:rowOff>0</xdr:rowOff>
    </xdr:from>
    <xdr:to>
      <xdr:col>2</xdr:col>
      <xdr:colOff>184731</xdr:colOff>
      <xdr:row>1136</xdr:row>
      <xdr:rowOff>74060</xdr:rowOff>
    </xdr:to>
    <xdr:sp macro="" textlink="">
      <xdr:nvSpPr>
        <xdr:cNvPr id="1735" name="TextBox 3472"/>
        <xdr:cNvSpPr txBox="1"/>
      </xdr:nvSpPr>
      <xdr:spPr>
        <a:xfrm>
          <a:off x="714660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1135</xdr:row>
      <xdr:rowOff>0</xdr:rowOff>
    </xdr:from>
    <xdr:to>
      <xdr:col>2</xdr:col>
      <xdr:colOff>184731</xdr:colOff>
      <xdr:row>1136</xdr:row>
      <xdr:rowOff>74060</xdr:rowOff>
    </xdr:to>
    <xdr:sp macro="" textlink="">
      <xdr:nvSpPr>
        <xdr:cNvPr id="1736" name="TextBox 3473"/>
        <xdr:cNvSpPr txBox="1"/>
      </xdr:nvSpPr>
      <xdr:spPr>
        <a:xfrm>
          <a:off x="714660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1135</xdr:row>
      <xdr:rowOff>0</xdr:rowOff>
    </xdr:from>
    <xdr:to>
      <xdr:col>2</xdr:col>
      <xdr:colOff>184731</xdr:colOff>
      <xdr:row>1136</xdr:row>
      <xdr:rowOff>74060</xdr:rowOff>
    </xdr:to>
    <xdr:sp macro="" textlink="">
      <xdr:nvSpPr>
        <xdr:cNvPr id="1737" name="TextBox 3474"/>
        <xdr:cNvSpPr txBox="1"/>
      </xdr:nvSpPr>
      <xdr:spPr>
        <a:xfrm>
          <a:off x="714660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1135</xdr:row>
      <xdr:rowOff>0</xdr:rowOff>
    </xdr:from>
    <xdr:to>
      <xdr:col>2</xdr:col>
      <xdr:colOff>184731</xdr:colOff>
      <xdr:row>1136</xdr:row>
      <xdr:rowOff>74060</xdr:rowOff>
    </xdr:to>
    <xdr:sp macro="" textlink="">
      <xdr:nvSpPr>
        <xdr:cNvPr id="1738" name="TextBox 3475"/>
        <xdr:cNvSpPr txBox="1"/>
      </xdr:nvSpPr>
      <xdr:spPr>
        <a:xfrm>
          <a:off x="714660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1135</xdr:row>
      <xdr:rowOff>0</xdr:rowOff>
    </xdr:from>
    <xdr:to>
      <xdr:col>2</xdr:col>
      <xdr:colOff>184731</xdr:colOff>
      <xdr:row>1136</xdr:row>
      <xdr:rowOff>74060</xdr:rowOff>
    </xdr:to>
    <xdr:sp macro="" textlink="">
      <xdr:nvSpPr>
        <xdr:cNvPr id="1739" name="TextBox 3476"/>
        <xdr:cNvSpPr txBox="1"/>
      </xdr:nvSpPr>
      <xdr:spPr>
        <a:xfrm>
          <a:off x="714660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1135</xdr:row>
      <xdr:rowOff>0</xdr:rowOff>
    </xdr:from>
    <xdr:to>
      <xdr:col>2</xdr:col>
      <xdr:colOff>184731</xdr:colOff>
      <xdr:row>1136</xdr:row>
      <xdr:rowOff>74060</xdr:rowOff>
    </xdr:to>
    <xdr:sp macro="" textlink="">
      <xdr:nvSpPr>
        <xdr:cNvPr id="1740" name="TextBox 3477"/>
        <xdr:cNvSpPr txBox="1"/>
      </xdr:nvSpPr>
      <xdr:spPr>
        <a:xfrm>
          <a:off x="714660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1135</xdr:row>
      <xdr:rowOff>0</xdr:rowOff>
    </xdr:from>
    <xdr:to>
      <xdr:col>2</xdr:col>
      <xdr:colOff>184731</xdr:colOff>
      <xdr:row>1136</xdr:row>
      <xdr:rowOff>74060</xdr:rowOff>
    </xdr:to>
    <xdr:sp macro="" textlink="">
      <xdr:nvSpPr>
        <xdr:cNvPr id="1741" name="TextBox 3478"/>
        <xdr:cNvSpPr txBox="1"/>
      </xdr:nvSpPr>
      <xdr:spPr>
        <a:xfrm>
          <a:off x="71466075" y="49482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42" name="TextBox 11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43" name="TextBox 254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44" name="TextBox 355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45" name="TextBox 440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46" name="TextBox 509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47" name="TextBox 56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48" name="TextBox 599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49" name="TextBox 619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50" name="TextBox 644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51" name="TextBox 74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52" name="TextBox 807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53" name="TextBox 86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54" name="TextBox 907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55" name="TextBox 94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56" name="TextBox 967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57" name="TextBox 98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58" name="TextBox 108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59" name="TextBox 117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60" name="TextBox 1238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61" name="TextBox 129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62" name="TextBox 1338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63" name="TextBox 137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64" name="TextBox 1398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65" name="TextBox 141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66" name="TextBox 1504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67" name="TextBox 1594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68" name="TextBox 1659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69" name="TextBox 1714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70" name="TextBox 1759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71" name="TextBox 1794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72" name="TextBox 1819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73" name="TextBox 1834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74" name="TextBox 1940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75" name="TextBox 2005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76" name="TextBox 2060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77" name="TextBox 2105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78" name="TextBox 2140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79" name="TextBox 2165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80" name="TextBox 2180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81" name="TextBox 2261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82" name="TextBox 2316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83" name="TextBox 2361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84" name="TextBox 2396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85" name="TextBox 2421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86" name="TextBox 2436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87" name="TextBox 2517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88" name="TextBox 257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89" name="TextBox 2617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90" name="TextBox 265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91" name="TextBox 2677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92" name="TextBox 2692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93" name="TextBox 276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94" name="TextBox 2808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95" name="TextBox 284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96" name="TextBox 2868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1152</xdr:row>
      <xdr:rowOff>180975</xdr:rowOff>
    </xdr:from>
    <xdr:to>
      <xdr:col>8</xdr:col>
      <xdr:colOff>346656</xdr:colOff>
      <xdr:row>1154</xdr:row>
      <xdr:rowOff>64535</xdr:rowOff>
    </xdr:to>
    <xdr:sp macro="" textlink="">
      <xdr:nvSpPr>
        <xdr:cNvPr id="1797" name="TextBox 2883"/>
        <xdr:cNvSpPr txBox="1"/>
      </xdr:nvSpPr>
      <xdr:spPr>
        <a:xfrm>
          <a:off x="125110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798" name="TextBox 2924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799" name="TextBox 2925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00" name="TextBox 2926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01" name="TextBox 2927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02" name="TextBox 2939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03" name="TextBox 2940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04" name="TextBox 2941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05" name="TextBox 2942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06" name="TextBox 2995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07" name="TextBox 2996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08" name="TextBox 2997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09" name="TextBox 2998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10" name="TextBox 3010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11" name="TextBox 3011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12" name="TextBox 3012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13" name="TextBox 3013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14" name="TextBox 3305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15" name="TextBox 3306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16" name="TextBox 3307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17" name="TextBox 3308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18" name="TextBox 3309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19" name="TextBox 3310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20" name="TextBox 3311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21" name="TextBox 3312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22" name="TextBox 3313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23" name="TextBox 3314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24" name="TextBox 3315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25" name="TextBox 3316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26" name="TextBox 3317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27" name="TextBox 3318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28" name="TextBox 3319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1152</xdr:row>
      <xdr:rowOff>180975</xdr:rowOff>
    </xdr:from>
    <xdr:to>
      <xdr:col>2</xdr:col>
      <xdr:colOff>184731</xdr:colOff>
      <xdr:row>1154</xdr:row>
      <xdr:rowOff>64535</xdr:rowOff>
    </xdr:to>
    <xdr:sp macro="" textlink="">
      <xdr:nvSpPr>
        <xdr:cNvPr id="1829" name="TextBox 3320"/>
        <xdr:cNvSpPr txBox="1"/>
      </xdr:nvSpPr>
      <xdr:spPr>
        <a:xfrm>
          <a:off x="11144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1159</xdr:row>
      <xdr:rowOff>0</xdr:rowOff>
    </xdr:from>
    <xdr:to>
      <xdr:col>2</xdr:col>
      <xdr:colOff>184731</xdr:colOff>
      <xdr:row>1160</xdr:row>
      <xdr:rowOff>74060</xdr:rowOff>
    </xdr:to>
    <xdr:sp macro="" textlink="">
      <xdr:nvSpPr>
        <xdr:cNvPr id="1830" name="TextBox 3321"/>
        <xdr:cNvSpPr txBox="1"/>
      </xdr:nvSpPr>
      <xdr:spPr>
        <a:xfrm>
          <a:off x="11144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1159</xdr:row>
      <xdr:rowOff>0</xdr:rowOff>
    </xdr:from>
    <xdr:to>
      <xdr:col>2</xdr:col>
      <xdr:colOff>184731</xdr:colOff>
      <xdr:row>1160</xdr:row>
      <xdr:rowOff>74060</xdr:rowOff>
    </xdr:to>
    <xdr:sp macro="" textlink="">
      <xdr:nvSpPr>
        <xdr:cNvPr id="1831" name="TextBox 3322"/>
        <xdr:cNvSpPr txBox="1"/>
      </xdr:nvSpPr>
      <xdr:spPr>
        <a:xfrm>
          <a:off x="11144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1159</xdr:row>
      <xdr:rowOff>0</xdr:rowOff>
    </xdr:from>
    <xdr:to>
      <xdr:col>2</xdr:col>
      <xdr:colOff>184731</xdr:colOff>
      <xdr:row>1160</xdr:row>
      <xdr:rowOff>74060</xdr:rowOff>
    </xdr:to>
    <xdr:sp macro="" textlink="">
      <xdr:nvSpPr>
        <xdr:cNvPr id="1832" name="TextBox 3323"/>
        <xdr:cNvSpPr txBox="1"/>
      </xdr:nvSpPr>
      <xdr:spPr>
        <a:xfrm>
          <a:off x="11144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1159</xdr:row>
      <xdr:rowOff>0</xdr:rowOff>
    </xdr:from>
    <xdr:to>
      <xdr:col>2</xdr:col>
      <xdr:colOff>184731</xdr:colOff>
      <xdr:row>1160</xdr:row>
      <xdr:rowOff>74060</xdr:rowOff>
    </xdr:to>
    <xdr:sp macro="" textlink="">
      <xdr:nvSpPr>
        <xdr:cNvPr id="1833" name="TextBox 3324"/>
        <xdr:cNvSpPr txBox="1"/>
      </xdr:nvSpPr>
      <xdr:spPr>
        <a:xfrm>
          <a:off x="11144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1159</xdr:row>
      <xdr:rowOff>0</xdr:rowOff>
    </xdr:from>
    <xdr:to>
      <xdr:col>2</xdr:col>
      <xdr:colOff>184731</xdr:colOff>
      <xdr:row>1160</xdr:row>
      <xdr:rowOff>74060</xdr:rowOff>
    </xdr:to>
    <xdr:sp macro="" textlink="">
      <xdr:nvSpPr>
        <xdr:cNvPr id="1834" name="TextBox 3325"/>
        <xdr:cNvSpPr txBox="1"/>
      </xdr:nvSpPr>
      <xdr:spPr>
        <a:xfrm>
          <a:off x="11144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1159</xdr:row>
      <xdr:rowOff>0</xdr:rowOff>
    </xdr:from>
    <xdr:to>
      <xdr:col>2</xdr:col>
      <xdr:colOff>184731</xdr:colOff>
      <xdr:row>1160</xdr:row>
      <xdr:rowOff>74060</xdr:rowOff>
    </xdr:to>
    <xdr:sp macro="" textlink="">
      <xdr:nvSpPr>
        <xdr:cNvPr id="1835" name="TextBox 3326"/>
        <xdr:cNvSpPr txBox="1"/>
      </xdr:nvSpPr>
      <xdr:spPr>
        <a:xfrm>
          <a:off x="11144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1159</xdr:row>
      <xdr:rowOff>0</xdr:rowOff>
    </xdr:from>
    <xdr:to>
      <xdr:col>2</xdr:col>
      <xdr:colOff>184731</xdr:colOff>
      <xdr:row>1160</xdr:row>
      <xdr:rowOff>74060</xdr:rowOff>
    </xdr:to>
    <xdr:sp macro="" textlink="">
      <xdr:nvSpPr>
        <xdr:cNvPr id="1836" name="TextBox 3327"/>
        <xdr:cNvSpPr txBox="1"/>
      </xdr:nvSpPr>
      <xdr:spPr>
        <a:xfrm>
          <a:off x="11144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1159</xdr:row>
      <xdr:rowOff>0</xdr:rowOff>
    </xdr:from>
    <xdr:to>
      <xdr:col>2</xdr:col>
      <xdr:colOff>184731</xdr:colOff>
      <xdr:row>1160</xdr:row>
      <xdr:rowOff>74060</xdr:rowOff>
    </xdr:to>
    <xdr:sp macro="" textlink="">
      <xdr:nvSpPr>
        <xdr:cNvPr id="1837" name="TextBox 3328"/>
        <xdr:cNvSpPr txBox="1"/>
      </xdr:nvSpPr>
      <xdr:spPr>
        <a:xfrm>
          <a:off x="11144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1159</xdr:row>
      <xdr:rowOff>0</xdr:rowOff>
    </xdr:from>
    <xdr:to>
      <xdr:col>2</xdr:col>
      <xdr:colOff>184731</xdr:colOff>
      <xdr:row>1160</xdr:row>
      <xdr:rowOff>74060</xdr:rowOff>
    </xdr:to>
    <xdr:sp macro="" textlink="">
      <xdr:nvSpPr>
        <xdr:cNvPr id="1838" name="TextBox 3329"/>
        <xdr:cNvSpPr txBox="1"/>
      </xdr:nvSpPr>
      <xdr:spPr>
        <a:xfrm>
          <a:off x="11144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1159</xdr:row>
      <xdr:rowOff>0</xdr:rowOff>
    </xdr:from>
    <xdr:to>
      <xdr:col>2</xdr:col>
      <xdr:colOff>184731</xdr:colOff>
      <xdr:row>1160</xdr:row>
      <xdr:rowOff>74060</xdr:rowOff>
    </xdr:to>
    <xdr:sp macro="" textlink="">
      <xdr:nvSpPr>
        <xdr:cNvPr id="1839" name="TextBox 3330"/>
        <xdr:cNvSpPr txBox="1"/>
      </xdr:nvSpPr>
      <xdr:spPr>
        <a:xfrm>
          <a:off x="11144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1159</xdr:row>
      <xdr:rowOff>0</xdr:rowOff>
    </xdr:from>
    <xdr:to>
      <xdr:col>2</xdr:col>
      <xdr:colOff>184731</xdr:colOff>
      <xdr:row>1160</xdr:row>
      <xdr:rowOff>74060</xdr:rowOff>
    </xdr:to>
    <xdr:sp macro="" textlink="">
      <xdr:nvSpPr>
        <xdr:cNvPr id="1840" name="TextBox 3331"/>
        <xdr:cNvSpPr txBox="1"/>
      </xdr:nvSpPr>
      <xdr:spPr>
        <a:xfrm>
          <a:off x="11144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1159</xdr:row>
      <xdr:rowOff>0</xdr:rowOff>
    </xdr:from>
    <xdr:to>
      <xdr:col>2</xdr:col>
      <xdr:colOff>184731</xdr:colOff>
      <xdr:row>1160</xdr:row>
      <xdr:rowOff>74060</xdr:rowOff>
    </xdr:to>
    <xdr:sp macro="" textlink="">
      <xdr:nvSpPr>
        <xdr:cNvPr id="1841" name="TextBox 3332"/>
        <xdr:cNvSpPr txBox="1"/>
      </xdr:nvSpPr>
      <xdr:spPr>
        <a:xfrm>
          <a:off x="11144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1159</xdr:row>
      <xdr:rowOff>0</xdr:rowOff>
    </xdr:from>
    <xdr:to>
      <xdr:col>2</xdr:col>
      <xdr:colOff>184731</xdr:colOff>
      <xdr:row>1160</xdr:row>
      <xdr:rowOff>74060</xdr:rowOff>
    </xdr:to>
    <xdr:sp macro="" textlink="">
      <xdr:nvSpPr>
        <xdr:cNvPr id="1842" name="TextBox 3333"/>
        <xdr:cNvSpPr txBox="1"/>
      </xdr:nvSpPr>
      <xdr:spPr>
        <a:xfrm>
          <a:off x="11144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1159</xdr:row>
      <xdr:rowOff>0</xdr:rowOff>
    </xdr:from>
    <xdr:to>
      <xdr:col>2</xdr:col>
      <xdr:colOff>184731</xdr:colOff>
      <xdr:row>1160</xdr:row>
      <xdr:rowOff>74060</xdr:rowOff>
    </xdr:to>
    <xdr:sp macro="" textlink="">
      <xdr:nvSpPr>
        <xdr:cNvPr id="1843" name="TextBox 3334"/>
        <xdr:cNvSpPr txBox="1"/>
      </xdr:nvSpPr>
      <xdr:spPr>
        <a:xfrm>
          <a:off x="11144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1159</xdr:row>
      <xdr:rowOff>0</xdr:rowOff>
    </xdr:from>
    <xdr:to>
      <xdr:col>2</xdr:col>
      <xdr:colOff>184731</xdr:colOff>
      <xdr:row>1160</xdr:row>
      <xdr:rowOff>74060</xdr:rowOff>
    </xdr:to>
    <xdr:sp macro="" textlink="">
      <xdr:nvSpPr>
        <xdr:cNvPr id="1844" name="TextBox 3335"/>
        <xdr:cNvSpPr txBox="1"/>
      </xdr:nvSpPr>
      <xdr:spPr>
        <a:xfrm>
          <a:off x="11144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1159</xdr:row>
      <xdr:rowOff>0</xdr:rowOff>
    </xdr:from>
    <xdr:to>
      <xdr:col>2</xdr:col>
      <xdr:colOff>184731</xdr:colOff>
      <xdr:row>1160</xdr:row>
      <xdr:rowOff>74060</xdr:rowOff>
    </xdr:to>
    <xdr:sp macro="" textlink="">
      <xdr:nvSpPr>
        <xdr:cNvPr id="1845" name="TextBox 3336"/>
        <xdr:cNvSpPr txBox="1"/>
      </xdr:nvSpPr>
      <xdr:spPr>
        <a:xfrm>
          <a:off x="11144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46" name="TextBox 11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47" name="TextBox 11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48" name="TextBox 11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49" name="TextBox 25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50" name="TextBox 25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51" name="TextBox 25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52" name="TextBox 35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53" name="TextBox 35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54" name="TextBox 35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55" name="TextBox 44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56" name="TextBox 44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57" name="TextBox 44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58" name="TextBox 51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59" name="TextBox 51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60" name="TextBox 51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61" name="TextBox 56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62" name="TextBox 56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63" name="TextBox 56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64" name="TextBox 60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65" name="TextBox 60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66" name="TextBox 60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67" name="TextBox 62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68" name="TextBox 62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69" name="TextBox 62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70" name="TextBox 64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71" name="TextBox 64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72" name="TextBox 64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73" name="TextBox 74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74" name="TextBox 74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75" name="TextBox 74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76" name="TextBox 80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77" name="TextBox 80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78" name="TextBox 81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79" name="TextBox 86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80" name="TextBox 86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81" name="TextBox 86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82" name="TextBox 90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83" name="TextBox 90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84" name="TextBox 91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85" name="TextBox 94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86" name="TextBox 94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87" name="TextBox 94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88" name="TextBox 96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89" name="TextBox 96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90" name="TextBox 97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91" name="TextBox 98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92" name="TextBox 98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93" name="TextBox 98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94" name="TextBox 108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95" name="TextBox 108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96" name="TextBox 108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97" name="TextBox 117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98" name="TextBox 117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899" name="TextBox 117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00" name="TextBox 123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01" name="TextBox 124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02" name="TextBox 124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03" name="TextBox 129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04" name="TextBox 129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05" name="TextBox 129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06" name="TextBox 133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07" name="TextBox 134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08" name="TextBox 134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09" name="TextBox 137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10" name="TextBox 137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11" name="TextBox 137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12" name="TextBox 139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13" name="TextBox 140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14" name="TextBox 140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15" name="TextBox 141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16" name="TextBox 141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17" name="TextBox 141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18" name="TextBox 150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19" name="TextBox 150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20" name="TextBox 150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21" name="TextBox 159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22" name="TextBox 159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23" name="TextBox 159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24" name="TextBox 166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25" name="TextBox 166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26" name="TextBox 166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27" name="TextBox 171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28" name="TextBox 171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29" name="TextBox 171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30" name="TextBox 176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31" name="TextBox 176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32" name="TextBox 176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33" name="TextBox 179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34" name="TextBox 179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35" name="TextBox 179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36" name="TextBox 182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37" name="TextBox 182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38" name="TextBox 182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39" name="TextBox 183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40" name="TextBox 183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41" name="TextBox 183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42" name="TextBox 194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43" name="TextBox 194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44" name="TextBox 194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45" name="TextBox 200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46" name="TextBox 200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47" name="TextBox 200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48" name="TextBox 206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49" name="TextBox 206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50" name="TextBox 206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51" name="TextBox 210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52" name="TextBox 210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53" name="TextBox 210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54" name="TextBox 214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55" name="TextBox 214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56" name="TextBox 214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57" name="TextBox 216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58" name="TextBox 216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59" name="TextBox 216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60" name="TextBox 218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61" name="TextBox 218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62" name="TextBox 218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63" name="TextBox 226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64" name="TextBox 226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65" name="TextBox 226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66" name="TextBox 231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67" name="TextBox 231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68" name="TextBox 231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69" name="TextBox 236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70" name="TextBox 236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71" name="TextBox 236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72" name="TextBox 239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73" name="TextBox 239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74" name="TextBox 239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75" name="TextBox 2422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76" name="TextBox 242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77" name="TextBox 242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78" name="TextBox 2437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79" name="TextBox 243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80" name="TextBox 243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81" name="TextBox 251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82" name="TextBox 251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83" name="TextBox 252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84" name="TextBox 257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85" name="TextBox 257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86" name="TextBox 257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87" name="TextBox 261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88" name="TextBox 261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89" name="TextBox 262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90" name="TextBox 265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91" name="TextBox 265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92" name="TextBox 265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93" name="TextBox 2678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94" name="TextBox 267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95" name="TextBox 268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96" name="TextBox 2693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97" name="TextBox 269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98" name="TextBox 269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1999" name="TextBox 276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2000" name="TextBox 276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2001" name="TextBox 276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2002" name="TextBox 280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2003" name="TextBox 281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2004" name="TextBox 281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2005" name="TextBox 284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2006" name="TextBox 284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2007" name="TextBox 284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2008" name="TextBox 2869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2009" name="TextBox 2870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2010" name="TextBox 2871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2011" name="TextBox 2884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2012" name="TextBox 2885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8</xdr:col>
      <xdr:colOff>161925</xdr:colOff>
      <xdr:row>1183</xdr:row>
      <xdr:rowOff>180975</xdr:rowOff>
    </xdr:from>
    <xdr:to>
      <xdr:col>8</xdr:col>
      <xdr:colOff>346656</xdr:colOff>
      <xdr:row>1185</xdr:row>
      <xdr:rowOff>64535</xdr:rowOff>
    </xdr:to>
    <xdr:sp macro="" textlink="">
      <xdr:nvSpPr>
        <xdr:cNvPr id="2013" name="TextBox 2886"/>
        <xdr:cNvSpPr txBox="1"/>
      </xdr:nvSpPr>
      <xdr:spPr>
        <a:xfrm>
          <a:off x="26341387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14" name="TextBox 3337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15" name="TextBox 3338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16" name="TextBox 3339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17" name="TextBox 3340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18" name="TextBox 3341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19" name="TextBox 3342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20" name="TextBox 3343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21" name="TextBox 3344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22" name="TextBox 3345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23" name="TextBox 3346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24" name="TextBox 3347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25" name="TextBox 3348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26" name="TextBox 3349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27" name="TextBox 3350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28" name="TextBox 3351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29" name="TextBox 3352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30" name="TextBox 3353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31" name="TextBox 3354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32" name="TextBox 3355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33" name="TextBox 3356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34" name="TextBox 3357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35" name="TextBox 3358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36" name="TextBox 3359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37" name="TextBox 3360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38" name="TextBox 3361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39" name="TextBox 3362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40" name="TextBox 3363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41" name="TextBox 3364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42" name="TextBox 3365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43" name="TextBox 3366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44" name="TextBox 3367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1183</xdr:row>
      <xdr:rowOff>180975</xdr:rowOff>
    </xdr:from>
    <xdr:to>
      <xdr:col>2</xdr:col>
      <xdr:colOff>184731</xdr:colOff>
      <xdr:row>1185</xdr:row>
      <xdr:rowOff>64535</xdr:rowOff>
    </xdr:to>
    <xdr:sp macro="" textlink="">
      <xdr:nvSpPr>
        <xdr:cNvPr id="2045" name="TextBox 3368"/>
        <xdr:cNvSpPr txBox="1"/>
      </xdr:nvSpPr>
      <xdr:spPr>
        <a:xfrm>
          <a:off x="155543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1190</xdr:row>
      <xdr:rowOff>0</xdr:rowOff>
    </xdr:from>
    <xdr:to>
      <xdr:col>2</xdr:col>
      <xdr:colOff>184731</xdr:colOff>
      <xdr:row>1191</xdr:row>
      <xdr:rowOff>74060</xdr:rowOff>
    </xdr:to>
    <xdr:sp macro="" textlink="">
      <xdr:nvSpPr>
        <xdr:cNvPr id="2046" name="TextBox 3369"/>
        <xdr:cNvSpPr txBox="1"/>
      </xdr:nvSpPr>
      <xdr:spPr>
        <a:xfrm>
          <a:off x="155543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1190</xdr:row>
      <xdr:rowOff>0</xdr:rowOff>
    </xdr:from>
    <xdr:to>
      <xdr:col>2</xdr:col>
      <xdr:colOff>184731</xdr:colOff>
      <xdr:row>1191</xdr:row>
      <xdr:rowOff>74060</xdr:rowOff>
    </xdr:to>
    <xdr:sp macro="" textlink="">
      <xdr:nvSpPr>
        <xdr:cNvPr id="2047" name="TextBox 3370"/>
        <xdr:cNvSpPr txBox="1"/>
      </xdr:nvSpPr>
      <xdr:spPr>
        <a:xfrm>
          <a:off x="155543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1190</xdr:row>
      <xdr:rowOff>0</xdr:rowOff>
    </xdr:from>
    <xdr:to>
      <xdr:col>2</xdr:col>
      <xdr:colOff>184731</xdr:colOff>
      <xdr:row>1191</xdr:row>
      <xdr:rowOff>74060</xdr:rowOff>
    </xdr:to>
    <xdr:sp macro="" textlink="">
      <xdr:nvSpPr>
        <xdr:cNvPr id="2048" name="TextBox 3371"/>
        <xdr:cNvSpPr txBox="1"/>
      </xdr:nvSpPr>
      <xdr:spPr>
        <a:xfrm>
          <a:off x="155543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1190</xdr:row>
      <xdr:rowOff>0</xdr:rowOff>
    </xdr:from>
    <xdr:to>
      <xdr:col>2</xdr:col>
      <xdr:colOff>184731</xdr:colOff>
      <xdr:row>1191</xdr:row>
      <xdr:rowOff>74060</xdr:rowOff>
    </xdr:to>
    <xdr:sp macro="" textlink="">
      <xdr:nvSpPr>
        <xdr:cNvPr id="2049" name="TextBox 3372"/>
        <xdr:cNvSpPr txBox="1"/>
      </xdr:nvSpPr>
      <xdr:spPr>
        <a:xfrm>
          <a:off x="155543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1190</xdr:row>
      <xdr:rowOff>0</xdr:rowOff>
    </xdr:from>
    <xdr:to>
      <xdr:col>2</xdr:col>
      <xdr:colOff>184731</xdr:colOff>
      <xdr:row>1191</xdr:row>
      <xdr:rowOff>74060</xdr:rowOff>
    </xdr:to>
    <xdr:sp macro="" textlink="">
      <xdr:nvSpPr>
        <xdr:cNvPr id="2050" name="TextBox 3373"/>
        <xdr:cNvSpPr txBox="1"/>
      </xdr:nvSpPr>
      <xdr:spPr>
        <a:xfrm>
          <a:off x="155543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1190</xdr:row>
      <xdr:rowOff>0</xdr:rowOff>
    </xdr:from>
    <xdr:to>
      <xdr:col>2</xdr:col>
      <xdr:colOff>184731</xdr:colOff>
      <xdr:row>1191</xdr:row>
      <xdr:rowOff>74060</xdr:rowOff>
    </xdr:to>
    <xdr:sp macro="" textlink="">
      <xdr:nvSpPr>
        <xdr:cNvPr id="2051" name="TextBox 3374"/>
        <xdr:cNvSpPr txBox="1"/>
      </xdr:nvSpPr>
      <xdr:spPr>
        <a:xfrm>
          <a:off x="155543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1190</xdr:row>
      <xdr:rowOff>0</xdr:rowOff>
    </xdr:from>
    <xdr:to>
      <xdr:col>2</xdr:col>
      <xdr:colOff>184731</xdr:colOff>
      <xdr:row>1191</xdr:row>
      <xdr:rowOff>74060</xdr:rowOff>
    </xdr:to>
    <xdr:sp macro="" textlink="">
      <xdr:nvSpPr>
        <xdr:cNvPr id="2052" name="TextBox 3375"/>
        <xdr:cNvSpPr txBox="1"/>
      </xdr:nvSpPr>
      <xdr:spPr>
        <a:xfrm>
          <a:off x="155543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1190</xdr:row>
      <xdr:rowOff>0</xdr:rowOff>
    </xdr:from>
    <xdr:to>
      <xdr:col>2</xdr:col>
      <xdr:colOff>184731</xdr:colOff>
      <xdr:row>1191</xdr:row>
      <xdr:rowOff>74060</xdr:rowOff>
    </xdr:to>
    <xdr:sp macro="" textlink="">
      <xdr:nvSpPr>
        <xdr:cNvPr id="2053" name="TextBox 3376"/>
        <xdr:cNvSpPr txBox="1"/>
      </xdr:nvSpPr>
      <xdr:spPr>
        <a:xfrm>
          <a:off x="155543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1190</xdr:row>
      <xdr:rowOff>0</xdr:rowOff>
    </xdr:from>
    <xdr:to>
      <xdr:col>2</xdr:col>
      <xdr:colOff>184731</xdr:colOff>
      <xdr:row>1191</xdr:row>
      <xdr:rowOff>74060</xdr:rowOff>
    </xdr:to>
    <xdr:sp macro="" textlink="">
      <xdr:nvSpPr>
        <xdr:cNvPr id="2054" name="TextBox 3377"/>
        <xdr:cNvSpPr txBox="1"/>
      </xdr:nvSpPr>
      <xdr:spPr>
        <a:xfrm>
          <a:off x="155543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1190</xdr:row>
      <xdr:rowOff>0</xdr:rowOff>
    </xdr:from>
    <xdr:to>
      <xdr:col>2</xdr:col>
      <xdr:colOff>184731</xdr:colOff>
      <xdr:row>1191</xdr:row>
      <xdr:rowOff>74060</xdr:rowOff>
    </xdr:to>
    <xdr:sp macro="" textlink="">
      <xdr:nvSpPr>
        <xdr:cNvPr id="2055" name="TextBox 3378"/>
        <xdr:cNvSpPr txBox="1"/>
      </xdr:nvSpPr>
      <xdr:spPr>
        <a:xfrm>
          <a:off x="155543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1190</xdr:row>
      <xdr:rowOff>0</xdr:rowOff>
    </xdr:from>
    <xdr:to>
      <xdr:col>2</xdr:col>
      <xdr:colOff>184731</xdr:colOff>
      <xdr:row>1191</xdr:row>
      <xdr:rowOff>74060</xdr:rowOff>
    </xdr:to>
    <xdr:sp macro="" textlink="">
      <xdr:nvSpPr>
        <xdr:cNvPr id="2056" name="TextBox 3379"/>
        <xdr:cNvSpPr txBox="1"/>
      </xdr:nvSpPr>
      <xdr:spPr>
        <a:xfrm>
          <a:off x="155543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1190</xdr:row>
      <xdr:rowOff>0</xdr:rowOff>
    </xdr:from>
    <xdr:to>
      <xdr:col>2</xdr:col>
      <xdr:colOff>184731</xdr:colOff>
      <xdr:row>1191</xdr:row>
      <xdr:rowOff>74060</xdr:rowOff>
    </xdr:to>
    <xdr:sp macro="" textlink="">
      <xdr:nvSpPr>
        <xdr:cNvPr id="2057" name="TextBox 3380"/>
        <xdr:cNvSpPr txBox="1"/>
      </xdr:nvSpPr>
      <xdr:spPr>
        <a:xfrm>
          <a:off x="155543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1190</xdr:row>
      <xdr:rowOff>0</xdr:rowOff>
    </xdr:from>
    <xdr:to>
      <xdr:col>2</xdr:col>
      <xdr:colOff>184731</xdr:colOff>
      <xdr:row>1191</xdr:row>
      <xdr:rowOff>74060</xdr:rowOff>
    </xdr:to>
    <xdr:sp macro="" textlink="">
      <xdr:nvSpPr>
        <xdr:cNvPr id="2058" name="TextBox 3381"/>
        <xdr:cNvSpPr txBox="1"/>
      </xdr:nvSpPr>
      <xdr:spPr>
        <a:xfrm>
          <a:off x="155543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1190</xdr:row>
      <xdr:rowOff>0</xdr:rowOff>
    </xdr:from>
    <xdr:to>
      <xdr:col>2</xdr:col>
      <xdr:colOff>184731</xdr:colOff>
      <xdr:row>1191</xdr:row>
      <xdr:rowOff>74060</xdr:rowOff>
    </xdr:to>
    <xdr:sp macro="" textlink="">
      <xdr:nvSpPr>
        <xdr:cNvPr id="2059" name="TextBox 3382"/>
        <xdr:cNvSpPr txBox="1"/>
      </xdr:nvSpPr>
      <xdr:spPr>
        <a:xfrm>
          <a:off x="155543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1190</xdr:row>
      <xdr:rowOff>0</xdr:rowOff>
    </xdr:from>
    <xdr:to>
      <xdr:col>2</xdr:col>
      <xdr:colOff>184731</xdr:colOff>
      <xdr:row>1191</xdr:row>
      <xdr:rowOff>74060</xdr:rowOff>
    </xdr:to>
    <xdr:sp macro="" textlink="">
      <xdr:nvSpPr>
        <xdr:cNvPr id="2060" name="TextBox 3383"/>
        <xdr:cNvSpPr txBox="1"/>
      </xdr:nvSpPr>
      <xdr:spPr>
        <a:xfrm>
          <a:off x="155543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1190</xdr:row>
      <xdr:rowOff>0</xdr:rowOff>
    </xdr:from>
    <xdr:to>
      <xdr:col>2</xdr:col>
      <xdr:colOff>184731</xdr:colOff>
      <xdr:row>1191</xdr:row>
      <xdr:rowOff>74060</xdr:rowOff>
    </xdr:to>
    <xdr:sp macro="" textlink="">
      <xdr:nvSpPr>
        <xdr:cNvPr id="2061" name="TextBox 3384"/>
        <xdr:cNvSpPr txBox="1"/>
      </xdr:nvSpPr>
      <xdr:spPr>
        <a:xfrm>
          <a:off x="155543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62" name="TextBox 3385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63" name="TextBox 3386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64" name="TextBox 3387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65" name="TextBox 3388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66" name="TextBox 3389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67" name="TextBox 3390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68" name="TextBox 3391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69" name="TextBox 3392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70" name="TextBox 3393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71" name="TextBox 3394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72" name="TextBox 3395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73" name="TextBox 3396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74" name="TextBox 3397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75" name="TextBox 3398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76" name="TextBox 3399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77" name="TextBox 3400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78" name="TextBox 3401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79" name="TextBox 3402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80" name="TextBox 3403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81" name="TextBox 3404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82" name="TextBox 3405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83" name="TextBox 3406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84" name="TextBox 3407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85" name="TextBox 3408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86" name="TextBox 3409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87" name="TextBox 3410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88" name="TextBox 3411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89" name="TextBox 3412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90" name="TextBox 3413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91" name="TextBox 3414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92" name="TextBox 3415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1207</xdr:row>
      <xdr:rowOff>180975</xdr:rowOff>
    </xdr:from>
    <xdr:to>
      <xdr:col>2</xdr:col>
      <xdr:colOff>184731</xdr:colOff>
      <xdr:row>1209</xdr:row>
      <xdr:rowOff>64535</xdr:rowOff>
    </xdr:to>
    <xdr:sp macro="" textlink="">
      <xdr:nvSpPr>
        <xdr:cNvPr id="2093" name="TextBox 3416"/>
        <xdr:cNvSpPr txBox="1"/>
      </xdr:nvSpPr>
      <xdr:spPr>
        <a:xfrm>
          <a:off x="291941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1214</xdr:row>
      <xdr:rowOff>0</xdr:rowOff>
    </xdr:from>
    <xdr:to>
      <xdr:col>2</xdr:col>
      <xdr:colOff>184731</xdr:colOff>
      <xdr:row>1215</xdr:row>
      <xdr:rowOff>74060</xdr:rowOff>
    </xdr:to>
    <xdr:sp macro="" textlink="">
      <xdr:nvSpPr>
        <xdr:cNvPr id="2094" name="TextBox 3417"/>
        <xdr:cNvSpPr txBox="1"/>
      </xdr:nvSpPr>
      <xdr:spPr>
        <a:xfrm>
          <a:off x="291941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1214</xdr:row>
      <xdr:rowOff>0</xdr:rowOff>
    </xdr:from>
    <xdr:to>
      <xdr:col>2</xdr:col>
      <xdr:colOff>184731</xdr:colOff>
      <xdr:row>1215</xdr:row>
      <xdr:rowOff>74060</xdr:rowOff>
    </xdr:to>
    <xdr:sp macro="" textlink="">
      <xdr:nvSpPr>
        <xdr:cNvPr id="2095" name="TextBox 3418"/>
        <xdr:cNvSpPr txBox="1"/>
      </xdr:nvSpPr>
      <xdr:spPr>
        <a:xfrm>
          <a:off x="291941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1214</xdr:row>
      <xdr:rowOff>0</xdr:rowOff>
    </xdr:from>
    <xdr:to>
      <xdr:col>2</xdr:col>
      <xdr:colOff>184731</xdr:colOff>
      <xdr:row>1215</xdr:row>
      <xdr:rowOff>74060</xdr:rowOff>
    </xdr:to>
    <xdr:sp macro="" textlink="">
      <xdr:nvSpPr>
        <xdr:cNvPr id="2096" name="TextBox 3419"/>
        <xdr:cNvSpPr txBox="1"/>
      </xdr:nvSpPr>
      <xdr:spPr>
        <a:xfrm>
          <a:off x="291941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1214</xdr:row>
      <xdr:rowOff>0</xdr:rowOff>
    </xdr:from>
    <xdr:to>
      <xdr:col>2</xdr:col>
      <xdr:colOff>184731</xdr:colOff>
      <xdr:row>1215</xdr:row>
      <xdr:rowOff>74060</xdr:rowOff>
    </xdr:to>
    <xdr:sp macro="" textlink="">
      <xdr:nvSpPr>
        <xdr:cNvPr id="2097" name="TextBox 3420"/>
        <xdr:cNvSpPr txBox="1"/>
      </xdr:nvSpPr>
      <xdr:spPr>
        <a:xfrm>
          <a:off x="291941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1214</xdr:row>
      <xdr:rowOff>0</xdr:rowOff>
    </xdr:from>
    <xdr:to>
      <xdr:col>2</xdr:col>
      <xdr:colOff>184731</xdr:colOff>
      <xdr:row>1215</xdr:row>
      <xdr:rowOff>74060</xdr:rowOff>
    </xdr:to>
    <xdr:sp macro="" textlink="">
      <xdr:nvSpPr>
        <xdr:cNvPr id="2098" name="TextBox 3421"/>
        <xdr:cNvSpPr txBox="1"/>
      </xdr:nvSpPr>
      <xdr:spPr>
        <a:xfrm>
          <a:off x="291941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1214</xdr:row>
      <xdr:rowOff>0</xdr:rowOff>
    </xdr:from>
    <xdr:to>
      <xdr:col>2</xdr:col>
      <xdr:colOff>184731</xdr:colOff>
      <xdr:row>1215</xdr:row>
      <xdr:rowOff>74060</xdr:rowOff>
    </xdr:to>
    <xdr:sp macro="" textlink="">
      <xdr:nvSpPr>
        <xdr:cNvPr id="2099" name="TextBox 3422"/>
        <xdr:cNvSpPr txBox="1"/>
      </xdr:nvSpPr>
      <xdr:spPr>
        <a:xfrm>
          <a:off x="291941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1214</xdr:row>
      <xdr:rowOff>0</xdr:rowOff>
    </xdr:from>
    <xdr:to>
      <xdr:col>2</xdr:col>
      <xdr:colOff>184731</xdr:colOff>
      <xdr:row>1215</xdr:row>
      <xdr:rowOff>74060</xdr:rowOff>
    </xdr:to>
    <xdr:sp macro="" textlink="">
      <xdr:nvSpPr>
        <xdr:cNvPr id="2100" name="TextBox 3423"/>
        <xdr:cNvSpPr txBox="1"/>
      </xdr:nvSpPr>
      <xdr:spPr>
        <a:xfrm>
          <a:off x="291941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1214</xdr:row>
      <xdr:rowOff>0</xdr:rowOff>
    </xdr:from>
    <xdr:to>
      <xdr:col>2</xdr:col>
      <xdr:colOff>184731</xdr:colOff>
      <xdr:row>1215</xdr:row>
      <xdr:rowOff>74060</xdr:rowOff>
    </xdr:to>
    <xdr:sp macro="" textlink="">
      <xdr:nvSpPr>
        <xdr:cNvPr id="2101" name="TextBox 3424"/>
        <xdr:cNvSpPr txBox="1"/>
      </xdr:nvSpPr>
      <xdr:spPr>
        <a:xfrm>
          <a:off x="291941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1214</xdr:row>
      <xdr:rowOff>0</xdr:rowOff>
    </xdr:from>
    <xdr:to>
      <xdr:col>2</xdr:col>
      <xdr:colOff>184731</xdr:colOff>
      <xdr:row>1215</xdr:row>
      <xdr:rowOff>74060</xdr:rowOff>
    </xdr:to>
    <xdr:sp macro="" textlink="">
      <xdr:nvSpPr>
        <xdr:cNvPr id="2102" name="TextBox 3425"/>
        <xdr:cNvSpPr txBox="1"/>
      </xdr:nvSpPr>
      <xdr:spPr>
        <a:xfrm>
          <a:off x="291941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1214</xdr:row>
      <xdr:rowOff>0</xdr:rowOff>
    </xdr:from>
    <xdr:to>
      <xdr:col>2</xdr:col>
      <xdr:colOff>184731</xdr:colOff>
      <xdr:row>1215</xdr:row>
      <xdr:rowOff>74060</xdr:rowOff>
    </xdr:to>
    <xdr:sp macro="" textlink="">
      <xdr:nvSpPr>
        <xdr:cNvPr id="2103" name="TextBox 3426"/>
        <xdr:cNvSpPr txBox="1"/>
      </xdr:nvSpPr>
      <xdr:spPr>
        <a:xfrm>
          <a:off x="291941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1214</xdr:row>
      <xdr:rowOff>0</xdr:rowOff>
    </xdr:from>
    <xdr:to>
      <xdr:col>2</xdr:col>
      <xdr:colOff>184731</xdr:colOff>
      <xdr:row>1215</xdr:row>
      <xdr:rowOff>74060</xdr:rowOff>
    </xdr:to>
    <xdr:sp macro="" textlink="">
      <xdr:nvSpPr>
        <xdr:cNvPr id="2104" name="TextBox 3427"/>
        <xdr:cNvSpPr txBox="1"/>
      </xdr:nvSpPr>
      <xdr:spPr>
        <a:xfrm>
          <a:off x="291941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1214</xdr:row>
      <xdr:rowOff>0</xdr:rowOff>
    </xdr:from>
    <xdr:to>
      <xdr:col>2</xdr:col>
      <xdr:colOff>184731</xdr:colOff>
      <xdr:row>1215</xdr:row>
      <xdr:rowOff>74060</xdr:rowOff>
    </xdr:to>
    <xdr:sp macro="" textlink="">
      <xdr:nvSpPr>
        <xdr:cNvPr id="2105" name="TextBox 3428"/>
        <xdr:cNvSpPr txBox="1"/>
      </xdr:nvSpPr>
      <xdr:spPr>
        <a:xfrm>
          <a:off x="291941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1214</xdr:row>
      <xdr:rowOff>0</xdr:rowOff>
    </xdr:from>
    <xdr:to>
      <xdr:col>2</xdr:col>
      <xdr:colOff>184731</xdr:colOff>
      <xdr:row>1215</xdr:row>
      <xdr:rowOff>74060</xdr:rowOff>
    </xdr:to>
    <xdr:sp macro="" textlink="">
      <xdr:nvSpPr>
        <xdr:cNvPr id="2106" name="TextBox 3429"/>
        <xdr:cNvSpPr txBox="1"/>
      </xdr:nvSpPr>
      <xdr:spPr>
        <a:xfrm>
          <a:off x="291941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1214</xdr:row>
      <xdr:rowOff>0</xdr:rowOff>
    </xdr:from>
    <xdr:to>
      <xdr:col>2</xdr:col>
      <xdr:colOff>184731</xdr:colOff>
      <xdr:row>1215</xdr:row>
      <xdr:rowOff>74060</xdr:rowOff>
    </xdr:to>
    <xdr:sp macro="" textlink="">
      <xdr:nvSpPr>
        <xdr:cNvPr id="2107" name="TextBox 3430"/>
        <xdr:cNvSpPr txBox="1"/>
      </xdr:nvSpPr>
      <xdr:spPr>
        <a:xfrm>
          <a:off x="291941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1214</xdr:row>
      <xdr:rowOff>0</xdr:rowOff>
    </xdr:from>
    <xdr:to>
      <xdr:col>2</xdr:col>
      <xdr:colOff>184731</xdr:colOff>
      <xdr:row>1215</xdr:row>
      <xdr:rowOff>74060</xdr:rowOff>
    </xdr:to>
    <xdr:sp macro="" textlink="">
      <xdr:nvSpPr>
        <xdr:cNvPr id="2108" name="TextBox 3431"/>
        <xdr:cNvSpPr txBox="1"/>
      </xdr:nvSpPr>
      <xdr:spPr>
        <a:xfrm>
          <a:off x="291941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1214</xdr:row>
      <xdr:rowOff>0</xdr:rowOff>
    </xdr:from>
    <xdr:to>
      <xdr:col>2</xdr:col>
      <xdr:colOff>184731</xdr:colOff>
      <xdr:row>1215</xdr:row>
      <xdr:rowOff>74060</xdr:rowOff>
    </xdr:to>
    <xdr:sp macro="" textlink="">
      <xdr:nvSpPr>
        <xdr:cNvPr id="2109" name="TextBox 3432"/>
        <xdr:cNvSpPr txBox="1"/>
      </xdr:nvSpPr>
      <xdr:spPr>
        <a:xfrm>
          <a:off x="291941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10" name="TextBox 3433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11" name="TextBox 3434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12" name="TextBox 3435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13" name="TextBox 3436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14" name="TextBox 3437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15" name="TextBox 3438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16" name="TextBox 3439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17" name="TextBox 3440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18" name="TextBox 3441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19" name="TextBox 3442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20" name="TextBox 3443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21" name="TextBox 3444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22" name="TextBox 3445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23" name="TextBox 3446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24" name="TextBox 3447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25" name="TextBox 3448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26" name="TextBox 3449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27" name="TextBox 3450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28" name="TextBox 3451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29" name="TextBox 3452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30" name="TextBox 3453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31" name="TextBox 3454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32" name="TextBox 3455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33" name="TextBox 3456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34" name="TextBox 3457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35" name="TextBox 3458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36" name="TextBox 3459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37" name="TextBox 3460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38" name="TextBox 3461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39" name="TextBox 3462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40" name="TextBox 3463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1230</xdr:row>
      <xdr:rowOff>180975</xdr:rowOff>
    </xdr:from>
    <xdr:to>
      <xdr:col>2</xdr:col>
      <xdr:colOff>184731</xdr:colOff>
      <xdr:row>1232</xdr:row>
      <xdr:rowOff>64535</xdr:rowOff>
    </xdr:to>
    <xdr:sp macro="" textlink="">
      <xdr:nvSpPr>
        <xdr:cNvPr id="2141" name="TextBox 3464"/>
        <xdr:cNvSpPr txBox="1"/>
      </xdr:nvSpPr>
      <xdr:spPr>
        <a:xfrm>
          <a:off x="4306252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1237</xdr:row>
      <xdr:rowOff>0</xdr:rowOff>
    </xdr:from>
    <xdr:to>
      <xdr:col>2</xdr:col>
      <xdr:colOff>184731</xdr:colOff>
      <xdr:row>1238</xdr:row>
      <xdr:rowOff>74060</xdr:rowOff>
    </xdr:to>
    <xdr:sp macro="" textlink="">
      <xdr:nvSpPr>
        <xdr:cNvPr id="2142" name="TextBox 3465"/>
        <xdr:cNvSpPr txBox="1"/>
      </xdr:nvSpPr>
      <xdr:spPr>
        <a:xfrm>
          <a:off x="430625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1237</xdr:row>
      <xdr:rowOff>0</xdr:rowOff>
    </xdr:from>
    <xdr:to>
      <xdr:col>2</xdr:col>
      <xdr:colOff>184731</xdr:colOff>
      <xdr:row>1238</xdr:row>
      <xdr:rowOff>74060</xdr:rowOff>
    </xdr:to>
    <xdr:sp macro="" textlink="">
      <xdr:nvSpPr>
        <xdr:cNvPr id="2143" name="TextBox 3466"/>
        <xdr:cNvSpPr txBox="1"/>
      </xdr:nvSpPr>
      <xdr:spPr>
        <a:xfrm>
          <a:off x="430625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1237</xdr:row>
      <xdr:rowOff>0</xdr:rowOff>
    </xdr:from>
    <xdr:to>
      <xdr:col>2</xdr:col>
      <xdr:colOff>184731</xdr:colOff>
      <xdr:row>1238</xdr:row>
      <xdr:rowOff>74060</xdr:rowOff>
    </xdr:to>
    <xdr:sp macro="" textlink="">
      <xdr:nvSpPr>
        <xdr:cNvPr id="2144" name="TextBox 3467"/>
        <xdr:cNvSpPr txBox="1"/>
      </xdr:nvSpPr>
      <xdr:spPr>
        <a:xfrm>
          <a:off x="430625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1237</xdr:row>
      <xdr:rowOff>0</xdr:rowOff>
    </xdr:from>
    <xdr:to>
      <xdr:col>2</xdr:col>
      <xdr:colOff>184731</xdr:colOff>
      <xdr:row>1238</xdr:row>
      <xdr:rowOff>74060</xdr:rowOff>
    </xdr:to>
    <xdr:sp macro="" textlink="">
      <xdr:nvSpPr>
        <xdr:cNvPr id="2145" name="TextBox 3468"/>
        <xdr:cNvSpPr txBox="1"/>
      </xdr:nvSpPr>
      <xdr:spPr>
        <a:xfrm>
          <a:off x="430625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1237</xdr:row>
      <xdr:rowOff>0</xdr:rowOff>
    </xdr:from>
    <xdr:to>
      <xdr:col>2</xdr:col>
      <xdr:colOff>184731</xdr:colOff>
      <xdr:row>1238</xdr:row>
      <xdr:rowOff>74060</xdr:rowOff>
    </xdr:to>
    <xdr:sp macro="" textlink="">
      <xdr:nvSpPr>
        <xdr:cNvPr id="2146" name="TextBox 3469"/>
        <xdr:cNvSpPr txBox="1"/>
      </xdr:nvSpPr>
      <xdr:spPr>
        <a:xfrm>
          <a:off x="430625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1237</xdr:row>
      <xdr:rowOff>0</xdr:rowOff>
    </xdr:from>
    <xdr:to>
      <xdr:col>2</xdr:col>
      <xdr:colOff>184731</xdr:colOff>
      <xdr:row>1238</xdr:row>
      <xdr:rowOff>74060</xdr:rowOff>
    </xdr:to>
    <xdr:sp macro="" textlink="">
      <xdr:nvSpPr>
        <xdr:cNvPr id="2147" name="TextBox 3470"/>
        <xdr:cNvSpPr txBox="1"/>
      </xdr:nvSpPr>
      <xdr:spPr>
        <a:xfrm>
          <a:off x="430625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1237</xdr:row>
      <xdr:rowOff>0</xdr:rowOff>
    </xdr:from>
    <xdr:to>
      <xdr:col>2</xdr:col>
      <xdr:colOff>184731</xdr:colOff>
      <xdr:row>1238</xdr:row>
      <xdr:rowOff>74060</xdr:rowOff>
    </xdr:to>
    <xdr:sp macro="" textlink="">
      <xdr:nvSpPr>
        <xdr:cNvPr id="2148" name="TextBox 3471"/>
        <xdr:cNvSpPr txBox="1"/>
      </xdr:nvSpPr>
      <xdr:spPr>
        <a:xfrm>
          <a:off x="430625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1237</xdr:row>
      <xdr:rowOff>0</xdr:rowOff>
    </xdr:from>
    <xdr:to>
      <xdr:col>2</xdr:col>
      <xdr:colOff>184731</xdr:colOff>
      <xdr:row>1238</xdr:row>
      <xdr:rowOff>74060</xdr:rowOff>
    </xdr:to>
    <xdr:sp macro="" textlink="">
      <xdr:nvSpPr>
        <xdr:cNvPr id="2149" name="TextBox 3472"/>
        <xdr:cNvSpPr txBox="1"/>
      </xdr:nvSpPr>
      <xdr:spPr>
        <a:xfrm>
          <a:off x="430625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1237</xdr:row>
      <xdr:rowOff>0</xdr:rowOff>
    </xdr:from>
    <xdr:to>
      <xdr:col>2</xdr:col>
      <xdr:colOff>184731</xdr:colOff>
      <xdr:row>1238</xdr:row>
      <xdr:rowOff>74060</xdr:rowOff>
    </xdr:to>
    <xdr:sp macro="" textlink="">
      <xdr:nvSpPr>
        <xdr:cNvPr id="2150" name="TextBox 3473"/>
        <xdr:cNvSpPr txBox="1"/>
      </xdr:nvSpPr>
      <xdr:spPr>
        <a:xfrm>
          <a:off x="430625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1237</xdr:row>
      <xdr:rowOff>0</xdr:rowOff>
    </xdr:from>
    <xdr:to>
      <xdr:col>2</xdr:col>
      <xdr:colOff>184731</xdr:colOff>
      <xdr:row>1238</xdr:row>
      <xdr:rowOff>74060</xdr:rowOff>
    </xdr:to>
    <xdr:sp macro="" textlink="">
      <xdr:nvSpPr>
        <xdr:cNvPr id="2151" name="TextBox 3474"/>
        <xdr:cNvSpPr txBox="1"/>
      </xdr:nvSpPr>
      <xdr:spPr>
        <a:xfrm>
          <a:off x="430625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1237</xdr:row>
      <xdr:rowOff>0</xdr:rowOff>
    </xdr:from>
    <xdr:to>
      <xdr:col>2</xdr:col>
      <xdr:colOff>184731</xdr:colOff>
      <xdr:row>1238</xdr:row>
      <xdr:rowOff>74060</xdr:rowOff>
    </xdr:to>
    <xdr:sp macro="" textlink="">
      <xdr:nvSpPr>
        <xdr:cNvPr id="2152" name="TextBox 3475"/>
        <xdr:cNvSpPr txBox="1"/>
      </xdr:nvSpPr>
      <xdr:spPr>
        <a:xfrm>
          <a:off x="430625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1237</xdr:row>
      <xdr:rowOff>0</xdr:rowOff>
    </xdr:from>
    <xdr:to>
      <xdr:col>2</xdr:col>
      <xdr:colOff>184731</xdr:colOff>
      <xdr:row>1238</xdr:row>
      <xdr:rowOff>74060</xdr:rowOff>
    </xdr:to>
    <xdr:sp macro="" textlink="">
      <xdr:nvSpPr>
        <xdr:cNvPr id="2153" name="TextBox 3476"/>
        <xdr:cNvSpPr txBox="1"/>
      </xdr:nvSpPr>
      <xdr:spPr>
        <a:xfrm>
          <a:off x="430625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1237</xdr:row>
      <xdr:rowOff>0</xdr:rowOff>
    </xdr:from>
    <xdr:to>
      <xdr:col>2</xdr:col>
      <xdr:colOff>184731</xdr:colOff>
      <xdr:row>1238</xdr:row>
      <xdr:rowOff>74060</xdr:rowOff>
    </xdr:to>
    <xdr:sp macro="" textlink="">
      <xdr:nvSpPr>
        <xdr:cNvPr id="2154" name="TextBox 3477"/>
        <xdr:cNvSpPr txBox="1"/>
      </xdr:nvSpPr>
      <xdr:spPr>
        <a:xfrm>
          <a:off x="430625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1237</xdr:row>
      <xdr:rowOff>0</xdr:rowOff>
    </xdr:from>
    <xdr:to>
      <xdr:col>2</xdr:col>
      <xdr:colOff>184731</xdr:colOff>
      <xdr:row>1238</xdr:row>
      <xdr:rowOff>74060</xdr:rowOff>
    </xdr:to>
    <xdr:sp macro="" textlink="">
      <xdr:nvSpPr>
        <xdr:cNvPr id="2155" name="TextBox 3478"/>
        <xdr:cNvSpPr txBox="1"/>
      </xdr:nvSpPr>
      <xdr:spPr>
        <a:xfrm>
          <a:off x="430625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1237</xdr:row>
      <xdr:rowOff>0</xdr:rowOff>
    </xdr:from>
    <xdr:to>
      <xdr:col>2</xdr:col>
      <xdr:colOff>184731</xdr:colOff>
      <xdr:row>1238</xdr:row>
      <xdr:rowOff>74060</xdr:rowOff>
    </xdr:to>
    <xdr:sp macro="" textlink="">
      <xdr:nvSpPr>
        <xdr:cNvPr id="2156" name="TextBox 3479"/>
        <xdr:cNvSpPr txBox="1"/>
      </xdr:nvSpPr>
      <xdr:spPr>
        <a:xfrm>
          <a:off x="430625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1237</xdr:row>
      <xdr:rowOff>0</xdr:rowOff>
    </xdr:from>
    <xdr:to>
      <xdr:col>2</xdr:col>
      <xdr:colOff>184731</xdr:colOff>
      <xdr:row>1238</xdr:row>
      <xdr:rowOff>74060</xdr:rowOff>
    </xdr:to>
    <xdr:sp macro="" textlink="">
      <xdr:nvSpPr>
        <xdr:cNvPr id="2157" name="TextBox 3480"/>
        <xdr:cNvSpPr txBox="1"/>
      </xdr:nvSpPr>
      <xdr:spPr>
        <a:xfrm>
          <a:off x="4306252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58" name="TextBox 3481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59" name="TextBox 3482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60" name="TextBox 3483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61" name="TextBox 3484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62" name="TextBox 3485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63" name="TextBox 3486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64" name="TextBox 3487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65" name="TextBox 3488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66" name="TextBox 3489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67" name="TextBox 3490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68" name="TextBox 3491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69" name="TextBox 3492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70" name="TextBox 3493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71" name="TextBox 3494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72" name="TextBox 3495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73" name="TextBox 3496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74" name="TextBox 3497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75" name="TextBox 3498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76" name="TextBox 3499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77" name="TextBox 3500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78" name="TextBox 3501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79" name="TextBox 3502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80" name="TextBox 3503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81" name="TextBox 3504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82" name="TextBox 3505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83" name="TextBox 3506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84" name="TextBox 3507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85" name="TextBox 3508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86" name="TextBox 3509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87" name="TextBox 3510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88" name="TextBox 3511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1253</xdr:row>
      <xdr:rowOff>180975</xdr:rowOff>
    </xdr:from>
    <xdr:to>
      <xdr:col>2</xdr:col>
      <xdr:colOff>184731</xdr:colOff>
      <xdr:row>1255</xdr:row>
      <xdr:rowOff>64535</xdr:rowOff>
    </xdr:to>
    <xdr:sp macro="" textlink="">
      <xdr:nvSpPr>
        <xdr:cNvPr id="2189" name="TextBox 3512"/>
        <xdr:cNvSpPr txBox="1"/>
      </xdr:nvSpPr>
      <xdr:spPr>
        <a:xfrm>
          <a:off x="564165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184731</xdr:colOff>
      <xdr:row>1261</xdr:row>
      <xdr:rowOff>74060</xdr:rowOff>
    </xdr:to>
    <xdr:sp macro="" textlink="">
      <xdr:nvSpPr>
        <xdr:cNvPr id="2190" name="TextBox 3513"/>
        <xdr:cNvSpPr txBox="1"/>
      </xdr:nvSpPr>
      <xdr:spPr>
        <a:xfrm>
          <a:off x="564165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184731</xdr:colOff>
      <xdr:row>1261</xdr:row>
      <xdr:rowOff>74060</xdr:rowOff>
    </xdr:to>
    <xdr:sp macro="" textlink="">
      <xdr:nvSpPr>
        <xdr:cNvPr id="2191" name="TextBox 3514"/>
        <xdr:cNvSpPr txBox="1"/>
      </xdr:nvSpPr>
      <xdr:spPr>
        <a:xfrm>
          <a:off x="564165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184731</xdr:colOff>
      <xdr:row>1261</xdr:row>
      <xdr:rowOff>74060</xdr:rowOff>
    </xdr:to>
    <xdr:sp macro="" textlink="">
      <xdr:nvSpPr>
        <xdr:cNvPr id="2192" name="TextBox 3515"/>
        <xdr:cNvSpPr txBox="1"/>
      </xdr:nvSpPr>
      <xdr:spPr>
        <a:xfrm>
          <a:off x="564165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184731</xdr:colOff>
      <xdr:row>1261</xdr:row>
      <xdr:rowOff>74060</xdr:rowOff>
    </xdr:to>
    <xdr:sp macro="" textlink="">
      <xdr:nvSpPr>
        <xdr:cNvPr id="2193" name="TextBox 3516"/>
        <xdr:cNvSpPr txBox="1"/>
      </xdr:nvSpPr>
      <xdr:spPr>
        <a:xfrm>
          <a:off x="564165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184731</xdr:colOff>
      <xdr:row>1261</xdr:row>
      <xdr:rowOff>74060</xdr:rowOff>
    </xdr:to>
    <xdr:sp macro="" textlink="">
      <xdr:nvSpPr>
        <xdr:cNvPr id="2194" name="TextBox 3517"/>
        <xdr:cNvSpPr txBox="1"/>
      </xdr:nvSpPr>
      <xdr:spPr>
        <a:xfrm>
          <a:off x="564165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184731</xdr:colOff>
      <xdr:row>1261</xdr:row>
      <xdr:rowOff>74060</xdr:rowOff>
    </xdr:to>
    <xdr:sp macro="" textlink="">
      <xdr:nvSpPr>
        <xdr:cNvPr id="2195" name="TextBox 3518"/>
        <xdr:cNvSpPr txBox="1"/>
      </xdr:nvSpPr>
      <xdr:spPr>
        <a:xfrm>
          <a:off x="564165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184731</xdr:colOff>
      <xdr:row>1261</xdr:row>
      <xdr:rowOff>74060</xdr:rowOff>
    </xdr:to>
    <xdr:sp macro="" textlink="">
      <xdr:nvSpPr>
        <xdr:cNvPr id="2196" name="TextBox 3519"/>
        <xdr:cNvSpPr txBox="1"/>
      </xdr:nvSpPr>
      <xdr:spPr>
        <a:xfrm>
          <a:off x="564165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184731</xdr:colOff>
      <xdr:row>1261</xdr:row>
      <xdr:rowOff>74060</xdr:rowOff>
    </xdr:to>
    <xdr:sp macro="" textlink="">
      <xdr:nvSpPr>
        <xdr:cNvPr id="2197" name="TextBox 3520"/>
        <xdr:cNvSpPr txBox="1"/>
      </xdr:nvSpPr>
      <xdr:spPr>
        <a:xfrm>
          <a:off x="564165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184731</xdr:colOff>
      <xdr:row>1261</xdr:row>
      <xdr:rowOff>74060</xdr:rowOff>
    </xdr:to>
    <xdr:sp macro="" textlink="">
      <xdr:nvSpPr>
        <xdr:cNvPr id="2198" name="TextBox 3521"/>
        <xdr:cNvSpPr txBox="1"/>
      </xdr:nvSpPr>
      <xdr:spPr>
        <a:xfrm>
          <a:off x="564165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184731</xdr:colOff>
      <xdr:row>1261</xdr:row>
      <xdr:rowOff>74060</xdr:rowOff>
    </xdr:to>
    <xdr:sp macro="" textlink="">
      <xdr:nvSpPr>
        <xdr:cNvPr id="2199" name="TextBox 3522"/>
        <xdr:cNvSpPr txBox="1"/>
      </xdr:nvSpPr>
      <xdr:spPr>
        <a:xfrm>
          <a:off x="564165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184731</xdr:colOff>
      <xdr:row>1261</xdr:row>
      <xdr:rowOff>74060</xdr:rowOff>
    </xdr:to>
    <xdr:sp macro="" textlink="">
      <xdr:nvSpPr>
        <xdr:cNvPr id="2200" name="TextBox 3523"/>
        <xdr:cNvSpPr txBox="1"/>
      </xdr:nvSpPr>
      <xdr:spPr>
        <a:xfrm>
          <a:off x="564165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184731</xdr:colOff>
      <xdr:row>1261</xdr:row>
      <xdr:rowOff>74060</xdr:rowOff>
    </xdr:to>
    <xdr:sp macro="" textlink="">
      <xdr:nvSpPr>
        <xdr:cNvPr id="2201" name="TextBox 3524"/>
        <xdr:cNvSpPr txBox="1"/>
      </xdr:nvSpPr>
      <xdr:spPr>
        <a:xfrm>
          <a:off x="564165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184731</xdr:colOff>
      <xdr:row>1261</xdr:row>
      <xdr:rowOff>74060</xdr:rowOff>
    </xdr:to>
    <xdr:sp macro="" textlink="">
      <xdr:nvSpPr>
        <xdr:cNvPr id="2202" name="TextBox 3525"/>
        <xdr:cNvSpPr txBox="1"/>
      </xdr:nvSpPr>
      <xdr:spPr>
        <a:xfrm>
          <a:off x="564165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184731</xdr:colOff>
      <xdr:row>1261</xdr:row>
      <xdr:rowOff>74060</xdr:rowOff>
    </xdr:to>
    <xdr:sp macro="" textlink="">
      <xdr:nvSpPr>
        <xdr:cNvPr id="2203" name="TextBox 3526"/>
        <xdr:cNvSpPr txBox="1"/>
      </xdr:nvSpPr>
      <xdr:spPr>
        <a:xfrm>
          <a:off x="564165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184731</xdr:colOff>
      <xdr:row>1261</xdr:row>
      <xdr:rowOff>74060</xdr:rowOff>
    </xdr:to>
    <xdr:sp macro="" textlink="">
      <xdr:nvSpPr>
        <xdr:cNvPr id="2204" name="TextBox 3527"/>
        <xdr:cNvSpPr txBox="1"/>
      </xdr:nvSpPr>
      <xdr:spPr>
        <a:xfrm>
          <a:off x="564165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184731</xdr:colOff>
      <xdr:row>1261</xdr:row>
      <xdr:rowOff>74060</xdr:rowOff>
    </xdr:to>
    <xdr:sp macro="" textlink="">
      <xdr:nvSpPr>
        <xdr:cNvPr id="2205" name="TextBox 3528"/>
        <xdr:cNvSpPr txBox="1"/>
      </xdr:nvSpPr>
      <xdr:spPr>
        <a:xfrm>
          <a:off x="564165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06" name="TextBox 3529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07" name="TextBox 3530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08" name="TextBox 3531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09" name="TextBox 3532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10" name="TextBox 3533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11" name="TextBox 3534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12" name="TextBox 3535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13" name="TextBox 3536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14" name="TextBox 3537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15" name="TextBox 3538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16" name="TextBox 3539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17" name="TextBox 3540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18" name="TextBox 3541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19" name="TextBox 3542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20" name="TextBox 3543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21" name="TextBox 3544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22" name="TextBox 3545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23" name="TextBox 3546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24" name="TextBox 3547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25" name="TextBox 3548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26" name="TextBox 3549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27" name="TextBox 3550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28" name="TextBox 3551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29" name="TextBox 3552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30" name="TextBox 3553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31" name="TextBox 3554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32" name="TextBox 3555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33" name="TextBox 3556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34" name="TextBox 3557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35" name="TextBox 3558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36" name="TextBox 3559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1276</xdr:row>
      <xdr:rowOff>180975</xdr:rowOff>
    </xdr:from>
    <xdr:to>
      <xdr:col>2</xdr:col>
      <xdr:colOff>184731</xdr:colOff>
      <xdr:row>1278</xdr:row>
      <xdr:rowOff>64535</xdr:rowOff>
    </xdr:to>
    <xdr:sp macro="" textlink="">
      <xdr:nvSpPr>
        <xdr:cNvPr id="2237" name="TextBox 3560"/>
        <xdr:cNvSpPr txBox="1"/>
      </xdr:nvSpPr>
      <xdr:spPr>
        <a:xfrm>
          <a:off x="71466075" y="24812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1283</xdr:row>
      <xdr:rowOff>0</xdr:rowOff>
    </xdr:from>
    <xdr:to>
      <xdr:col>2</xdr:col>
      <xdr:colOff>184731</xdr:colOff>
      <xdr:row>1284</xdr:row>
      <xdr:rowOff>74060</xdr:rowOff>
    </xdr:to>
    <xdr:sp macro="" textlink="">
      <xdr:nvSpPr>
        <xdr:cNvPr id="2238" name="TextBox 3561"/>
        <xdr:cNvSpPr txBox="1"/>
      </xdr:nvSpPr>
      <xdr:spPr>
        <a:xfrm>
          <a:off x="714660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1283</xdr:row>
      <xdr:rowOff>0</xdr:rowOff>
    </xdr:from>
    <xdr:to>
      <xdr:col>2</xdr:col>
      <xdr:colOff>184731</xdr:colOff>
      <xdr:row>1284</xdr:row>
      <xdr:rowOff>74060</xdr:rowOff>
    </xdr:to>
    <xdr:sp macro="" textlink="">
      <xdr:nvSpPr>
        <xdr:cNvPr id="2239" name="TextBox 3562"/>
        <xdr:cNvSpPr txBox="1"/>
      </xdr:nvSpPr>
      <xdr:spPr>
        <a:xfrm>
          <a:off x="714660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1283</xdr:row>
      <xdr:rowOff>0</xdr:rowOff>
    </xdr:from>
    <xdr:to>
      <xdr:col>2</xdr:col>
      <xdr:colOff>184731</xdr:colOff>
      <xdr:row>1284</xdr:row>
      <xdr:rowOff>74060</xdr:rowOff>
    </xdr:to>
    <xdr:sp macro="" textlink="">
      <xdr:nvSpPr>
        <xdr:cNvPr id="2240" name="TextBox 3563"/>
        <xdr:cNvSpPr txBox="1"/>
      </xdr:nvSpPr>
      <xdr:spPr>
        <a:xfrm>
          <a:off x="714660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1283</xdr:row>
      <xdr:rowOff>0</xdr:rowOff>
    </xdr:from>
    <xdr:to>
      <xdr:col>2</xdr:col>
      <xdr:colOff>184731</xdr:colOff>
      <xdr:row>1284</xdr:row>
      <xdr:rowOff>74060</xdr:rowOff>
    </xdr:to>
    <xdr:sp macro="" textlink="">
      <xdr:nvSpPr>
        <xdr:cNvPr id="2241" name="TextBox 3564"/>
        <xdr:cNvSpPr txBox="1"/>
      </xdr:nvSpPr>
      <xdr:spPr>
        <a:xfrm>
          <a:off x="714660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1283</xdr:row>
      <xdr:rowOff>0</xdr:rowOff>
    </xdr:from>
    <xdr:to>
      <xdr:col>2</xdr:col>
      <xdr:colOff>184731</xdr:colOff>
      <xdr:row>1284</xdr:row>
      <xdr:rowOff>74060</xdr:rowOff>
    </xdr:to>
    <xdr:sp macro="" textlink="">
      <xdr:nvSpPr>
        <xdr:cNvPr id="2242" name="TextBox 3565"/>
        <xdr:cNvSpPr txBox="1"/>
      </xdr:nvSpPr>
      <xdr:spPr>
        <a:xfrm>
          <a:off x="714660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1283</xdr:row>
      <xdr:rowOff>0</xdr:rowOff>
    </xdr:from>
    <xdr:to>
      <xdr:col>2</xdr:col>
      <xdr:colOff>184731</xdr:colOff>
      <xdr:row>1284</xdr:row>
      <xdr:rowOff>74060</xdr:rowOff>
    </xdr:to>
    <xdr:sp macro="" textlink="">
      <xdr:nvSpPr>
        <xdr:cNvPr id="2243" name="TextBox 3566"/>
        <xdr:cNvSpPr txBox="1"/>
      </xdr:nvSpPr>
      <xdr:spPr>
        <a:xfrm>
          <a:off x="714660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1283</xdr:row>
      <xdr:rowOff>0</xdr:rowOff>
    </xdr:from>
    <xdr:to>
      <xdr:col>2</xdr:col>
      <xdr:colOff>184731</xdr:colOff>
      <xdr:row>1284</xdr:row>
      <xdr:rowOff>74060</xdr:rowOff>
    </xdr:to>
    <xdr:sp macro="" textlink="">
      <xdr:nvSpPr>
        <xdr:cNvPr id="2244" name="TextBox 3567"/>
        <xdr:cNvSpPr txBox="1"/>
      </xdr:nvSpPr>
      <xdr:spPr>
        <a:xfrm>
          <a:off x="714660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1283</xdr:row>
      <xdr:rowOff>0</xdr:rowOff>
    </xdr:from>
    <xdr:to>
      <xdr:col>2</xdr:col>
      <xdr:colOff>184731</xdr:colOff>
      <xdr:row>1284</xdr:row>
      <xdr:rowOff>74060</xdr:rowOff>
    </xdr:to>
    <xdr:sp macro="" textlink="">
      <xdr:nvSpPr>
        <xdr:cNvPr id="2245" name="TextBox 3568"/>
        <xdr:cNvSpPr txBox="1"/>
      </xdr:nvSpPr>
      <xdr:spPr>
        <a:xfrm>
          <a:off x="714660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1283</xdr:row>
      <xdr:rowOff>0</xdr:rowOff>
    </xdr:from>
    <xdr:to>
      <xdr:col>2</xdr:col>
      <xdr:colOff>184731</xdr:colOff>
      <xdr:row>1284</xdr:row>
      <xdr:rowOff>74060</xdr:rowOff>
    </xdr:to>
    <xdr:sp macro="" textlink="">
      <xdr:nvSpPr>
        <xdr:cNvPr id="2246" name="TextBox 3569"/>
        <xdr:cNvSpPr txBox="1"/>
      </xdr:nvSpPr>
      <xdr:spPr>
        <a:xfrm>
          <a:off x="714660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1283</xdr:row>
      <xdr:rowOff>0</xdr:rowOff>
    </xdr:from>
    <xdr:to>
      <xdr:col>2</xdr:col>
      <xdr:colOff>184731</xdr:colOff>
      <xdr:row>1284</xdr:row>
      <xdr:rowOff>74060</xdr:rowOff>
    </xdr:to>
    <xdr:sp macro="" textlink="">
      <xdr:nvSpPr>
        <xdr:cNvPr id="2247" name="TextBox 3570"/>
        <xdr:cNvSpPr txBox="1"/>
      </xdr:nvSpPr>
      <xdr:spPr>
        <a:xfrm>
          <a:off x="714660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1283</xdr:row>
      <xdr:rowOff>0</xdr:rowOff>
    </xdr:from>
    <xdr:to>
      <xdr:col>2</xdr:col>
      <xdr:colOff>184731</xdr:colOff>
      <xdr:row>1284</xdr:row>
      <xdr:rowOff>74060</xdr:rowOff>
    </xdr:to>
    <xdr:sp macro="" textlink="">
      <xdr:nvSpPr>
        <xdr:cNvPr id="2248" name="TextBox 3571"/>
        <xdr:cNvSpPr txBox="1"/>
      </xdr:nvSpPr>
      <xdr:spPr>
        <a:xfrm>
          <a:off x="714660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1283</xdr:row>
      <xdr:rowOff>0</xdr:rowOff>
    </xdr:from>
    <xdr:to>
      <xdr:col>2</xdr:col>
      <xdr:colOff>184731</xdr:colOff>
      <xdr:row>1284</xdr:row>
      <xdr:rowOff>74060</xdr:rowOff>
    </xdr:to>
    <xdr:sp macro="" textlink="">
      <xdr:nvSpPr>
        <xdr:cNvPr id="2249" name="TextBox 3572"/>
        <xdr:cNvSpPr txBox="1"/>
      </xdr:nvSpPr>
      <xdr:spPr>
        <a:xfrm>
          <a:off x="714660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1283</xdr:row>
      <xdr:rowOff>0</xdr:rowOff>
    </xdr:from>
    <xdr:to>
      <xdr:col>2</xdr:col>
      <xdr:colOff>184731</xdr:colOff>
      <xdr:row>1284</xdr:row>
      <xdr:rowOff>74060</xdr:rowOff>
    </xdr:to>
    <xdr:sp macro="" textlink="">
      <xdr:nvSpPr>
        <xdr:cNvPr id="2250" name="TextBox 3573"/>
        <xdr:cNvSpPr txBox="1"/>
      </xdr:nvSpPr>
      <xdr:spPr>
        <a:xfrm>
          <a:off x="714660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1283</xdr:row>
      <xdr:rowOff>0</xdr:rowOff>
    </xdr:from>
    <xdr:to>
      <xdr:col>2</xdr:col>
      <xdr:colOff>184731</xdr:colOff>
      <xdr:row>1284</xdr:row>
      <xdr:rowOff>74060</xdr:rowOff>
    </xdr:to>
    <xdr:sp macro="" textlink="">
      <xdr:nvSpPr>
        <xdr:cNvPr id="2251" name="TextBox 3574"/>
        <xdr:cNvSpPr txBox="1"/>
      </xdr:nvSpPr>
      <xdr:spPr>
        <a:xfrm>
          <a:off x="714660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1283</xdr:row>
      <xdr:rowOff>0</xdr:rowOff>
    </xdr:from>
    <xdr:to>
      <xdr:col>2</xdr:col>
      <xdr:colOff>184731</xdr:colOff>
      <xdr:row>1284</xdr:row>
      <xdr:rowOff>74060</xdr:rowOff>
    </xdr:to>
    <xdr:sp macro="" textlink="">
      <xdr:nvSpPr>
        <xdr:cNvPr id="2252" name="TextBox 3575"/>
        <xdr:cNvSpPr txBox="1"/>
      </xdr:nvSpPr>
      <xdr:spPr>
        <a:xfrm>
          <a:off x="714660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0</xdr:colOff>
      <xdr:row>1283</xdr:row>
      <xdr:rowOff>0</xdr:rowOff>
    </xdr:from>
    <xdr:to>
      <xdr:col>2</xdr:col>
      <xdr:colOff>184731</xdr:colOff>
      <xdr:row>1284</xdr:row>
      <xdr:rowOff>74060</xdr:rowOff>
    </xdr:to>
    <xdr:sp macro="" textlink="">
      <xdr:nvSpPr>
        <xdr:cNvPr id="2253" name="TextBox 3576"/>
        <xdr:cNvSpPr txBox="1"/>
      </xdr:nvSpPr>
      <xdr:spPr>
        <a:xfrm>
          <a:off x="71466075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:E21"/>
  <sheetViews>
    <sheetView workbookViewId="0">
      <selection activeCell="G8" sqref="G8"/>
    </sheetView>
  </sheetViews>
  <sheetFormatPr defaultColWidth="8.85546875" defaultRowHeight="15" x14ac:dyDescent="0.25"/>
  <cols>
    <col min="1" max="1" width="16" bestFit="1" customWidth="1"/>
    <col min="2" max="2" width="31.140625" bestFit="1" customWidth="1"/>
    <col min="3" max="3" width="50.140625" bestFit="1" customWidth="1"/>
    <col min="4" max="4" width="22.28515625" bestFit="1" customWidth="1"/>
    <col min="5" max="5" width="16.42578125" bestFit="1" customWidth="1"/>
  </cols>
  <sheetData>
    <row r="1" spans="1:5" ht="30" x14ac:dyDescent="0.2">
      <c r="A1" s="97" t="s">
        <v>134</v>
      </c>
      <c r="B1" s="98" t="s">
        <v>135</v>
      </c>
      <c r="C1" s="98" t="s">
        <v>136</v>
      </c>
      <c r="D1" s="102" t="s">
        <v>137</v>
      </c>
      <c r="E1" s="102" t="s">
        <v>138</v>
      </c>
    </row>
    <row r="2" spans="1:5" x14ac:dyDescent="0.2">
      <c r="A2" s="96" t="s">
        <v>94</v>
      </c>
      <c r="B2" s="96" t="s">
        <v>139</v>
      </c>
      <c r="C2" s="101" t="s">
        <v>114</v>
      </c>
      <c r="D2" s="105">
        <v>829121.26</v>
      </c>
      <c r="E2" s="105"/>
    </row>
    <row r="3" spans="1:5" x14ac:dyDescent="0.2">
      <c r="A3" s="96"/>
      <c r="B3" s="96"/>
      <c r="C3" s="101" t="s">
        <v>115</v>
      </c>
      <c r="D3" s="105"/>
      <c r="E3" s="105"/>
    </row>
    <row r="4" spans="1:5" x14ac:dyDescent="0.2">
      <c r="A4" s="96"/>
      <c r="B4" s="96"/>
      <c r="C4" s="101" t="s">
        <v>116</v>
      </c>
      <c r="D4" s="105"/>
      <c r="E4" s="105"/>
    </row>
    <row r="5" spans="1:5" x14ac:dyDescent="0.2">
      <c r="A5" s="96"/>
      <c r="B5" s="96"/>
      <c r="C5" s="101" t="s">
        <v>117</v>
      </c>
      <c r="D5" s="105"/>
      <c r="E5" s="105"/>
    </row>
    <row r="6" spans="1:5" x14ac:dyDescent="0.2">
      <c r="A6" s="96"/>
      <c r="B6" s="96"/>
      <c r="C6" s="101" t="s">
        <v>118</v>
      </c>
      <c r="D6" s="105"/>
      <c r="E6" s="105"/>
    </row>
    <row r="7" spans="1:5" x14ac:dyDescent="0.2">
      <c r="A7" s="96"/>
      <c r="B7" s="96"/>
      <c r="C7" s="101" t="s">
        <v>119</v>
      </c>
      <c r="D7" s="105"/>
      <c r="E7" s="105"/>
    </row>
    <row r="8" spans="1:5" x14ac:dyDescent="0.2">
      <c r="A8" s="96"/>
      <c r="B8" s="96"/>
      <c r="C8" s="101" t="s">
        <v>120</v>
      </c>
      <c r="D8" s="105"/>
      <c r="E8" s="105"/>
    </row>
    <row r="9" spans="1:5" x14ac:dyDescent="0.2">
      <c r="A9" s="96"/>
      <c r="B9" s="96"/>
      <c r="C9" s="101" t="s">
        <v>121</v>
      </c>
      <c r="D9" s="105"/>
      <c r="E9" s="105"/>
    </row>
    <row r="10" spans="1:5" x14ac:dyDescent="0.2">
      <c r="A10" s="96"/>
      <c r="B10" s="96"/>
      <c r="C10" s="101" t="s">
        <v>122</v>
      </c>
      <c r="D10" s="105"/>
      <c r="E10" s="105"/>
    </row>
    <row r="11" spans="1:5" x14ac:dyDescent="0.2">
      <c r="A11" s="96"/>
      <c r="B11" s="96"/>
      <c r="C11" s="101" t="s">
        <v>123</v>
      </c>
      <c r="D11" s="105"/>
      <c r="E11" s="105"/>
    </row>
    <row r="12" spans="1:5" x14ac:dyDescent="0.2">
      <c r="A12" s="96"/>
      <c r="B12" s="96"/>
      <c r="C12" s="101" t="s">
        <v>124</v>
      </c>
      <c r="D12" s="105"/>
      <c r="E12" s="105"/>
    </row>
    <row r="13" spans="1:5" x14ac:dyDescent="0.2">
      <c r="A13" s="96"/>
      <c r="B13" s="99" t="s">
        <v>125</v>
      </c>
      <c r="C13" s="99"/>
      <c r="D13" s="106">
        <f>SUM(D2:D12)</f>
        <v>829121.26</v>
      </c>
      <c r="E13" s="106">
        <f>SUM(E2:E12)</f>
        <v>0</v>
      </c>
    </row>
    <row r="14" spans="1:5" x14ac:dyDescent="0.2">
      <c r="A14" s="96"/>
      <c r="B14" s="96" t="s">
        <v>99</v>
      </c>
      <c r="C14" s="96" t="s">
        <v>140</v>
      </c>
      <c r="D14" s="105">
        <f>SUM('Non-Labor-2016'!C3:H3)</f>
        <v>2290199.13</v>
      </c>
      <c r="E14" s="105"/>
    </row>
    <row r="15" spans="1:5" x14ac:dyDescent="0.2">
      <c r="A15" s="96"/>
      <c r="B15" s="96"/>
      <c r="C15" s="96" t="s">
        <v>101</v>
      </c>
      <c r="D15" s="105">
        <f>SUM('Non-Labor-2016'!C9:H9)</f>
        <v>4258527.32</v>
      </c>
      <c r="E15" s="105"/>
    </row>
    <row r="16" spans="1:5" x14ac:dyDescent="0.2">
      <c r="A16" s="96"/>
      <c r="B16" s="96"/>
      <c r="C16" s="96" t="s">
        <v>141</v>
      </c>
      <c r="D16" s="105">
        <f>SUM('Non-Labor-2016'!C19:H19)</f>
        <v>75034.42</v>
      </c>
      <c r="E16" s="105"/>
    </row>
    <row r="17" spans="1:5" x14ac:dyDescent="0.2">
      <c r="A17" s="96"/>
      <c r="B17" s="96"/>
      <c r="C17" s="100" t="s">
        <v>103</v>
      </c>
      <c r="D17" s="105">
        <f>SUM('Non-Labor-2016'!C24:H24)</f>
        <v>0</v>
      </c>
      <c r="E17" s="105"/>
    </row>
    <row r="18" spans="1:5" x14ac:dyDescent="0.2">
      <c r="A18" s="96"/>
      <c r="B18" s="96"/>
      <c r="C18" s="96" t="s">
        <v>104</v>
      </c>
      <c r="D18" s="105">
        <f>SUM('Non-Labor-2016'!C25:H25)</f>
        <v>9303146.9000000004</v>
      </c>
      <c r="E18" s="105"/>
    </row>
    <row r="19" spans="1:5" x14ac:dyDescent="0.2">
      <c r="A19" s="96"/>
      <c r="B19" s="99" t="s">
        <v>105</v>
      </c>
      <c r="C19" s="99"/>
      <c r="D19" s="106">
        <f>SUM(D14:D18)</f>
        <v>15926907.77</v>
      </c>
      <c r="E19" s="106">
        <f>SUM(E14:E18)</f>
        <v>0</v>
      </c>
    </row>
    <row r="20" spans="1:5" x14ac:dyDescent="0.2">
      <c r="A20" s="98" t="s">
        <v>142</v>
      </c>
      <c r="B20" s="98"/>
      <c r="C20" s="98"/>
      <c r="D20" s="107">
        <f>D13+D19</f>
        <v>16756029.029999999</v>
      </c>
      <c r="E20" s="107">
        <f>E13+E19</f>
        <v>0</v>
      </c>
    </row>
    <row r="21" spans="1:5" x14ac:dyDescent="0.2">
      <c r="A21" s="96"/>
      <c r="B21" s="96" t="s">
        <v>143</v>
      </c>
      <c r="C21" s="96" t="s">
        <v>144</v>
      </c>
      <c r="D21" s="105"/>
      <c r="E21" s="10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</sheetPr>
  <dimension ref="A1:E21"/>
  <sheetViews>
    <sheetView workbookViewId="0">
      <selection activeCell="D3" sqref="D3"/>
    </sheetView>
  </sheetViews>
  <sheetFormatPr defaultColWidth="8.85546875" defaultRowHeight="15" x14ac:dyDescent="0.25"/>
  <cols>
    <col min="1" max="1" width="16.42578125" style="95" bestFit="1" customWidth="1"/>
    <col min="2" max="2" width="31.140625" style="95" bestFit="1" customWidth="1"/>
    <col min="3" max="3" width="50.140625" style="95" bestFit="1" customWidth="1"/>
    <col min="4" max="4" width="22.28515625" style="95" bestFit="1" customWidth="1"/>
    <col min="5" max="5" width="16.42578125" style="95" bestFit="1" customWidth="1"/>
    <col min="6" max="16384" width="8.85546875" style="95"/>
  </cols>
  <sheetData>
    <row r="1" spans="1:5" ht="30" x14ac:dyDescent="0.2">
      <c r="A1" s="97" t="s">
        <v>134</v>
      </c>
      <c r="B1" s="98" t="s">
        <v>135</v>
      </c>
      <c r="C1" s="98" t="s">
        <v>136</v>
      </c>
      <c r="D1" s="102" t="s">
        <v>137</v>
      </c>
      <c r="E1" s="102" t="s">
        <v>138</v>
      </c>
    </row>
    <row r="2" spans="1:5" x14ac:dyDescent="0.2">
      <c r="A2" s="96" t="s">
        <v>97</v>
      </c>
      <c r="B2" s="96" t="s">
        <v>139</v>
      </c>
      <c r="C2" s="101" t="s">
        <v>114</v>
      </c>
      <c r="D2" s="105">
        <v>9918.9699999999993</v>
      </c>
      <c r="E2" s="105"/>
    </row>
    <row r="3" spans="1:5" x14ac:dyDescent="0.2">
      <c r="A3" s="96"/>
      <c r="B3" s="96"/>
      <c r="C3" s="101" t="s">
        <v>115</v>
      </c>
      <c r="D3" s="105"/>
      <c r="E3" s="105"/>
    </row>
    <row r="4" spans="1:5" x14ac:dyDescent="0.2">
      <c r="A4" s="96"/>
      <c r="B4" s="96"/>
      <c r="C4" s="101" t="s">
        <v>116</v>
      </c>
      <c r="D4" s="105"/>
      <c r="E4" s="105"/>
    </row>
    <row r="5" spans="1:5" x14ac:dyDescent="0.2">
      <c r="A5" s="96"/>
      <c r="B5" s="96"/>
      <c r="C5" s="101" t="s">
        <v>117</v>
      </c>
      <c r="D5" s="105"/>
      <c r="E5" s="105"/>
    </row>
    <row r="6" spans="1:5" x14ac:dyDescent="0.2">
      <c r="A6" s="96"/>
      <c r="B6" s="96"/>
      <c r="C6" s="101" t="s">
        <v>118</v>
      </c>
      <c r="D6" s="105"/>
      <c r="E6" s="105"/>
    </row>
    <row r="7" spans="1:5" x14ac:dyDescent="0.2">
      <c r="A7" s="96"/>
      <c r="B7" s="96"/>
      <c r="C7" s="101" t="s">
        <v>119</v>
      </c>
      <c r="D7" s="105"/>
      <c r="E7" s="105"/>
    </row>
    <row r="8" spans="1:5" x14ac:dyDescent="0.2">
      <c r="A8" s="96"/>
      <c r="B8" s="96"/>
      <c r="C8" s="101" t="s">
        <v>120</v>
      </c>
      <c r="D8" s="105"/>
      <c r="E8" s="105"/>
    </row>
    <row r="9" spans="1:5" x14ac:dyDescent="0.2">
      <c r="A9" s="96"/>
      <c r="B9" s="96"/>
      <c r="C9" s="101" t="s">
        <v>121</v>
      </c>
      <c r="D9" s="105"/>
      <c r="E9" s="105"/>
    </row>
    <row r="10" spans="1:5" x14ac:dyDescent="0.2">
      <c r="A10" s="96"/>
      <c r="B10" s="96"/>
      <c r="C10" s="101" t="s">
        <v>122</v>
      </c>
      <c r="D10" s="105"/>
      <c r="E10" s="105"/>
    </row>
    <row r="11" spans="1:5" x14ac:dyDescent="0.2">
      <c r="A11" s="96"/>
      <c r="B11" s="96"/>
      <c r="C11" s="101" t="s">
        <v>123</v>
      </c>
      <c r="D11" s="105"/>
      <c r="E11" s="105"/>
    </row>
    <row r="12" spans="1:5" x14ac:dyDescent="0.2">
      <c r="A12" s="96"/>
      <c r="B12" s="96"/>
      <c r="C12" s="101" t="s">
        <v>124</v>
      </c>
      <c r="D12" s="105"/>
      <c r="E12" s="105"/>
    </row>
    <row r="13" spans="1:5" x14ac:dyDescent="0.2">
      <c r="A13" s="96"/>
      <c r="B13" s="99" t="s">
        <v>125</v>
      </c>
      <c r="C13" s="99"/>
      <c r="D13" s="106">
        <f>SUM(D2:D12)</f>
        <v>9918.9699999999993</v>
      </c>
      <c r="E13" s="106">
        <f>SUM(E2:E12)</f>
        <v>0</v>
      </c>
    </row>
    <row r="14" spans="1:5" x14ac:dyDescent="0.2">
      <c r="A14" s="96"/>
      <c r="B14" s="96" t="s">
        <v>99</v>
      </c>
      <c r="C14" s="96" t="s">
        <v>140</v>
      </c>
      <c r="D14" s="105">
        <f>'Non-Labor-2016'!E3</f>
        <v>30348.37</v>
      </c>
      <c r="E14" s="105"/>
    </row>
    <row r="15" spans="1:5" x14ac:dyDescent="0.2">
      <c r="A15" s="96"/>
      <c r="B15" s="96"/>
      <c r="C15" s="96" t="s">
        <v>101</v>
      </c>
      <c r="D15" s="105">
        <f>'Non-Labor-2016'!E9</f>
        <v>77133.099999999991</v>
      </c>
      <c r="E15" s="105"/>
    </row>
    <row r="16" spans="1:5" x14ac:dyDescent="0.2">
      <c r="A16" s="96"/>
      <c r="B16" s="96"/>
      <c r="C16" s="96" t="s">
        <v>141</v>
      </c>
      <c r="D16" s="105">
        <f>'Non-Labor-2016'!E19</f>
        <v>4345</v>
      </c>
      <c r="E16" s="105"/>
    </row>
    <row r="17" spans="1:5" x14ac:dyDescent="0.2">
      <c r="A17" s="96"/>
      <c r="B17" s="96"/>
      <c r="C17" s="100" t="s">
        <v>103</v>
      </c>
      <c r="D17" s="105">
        <f>'Non-Labor-2016'!E24</f>
        <v>0</v>
      </c>
      <c r="E17" s="105"/>
    </row>
    <row r="18" spans="1:5" x14ac:dyDescent="0.2">
      <c r="A18" s="96"/>
      <c r="B18" s="96"/>
      <c r="C18" s="96" t="s">
        <v>104</v>
      </c>
      <c r="D18" s="105">
        <f>'Non-Labor-2016'!E25</f>
        <v>0</v>
      </c>
      <c r="E18" s="105"/>
    </row>
    <row r="19" spans="1:5" x14ac:dyDescent="0.2">
      <c r="A19" s="96"/>
      <c r="B19" s="99" t="s">
        <v>105</v>
      </c>
      <c r="C19" s="99"/>
      <c r="D19" s="106">
        <f>SUM(D14:D18)</f>
        <v>111826.46999999999</v>
      </c>
      <c r="E19" s="106">
        <f>SUM(E14:E18)</f>
        <v>0</v>
      </c>
    </row>
    <row r="20" spans="1:5" x14ac:dyDescent="0.2">
      <c r="A20" s="98" t="s">
        <v>145</v>
      </c>
      <c r="B20" s="98"/>
      <c r="C20" s="98"/>
      <c r="D20" s="107">
        <f>D19+D13</f>
        <v>121745.43999999999</v>
      </c>
      <c r="E20" s="107">
        <f>E19+E13</f>
        <v>0</v>
      </c>
    </row>
    <row r="21" spans="1:5" x14ac:dyDescent="0.2">
      <c r="A21" s="96"/>
      <c r="B21" s="96" t="s">
        <v>143</v>
      </c>
      <c r="C21" s="96" t="s">
        <v>144</v>
      </c>
      <c r="D21" s="96"/>
      <c r="E21" s="9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E21"/>
  <sheetViews>
    <sheetView workbookViewId="0">
      <selection activeCell="F17" sqref="F17"/>
    </sheetView>
  </sheetViews>
  <sheetFormatPr defaultColWidth="8.85546875" defaultRowHeight="15" x14ac:dyDescent="0.25"/>
  <cols>
    <col min="1" max="1" width="17.7109375" style="95" bestFit="1" customWidth="1"/>
    <col min="2" max="2" width="31.140625" style="95" bestFit="1" customWidth="1"/>
    <col min="3" max="3" width="50.140625" style="95" bestFit="1" customWidth="1"/>
    <col min="4" max="4" width="22.28515625" style="95" bestFit="1" customWidth="1"/>
    <col min="5" max="5" width="16.42578125" style="95" bestFit="1" customWidth="1"/>
    <col min="6" max="16384" width="8.85546875" style="95"/>
  </cols>
  <sheetData>
    <row r="1" spans="1:5" ht="30" x14ac:dyDescent="0.2">
      <c r="A1" s="97" t="s">
        <v>134</v>
      </c>
      <c r="B1" s="98" t="s">
        <v>135</v>
      </c>
      <c r="C1" s="98" t="s">
        <v>136</v>
      </c>
      <c r="D1" s="102" t="s">
        <v>137</v>
      </c>
      <c r="E1" s="102" t="s">
        <v>138</v>
      </c>
    </row>
    <row r="2" spans="1:5" x14ac:dyDescent="0.2">
      <c r="A2" s="96" t="s">
        <v>96</v>
      </c>
      <c r="B2" s="96" t="s">
        <v>139</v>
      </c>
      <c r="C2" s="101" t="s">
        <v>114</v>
      </c>
      <c r="D2" s="105">
        <v>140125.21</v>
      </c>
      <c r="E2" s="105"/>
    </row>
    <row r="3" spans="1:5" x14ac:dyDescent="0.2">
      <c r="A3" s="96"/>
      <c r="B3" s="96"/>
      <c r="C3" s="101" t="s">
        <v>115</v>
      </c>
      <c r="D3" s="105"/>
      <c r="E3" s="105"/>
    </row>
    <row r="4" spans="1:5" x14ac:dyDescent="0.2">
      <c r="A4" s="96"/>
      <c r="B4" s="96"/>
      <c r="C4" s="101" t="s">
        <v>116</v>
      </c>
      <c r="D4" s="105"/>
      <c r="E4" s="105"/>
    </row>
    <row r="5" spans="1:5" x14ac:dyDescent="0.2">
      <c r="A5" s="96"/>
      <c r="B5" s="96"/>
      <c r="C5" s="101" t="s">
        <v>117</v>
      </c>
      <c r="D5" s="105"/>
      <c r="E5" s="105"/>
    </row>
    <row r="6" spans="1:5" x14ac:dyDescent="0.2">
      <c r="A6" s="96"/>
      <c r="B6" s="96"/>
      <c r="C6" s="101" t="s">
        <v>118</v>
      </c>
      <c r="D6" s="105"/>
      <c r="E6" s="105"/>
    </row>
    <row r="7" spans="1:5" x14ac:dyDescent="0.2">
      <c r="A7" s="96"/>
      <c r="B7" s="96"/>
      <c r="C7" s="101" t="s">
        <v>119</v>
      </c>
      <c r="D7" s="105"/>
      <c r="E7" s="105"/>
    </row>
    <row r="8" spans="1:5" x14ac:dyDescent="0.2">
      <c r="A8" s="96"/>
      <c r="B8" s="96"/>
      <c r="C8" s="101" t="s">
        <v>120</v>
      </c>
      <c r="D8" s="105"/>
      <c r="E8" s="105"/>
    </row>
    <row r="9" spans="1:5" x14ac:dyDescent="0.2">
      <c r="A9" s="96"/>
      <c r="B9" s="96"/>
      <c r="C9" s="101" t="s">
        <v>121</v>
      </c>
      <c r="D9" s="105"/>
      <c r="E9" s="105"/>
    </row>
    <row r="10" spans="1:5" x14ac:dyDescent="0.2">
      <c r="A10" s="96"/>
      <c r="B10" s="96"/>
      <c r="C10" s="101" t="s">
        <v>122</v>
      </c>
      <c r="D10" s="105"/>
      <c r="E10" s="105"/>
    </row>
    <row r="11" spans="1:5" x14ac:dyDescent="0.2">
      <c r="A11" s="96"/>
      <c r="B11" s="96"/>
      <c r="C11" s="101" t="s">
        <v>123</v>
      </c>
      <c r="D11" s="105"/>
      <c r="E11" s="105"/>
    </row>
    <row r="12" spans="1:5" x14ac:dyDescent="0.2">
      <c r="A12" s="96"/>
      <c r="B12" s="96"/>
      <c r="C12" s="101" t="s">
        <v>124</v>
      </c>
      <c r="D12" s="105"/>
      <c r="E12" s="105"/>
    </row>
    <row r="13" spans="1:5" x14ac:dyDescent="0.2">
      <c r="A13" s="96"/>
      <c r="B13" s="99" t="s">
        <v>125</v>
      </c>
      <c r="C13" s="99"/>
      <c r="D13" s="106">
        <f>SUM(D2:D12)</f>
        <v>140125.21</v>
      </c>
      <c r="E13" s="106">
        <f>SUM(E2:E12)</f>
        <v>0</v>
      </c>
    </row>
    <row r="14" spans="1:5" x14ac:dyDescent="0.2">
      <c r="A14" s="96"/>
      <c r="B14" s="96" t="s">
        <v>99</v>
      </c>
      <c r="C14" s="96" t="s">
        <v>140</v>
      </c>
      <c r="D14" s="105">
        <f>SUM('Non-Labor-2016'!F3:G3)</f>
        <v>877440.09</v>
      </c>
      <c r="E14" s="105"/>
    </row>
    <row r="15" spans="1:5" x14ac:dyDescent="0.2">
      <c r="A15" s="96"/>
      <c r="B15" s="96"/>
      <c r="C15" s="96" t="s">
        <v>101</v>
      </c>
      <c r="D15" s="105">
        <f>SUM('Non-Labor-2016'!F9:G9)</f>
        <v>827249.61</v>
      </c>
      <c r="E15" s="105"/>
    </row>
    <row r="16" spans="1:5" x14ac:dyDescent="0.2">
      <c r="A16" s="96"/>
      <c r="B16" s="96"/>
      <c r="C16" s="96" t="s">
        <v>141</v>
      </c>
      <c r="D16" s="105">
        <f>SUM('Non-Labor-2016'!F19:G19)</f>
        <v>19400.310000000001</v>
      </c>
      <c r="E16" s="105"/>
    </row>
    <row r="17" spans="1:5" x14ac:dyDescent="0.2">
      <c r="A17" s="96"/>
      <c r="B17" s="96"/>
      <c r="C17" s="100" t="s">
        <v>103</v>
      </c>
      <c r="D17" s="105">
        <f>SUM('Non-Labor-2016'!F24:G24)</f>
        <v>0</v>
      </c>
      <c r="E17" s="105"/>
    </row>
    <row r="18" spans="1:5" x14ac:dyDescent="0.2">
      <c r="A18" s="96"/>
      <c r="B18" s="96"/>
      <c r="C18" s="96" t="s">
        <v>104</v>
      </c>
      <c r="D18" s="105">
        <f>SUM('Non-Labor-2016'!F25:G25)</f>
        <v>0</v>
      </c>
      <c r="E18" s="105"/>
    </row>
    <row r="19" spans="1:5" x14ac:dyDescent="0.2">
      <c r="A19" s="96"/>
      <c r="B19" s="99" t="s">
        <v>105</v>
      </c>
      <c r="C19" s="99"/>
      <c r="D19" s="106">
        <f>SUM(D14:D18)</f>
        <v>1724090.01</v>
      </c>
      <c r="E19" s="106">
        <f>SUM(E14:E18)</f>
        <v>0</v>
      </c>
    </row>
    <row r="20" spans="1:5" x14ac:dyDescent="0.2">
      <c r="A20" s="98" t="s">
        <v>146</v>
      </c>
      <c r="B20" s="98"/>
      <c r="C20" s="98"/>
      <c r="D20" s="107">
        <f>D19+D13</f>
        <v>1864215.22</v>
      </c>
      <c r="E20" s="107">
        <f>E19+E13</f>
        <v>0</v>
      </c>
    </row>
    <row r="21" spans="1:5" x14ac:dyDescent="0.2">
      <c r="A21" s="96"/>
      <c r="B21" s="96" t="s">
        <v>143</v>
      </c>
      <c r="C21" s="96" t="s">
        <v>144</v>
      </c>
      <c r="D21" s="105"/>
      <c r="E21" s="10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64"/>
  <sheetViews>
    <sheetView tabSelected="1" zoomScale="90" zoomScaleNormal="90" workbookViewId="0">
      <pane xSplit="1" ySplit="1" topLeftCell="F8" activePane="bottomRight" state="frozenSplit"/>
      <selection pane="topRight" activeCell="B1" sqref="B1"/>
      <selection pane="bottomLeft" activeCell="A2" sqref="A2"/>
      <selection pane="bottomRight" activeCell="L32" sqref="L32"/>
    </sheetView>
  </sheetViews>
  <sheetFormatPr defaultColWidth="8.85546875" defaultRowHeight="15" x14ac:dyDescent="0.25"/>
  <cols>
    <col min="1" max="1" width="68.85546875" style="1" bestFit="1" customWidth="1"/>
    <col min="2" max="2" width="13.28515625" style="1" bestFit="1" customWidth="1"/>
    <col min="3" max="3" width="8.28515625" style="1" bestFit="1" customWidth="1"/>
    <col min="4" max="4" width="6.85546875" style="1" bestFit="1" customWidth="1"/>
    <col min="5" max="5" width="7.140625" style="1" bestFit="1" customWidth="1"/>
    <col min="6" max="6" width="6.42578125" style="1" customWidth="1"/>
    <col min="7" max="7" width="13.28515625" style="1" bestFit="1" customWidth="1"/>
    <col min="8" max="8" width="8.28515625" style="1" bestFit="1" customWidth="1"/>
    <col min="9" max="9" width="6.85546875" style="1" bestFit="1" customWidth="1"/>
    <col min="10" max="10" width="7.140625" style="1" bestFit="1" customWidth="1"/>
    <col min="11" max="12" width="11.42578125" style="1" bestFit="1" customWidth="1"/>
    <col min="13" max="13" width="8.28515625" style="1" bestFit="1" customWidth="1"/>
    <col min="14" max="14" width="6.85546875" style="1" bestFit="1" customWidth="1"/>
    <col min="15" max="15" width="5.85546875" style="1" bestFit="1" customWidth="1"/>
    <col min="16" max="16" width="13.28515625" style="1" bestFit="1" customWidth="1"/>
    <col min="17" max="17" width="8.28515625" style="1" bestFit="1" customWidth="1"/>
    <col min="18" max="18" width="6.85546875" style="1" bestFit="1" customWidth="1"/>
    <col min="19" max="19" width="7.140625" style="1" bestFit="1" customWidth="1"/>
    <col min="20" max="16384" width="8.85546875" style="1"/>
  </cols>
  <sheetData>
    <row r="1" spans="1:19" ht="20.100000000000001" thickBot="1" x14ac:dyDescent="0.3">
      <c r="A1" s="184">
        <v>2016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6"/>
    </row>
    <row r="2" spans="1:19" ht="15.75" customHeight="1" thickBot="1" x14ac:dyDescent="0.3">
      <c r="A2" s="193" t="s">
        <v>94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1:19" ht="15.75" thickBot="1" x14ac:dyDescent="0.3">
      <c r="A3" s="64"/>
      <c r="B3" s="187" t="s">
        <v>14</v>
      </c>
      <c r="C3" s="188"/>
      <c r="D3" s="188"/>
      <c r="E3" s="188"/>
      <c r="F3" s="10"/>
      <c r="G3" s="188" t="s">
        <v>15</v>
      </c>
      <c r="H3" s="188"/>
      <c r="I3" s="188"/>
      <c r="J3" s="192"/>
      <c r="K3" s="10"/>
      <c r="L3" s="153"/>
      <c r="M3" s="153"/>
      <c r="N3" s="153"/>
      <c r="O3" s="154"/>
      <c r="P3" s="195" t="s">
        <v>98</v>
      </c>
      <c r="Q3" s="196"/>
      <c r="R3" s="196"/>
      <c r="S3" s="197"/>
    </row>
    <row r="4" spans="1:19" x14ac:dyDescent="0.25">
      <c r="A4" s="65"/>
      <c r="B4" s="175" t="s">
        <v>90</v>
      </c>
      <c r="C4" s="189" t="s">
        <v>93</v>
      </c>
      <c r="D4" s="189"/>
      <c r="E4" s="189"/>
      <c r="F4" s="31"/>
      <c r="G4" s="190" t="s">
        <v>90</v>
      </c>
      <c r="H4" s="189" t="s">
        <v>93</v>
      </c>
      <c r="I4" s="189"/>
      <c r="J4" s="191"/>
      <c r="K4" s="52"/>
      <c r="L4" s="138"/>
      <c r="M4" s="139"/>
      <c r="N4" s="139"/>
      <c r="O4" s="152"/>
      <c r="P4" s="178" t="s">
        <v>90</v>
      </c>
      <c r="Q4" s="179" t="s">
        <v>93</v>
      </c>
      <c r="R4" s="179"/>
      <c r="S4" s="180"/>
    </row>
    <row r="5" spans="1:19" x14ac:dyDescent="0.25">
      <c r="A5" s="66" t="s">
        <v>0</v>
      </c>
      <c r="B5" s="175"/>
      <c r="C5" s="12" t="s">
        <v>24</v>
      </c>
      <c r="D5" s="12" t="s">
        <v>92</v>
      </c>
      <c r="E5" s="12" t="s">
        <v>91</v>
      </c>
      <c r="F5" s="11"/>
      <c r="G5" s="190"/>
      <c r="H5" s="13" t="s">
        <v>24</v>
      </c>
      <c r="I5" s="13" t="s">
        <v>92</v>
      </c>
      <c r="J5" s="23" t="s">
        <v>91</v>
      </c>
      <c r="K5" s="53"/>
      <c r="L5" s="138"/>
      <c r="M5" s="34"/>
      <c r="N5" s="34"/>
      <c r="O5" s="34"/>
      <c r="P5" s="175"/>
      <c r="Q5" s="13" t="s">
        <v>24</v>
      </c>
      <c r="R5" s="13" t="s">
        <v>92</v>
      </c>
      <c r="S5" s="23" t="s">
        <v>91</v>
      </c>
    </row>
    <row r="6" spans="1:19" x14ac:dyDescent="0.25">
      <c r="A6" s="67" t="s">
        <v>1</v>
      </c>
      <c r="B6" s="145">
        <f>SUMIFS(Details!I:I,Details!$B:$B,'Labor-2016'!B$3,Details!$C:$C,'Labor-2016'!$A6)</f>
        <v>696.32</v>
      </c>
      <c r="C6" s="58">
        <f>SUMIFS(Details!F:F,Details!$B:$B,'Labor-2016'!B$3,Details!$C:$C,'Labor-2016'!$A6)</f>
        <v>4.75</v>
      </c>
      <c r="D6" s="58">
        <f>SUMIFS(Details!G:G,Details!$B:$B,'Labor-2016'!B$3,Details!$C:$C,'Labor-2016'!$A6)</f>
        <v>0</v>
      </c>
      <c r="E6" s="58">
        <f>SUMIFS(Details!H:H,Details!$B:$B,'Labor-2016'!B$3,Details!$C:$C,'Labor-2016'!$A6)</f>
        <v>0</v>
      </c>
      <c r="F6" s="15"/>
      <c r="G6" s="148">
        <f>SUMIFS(Details!$I:$I,Details!$B:$B,'Labor-2016'!G$3,Details!$C:$C,'Labor-2016'!$A6)</f>
        <v>471.99</v>
      </c>
      <c r="H6" s="59">
        <f>SUMIFS(Details!F:F,Details!$B:$B,'Labor-2016'!G$3,Details!$C:$C,'Labor-2016'!$A6)</f>
        <v>3.5</v>
      </c>
      <c r="I6" s="59">
        <f>SUMIFS(Details!G:G,Details!$B:$B,'Labor-2016'!G$3,Details!$C:$C,'Labor-2016'!$A6)</f>
        <v>0</v>
      </c>
      <c r="J6" s="71">
        <f>SUMIFS(Details!H:H,Details!$B:$B,'Labor-2016'!G$3,Details!$C:$C,'Labor-2016'!$A6)</f>
        <v>0</v>
      </c>
      <c r="K6" s="54"/>
      <c r="L6" s="34"/>
      <c r="M6" s="36"/>
      <c r="N6" s="36"/>
      <c r="O6" s="36"/>
      <c r="P6" s="145">
        <f t="shared" ref="P6:P14" si="0">G6+B6</f>
        <v>1168.31</v>
      </c>
      <c r="Q6" s="59">
        <f t="shared" ref="Q6:S15" si="1">H6+C6</f>
        <v>8.25</v>
      </c>
      <c r="R6" s="59">
        <f t="shared" ref="R6:R14" si="2">I6+D6</f>
        <v>0</v>
      </c>
      <c r="S6" s="71">
        <f t="shared" ref="S6:S14" si="3">J6+E6</f>
        <v>0</v>
      </c>
    </row>
    <row r="7" spans="1:19" x14ac:dyDescent="0.25">
      <c r="A7" s="67" t="s">
        <v>2</v>
      </c>
      <c r="B7" s="145">
        <f>SUMIFS(Details!I:I,Details!$B:$B,'Labor-2016'!B$3,Details!$C:$C,'Labor-2016'!$A7)</f>
        <v>815.52</v>
      </c>
      <c r="C7" s="58">
        <f>SUMIFS(Details!F:F,Details!$B:$B,'Labor-2016'!B$3,Details!$C:$C,'Labor-2016'!$A7)</f>
        <v>3.25</v>
      </c>
      <c r="D7" s="58">
        <f>SUMIFS(Details!G:G,Details!$B:$B,'Labor-2016'!B$3,Details!$C:$C,'Labor-2016'!$A7)</f>
        <v>0</v>
      </c>
      <c r="E7" s="58">
        <f>SUMIFS(Details!H:H,Details!$B:$B,'Labor-2016'!B$3,Details!$C:$C,'Labor-2016'!$A7)</f>
        <v>0</v>
      </c>
      <c r="F7" s="15"/>
      <c r="G7" s="148">
        <f>SUMIFS(Details!$I:$I,Details!$B:$B,'Labor-2016'!G$3,Details!$C:$C,'Labor-2016'!$A7)</f>
        <v>1186.8800000000001</v>
      </c>
      <c r="H7" s="59">
        <f>SUMIFS(Details!F:F,Details!$B:$B,'Labor-2016'!G$3,Details!$C:$C,'Labor-2016'!$A7)</f>
        <v>4.75</v>
      </c>
      <c r="I7" s="59">
        <f>SUMIFS(Details!G:G,Details!$B:$B,'Labor-2016'!G$3,Details!$C:$C,'Labor-2016'!$A7)</f>
        <v>0</v>
      </c>
      <c r="J7" s="71">
        <f>SUMIFS(Details!H:H,Details!$B:$B,'Labor-2016'!G$3,Details!$C:$C,'Labor-2016'!$A7)</f>
        <v>0</v>
      </c>
      <c r="K7" s="54"/>
      <c r="L7" s="34"/>
      <c r="M7" s="36"/>
      <c r="N7" s="36"/>
      <c r="O7" s="36"/>
      <c r="P7" s="145">
        <f t="shared" si="0"/>
        <v>2002.4</v>
      </c>
      <c r="Q7" s="59">
        <f t="shared" si="1"/>
        <v>8</v>
      </c>
      <c r="R7" s="59">
        <f t="shared" si="2"/>
        <v>0</v>
      </c>
      <c r="S7" s="71">
        <f t="shared" si="3"/>
        <v>0</v>
      </c>
    </row>
    <row r="8" spans="1:19" x14ac:dyDescent="0.25">
      <c r="A8" s="67" t="s">
        <v>4</v>
      </c>
      <c r="B8" s="145">
        <f>SUMIFS(Details!I:I,Details!$B:$B,'Labor-2016'!B$3,Details!$C:$C,'Labor-2016'!$A8)</f>
        <v>46311</v>
      </c>
      <c r="C8" s="58">
        <f>SUMIFS(Details!F:F,Details!$B:$B,'Labor-2016'!B$3,Details!$C:$C,'Labor-2016'!$A8)</f>
        <v>224</v>
      </c>
      <c r="D8" s="58">
        <f>SUMIFS(Details!G:G,Details!$B:$B,'Labor-2016'!B$3,Details!$C:$C,'Labor-2016'!$A8)</f>
        <v>26</v>
      </c>
      <c r="E8" s="58">
        <f>SUMIFS(Details!H:H,Details!$B:$B,'Labor-2016'!B$3,Details!$C:$C,'Labor-2016'!$A8)</f>
        <v>36</v>
      </c>
      <c r="F8" s="15"/>
      <c r="G8" s="148">
        <f>SUMIFS(Details!$I:$I,Details!$B:$B,'Labor-2016'!G$3,Details!$C:$C,'Labor-2016'!$A8)</f>
        <v>42852.009999999995</v>
      </c>
      <c r="H8" s="59">
        <f>SUMIFS(Details!F:F,Details!$B:$B,'Labor-2016'!G$3,Details!$C:$C,'Labor-2016'!$A8)</f>
        <v>223</v>
      </c>
      <c r="I8" s="59">
        <f>SUMIFS(Details!G:G,Details!$B:$B,'Labor-2016'!G$3,Details!$C:$C,'Labor-2016'!$A8)</f>
        <v>17</v>
      </c>
      <c r="J8" s="71">
        <f>SUMIFS(Details!H:H,Details!$B:$B,'Labor-2016'!G$3,Details!$C:$C,'Labor-2016'!$A8)</f>
        <v>27</v>
      </c>
      <c r="K8" s="54"/>
      <c r="L8" s="34"/>
      <c r="M8" s="36"/>
      <c r="N8" s="36"/>
      <c r="O8" s="36"/>
      <c r="P8" s="145">
        <f t="shared" si="0"/>
        <v>89163.01</v>
      </c>
      <c r="Q8" s="59">
        <f>H8+C8+M38</f>
        <v>485</v>
      </c>
      <c r="R8" s="59">
        <f t="shared" si="2"/>
        <v>43</v>
      </c>
      <c r="S8" s="71">
        <f t="shared" si="3"/>
        <v>63</v>
      </c>
    </row>
    <row r="9" spans="1:19" x14ac:dyDescent="0.25">
      <c r="A9" s="67" t="s">
        <v>5</v>
      </c>
      <c r="B9" s="145">
        <f>SUMIFS(Details!I:I,Details!$B:$B,'Labor-2016'!B$3,Details!$C:$C,'Labor-2016'!$A9)</f>
        <v>109136.9</v>
      </c>
      <c r="C9" s="58">
        <f>SUMIFS(Details!F:F,Details!$B:$B,'Labor-2016'!B$3,Details!$C:$C,'Labor-2016'!$A9)</f>
        <v>488.5</v>
      </c>
      <c r="D9" s="58">
        <f>SUMIFS(Details!G:G,Details!$B:$B,'Labor-2016'!B$3,Details!$C:$C,'Labor-2016'!$A9)</f>
        <v>0</v>
      </c>
      <c r="E9" s="58">
        <f>SUMIFS(Details!H:H,Details!$B:$B,'Labor-2016'!B$3,Details!$C:$C,'Labor-2016'!$A9)</f>
        <v>303</v>
      </c>
      <c r="F9" s="15"/>
      <c r="G9" s="148">
        <f>SUMIFS(Details!$I:$I,Details!$B:$B,'Labor-2016'!G$3,Details!$C:$C,'Labor-2016'!$A9)</f>
        <v>73097.539999999994</v>
      </c>
      <c r="H9" s="59">
        <f>SUMIFS(Details!F:F,Details!$B:$B,'Labor-2016'!G$3,Details!$C:$C,'Labor-2016'!$A9)</f>
        <v>397.5</v>
      </c>
      <c r="I9" s="59">
        <f>SUMIFS(Details!G:G,Details!$B:$B,'Labor-2016'!G$3,Details!$C:$C,'Labor-2016'!$A9)</f>
        <v>53</v>
      </c>
      <c r="J9" s="71">
        <f>SUMIFS(Details!H:H,Details!$B:$B,'Labor-2016'!G$3,Details!$C:$C,'Labor-2016'!$A9)</f>
        <v>77</v>
      </c>
      <c r="K9" s="54"/>
      <c r="L9" s="34"/>
      <c r="M9" s="36"/>
      <c r="N9" s="36"/>
      <c r="O9" s="36"/>
      <c r="P9" s="145">
        <f t="shared" si="0"/>
        <v>182234.44</v>
      </c>
      <c r="Q9" s="59">
        <f>H9+C9+M39</f>
        <v>911</v>
      </c>
      <c r="R9" s="59">
        <f t="shared" si="2"/>
        <v>53</v>
      </c>
      <c r="S9" s="71">
        <f t="shared" si="3"/>
        <v>380</v>
      </c>
    </row>
    <row r="10" spans="1:19" x14ac:dyDescent="0.25">
      <c r="A10" s="67" t="s">
        <v>7</v>
      </c>
      <c r="B10" s="145">
        <f>SUMIFS(Details!I:I,Details!$B:$B,'Labor-2016'!B$3,Details!$C:$C,'Labor-2016'!$A10)</f>
        <v>247.77</v>
      </c>
      <c r="C10" s="58">
        <f>SUMIFS(Details!F:F,Details!$B:$B,'Labor-2016'!B$3,Details!$C:$C,'Labor-2016'!$A10)</f>
        <v>1.5</v>
      </c>
      <c r="D10" s="58">
        <f>SUMIFS(Details!G:G,Details!$B:$B,'Labor-2016'!B$3,Details!$C:$C,'Labor-2016'!$A10)</f>
        <v>0</v>
      </c>
      <c r="E10" s="58">
        <f>SUMIFS(Details!H:H,Details!$B:$B,'Labor-2016'!B$3,Details!$C:$C,'Labor-2016'!$A10)</f>
        <v>0</v>
      </c>
      <c r="F10" s="15"/>
      <c r="G10" s="148">
        <f>SUMIFS(Details!$I:$I,Details!$B:$B,'Labor-2016'!G$3,Details!$C:$C,'Labor-2016'!$A10)</f>
        <v>330.35</v>
      </c>
      <c r="H10" s="59">
        <f>SUMIFS(Details!F:F,Details!$B:$B,'Labor-2016'!G$3,Details!$C:$C,'Labor-2016'!$A10)</f>
        <v>2</v>
      </c>
      <c r="I10" s="59">
        <f>SUMIFS(Details!G:G,Details!$B:$B,'Labor-2016'!G$3,Details!$C:$C,'Labor-2016'!$A10)</f>
        <v>0</v>
      </c>
      <c r="J10" s="71">
        <f>SUMIFS(Details!H:H,Details!$B:$B,'Labor-2016'!G$3,Details!$C:$C,'Labor-2016'!$A10)</f>
        <v>0</v>
      </c>
      <c r="K10" s="54"/>
      <c r="L10" s="34"/>
      <c r="M10" s="36"/>
      <c r="N10" s="36"/>
      <c r="O10" s="36"/>
      <c r="P10" s="145">
        <f t="shared" si="0"/>
        <v>578.12</v>
      </c>
      <c r="Q10" s="59">
        <f t="shared" si="1"/>
        <v>3.5</v>
      </c>
      <c r="R10" s="59">
        <f t="shared" si="2"/>
        <v>0</v>
      </c>
      <c r="S10" s="71">
        <f t="shared" si="3"/>
        <v>0</v>
      </c>
    </row>
    <row r="11" spans="1:19" x14ac:dyDescent="0.25">
      <c r="A11" s="65" t="s">
        <v>8</v>
      </c>
      <c r="B11" s="145">
        <f>SUMIFS(Details!I:I,Details!$B:$B,'Labor-2016'!B$3,Details!$C:$C,'Labor-2016'!$A11)</f>
        <v>1676.7000000000003</v>
      </c>
      <c r="C11" s="58">
        <f>SUMIFS(Details!F:F,Details!$B:$B,'Labor-2016'!B$3,Details!$C:$C,'Labor-2016'!$A11)</f>
        <v>13.5</v>
      </c>
      <c r="D11" s="58">
        <f>SUMIFS(Details!G:G,Details!$B:$B,'Labor-2016'!B$3,Details!$C:$C,'Labor-2016'!$A11)</f>
        <v>0</v>
      </c>
      <c r="E11" s="58">
        <f>SUMIFS(Details!H:H,Details!$B:$B,'Labor-2016'!B$3,Details!$C:$C,'Labor-2016'!$A11)</f>
        <v>0</v>
      </c>
      <c r="F11" s="15"/>
      <c r="G11" s="148">
        <f>SUMIFS(Details!$I:$I,Details!$B:$B,'Labor-2016'!G$3,Details!$C:$C,'Labor-2016'!$A11)</f>
        <v>1738.8000000000002</v>
      </c>
      <c r="H11" s="59">
        <f>SUMIFS(Details!F:F,Details!$B:$B,'Labor-2016'!G$3,Details!$C:$C,'Labor-2016'!$A11)</f>
        <v>14</v>
      </c>
      <c r="I11" s="59">
        <f>SUMIFS(Details!G:G,Details!$B:$B,'Labor-2016'!G$3,Details!$C:$C,'Labor-2016'!$A11)</f>
        <v>0</v>
      </c>
      <c r="J11" s="71">
        <f>SUMIFS(Details!H:H,Details!$B:$B,'Labor-2016'!G$3,Details!$C:$C,'Labor-2016'!$A11)</f>
        <v>0</v>
      </c>
      <c r="K11" s="54"/>
      <c r="L11" s="34"/>
      <c r="M11" s="36"/>
      <c r="N11" s="36"/>
      <c r="O11" s="36"/>
      <c r="P11" s="145">
        <f t="shared" si="0"/>
        <v>3415.5000000000005</v>
      </c>
      <c r="Q11" s="59">
        <f t="shared" si="1"/>
        <v>27.5</v>
      </c>
      <c r="R11" s="59">
        <f t="shared" si="2"/>
        <v>0</v>
      </c>
      <c r="S11" s="71">
        <f t="shared" si="3"/>
        <v>0</v>
      </c>
    </row>
    <row r="12" spans="1:19" x14ac:dyDescent="0.25">
      <c r="A12" s="67" t="s">
        <v>9</v>
      </c>
      <c r="B12" s="145">
        <f>SUMIFS(Details!I:I,Details!$B:$B,'Labor-2016'!B$3,Details!$C:$C,'Labor-2016'!$A12)</f>
        <v>3961.1600000000008</v>
      </c>
      <c r="C12" s="58">
        <f>SUMIFS(Details!F:F,Details!$B:$B,'Labor-2016'!B$3,Details!$C:$C,'Labor-2016'!$A12)</f>
        <v>40</v>
      </c>
      <c r="D12" s="58">
        <f>SUMIFS(Details!G:G,Details!$B:$B,'Labor-2016'!B$3,Details!$C:$C,'Labor-2016'!$A12)</f>
        <v>0</v>
      </c>
      <c r="E12" s="58">
        <f>SUMIFS(Details!H:H,Details!$B:$B,'Labor-2016'!B$3,Details!$C:$C,'Labor-2016'!$A12)</f>
        <v>0</v>
      </c>
      <c r="F12" s="15"/>
      <c r="G12" s="148">
        <f>SUMIFS(Details!$I:$I,Details!$B:$B,'Labor-2016'!G$3,Details!$C:$C,'Labor-2016'!$A12)</f>
        <v>4042</v>
      </c>
      <c r="H12" s="59">
        <f>SUMIFS(Details!F:F,Details!$B:$B,'Labor-2016'!G$3,Details!$C:$C,'Labor-2016'!$A12)</f>
        <v>40</v>
      </c>
      <c r="I12" s="59">
        <f>SUMIFS(Details!G:G,Details!$B:$B,'Labor-2016'!G$3,Details!$C:$C,'Labor-2016'!$A12)</f>
        <v>0</v>
      </c>
      <c r="J12" s="71">
        <f>SUMIFS(Details!H:H,Details!$B:$B,'Labor-2016'!G$3,Details!$C:$C,'Labor-2016'!$A12)</f>
        <v>0</v>
      </c>
      <c r="K12" s="54"/>
      <c r="L12" s="34"/>
      <c r="M12" s="36"/>
      <c r="N12" s="36"/>
      <c r="O12" s="36"/>
      <c r="P12" s="145">
        <f t="shared" si="0"/>
        <v>8003.1600000000008</v>
      </c>
      <c r="Q12" s="59">
        <f t="shared" si="1"/>
        <v>80</v>
      </c>
      <c r="R12" s="59">
        <f t="shared" si="2"/>
        <v>0</v>
      </c>
      <c r="S12" s="71">
        <f t="shared" si="3"/>
        <v>0</v>
      </c>
    </row>
    <row r="13" spans="1:19" x14ac:dyDescent="0.25">
      <c r="A13" s="67" t="s">
        <v>10</v>
      </c>
      <c r="B13" s="145">
        <f>SUMIFS(Details!I:I,Details!$B:$B,'Labor-2016'!B$3,Details!$C:$C,'Labor-2016'!$A13)</f>
        <v>0</v>
      </c>
      <c r="C13" s="58">
        <f>SUMIFS(Details!F:F,Details!$B:$B,'Labor-2016'!B$3,Details!$C:$C,'Labor-2016'!$A13)</f>
        <v>0</v>
      </c>
      <c r="D13" s="58">
        <f>SUMIFS(Details!G:G,Details!$B:$B,'Labor-2016'!B$3,Details!$C:$C,'Labor-2016'!$A13)</f>
        <v>0</v>
      </c>
      <c r="E13" s="58">
        <f>SUMIFS(Details!H:H,Details!$B:$B,'Labor-2016'!B$3,Details!$C:$C,'Labor-2016'!$A13)</f>
        <v>0</v>
      </c>
      <c r="F13" s="15"/>
      <c r="G13" s="148">
        <f>SUMIFS(Details!$I:$I,Details!$B:$B,'Labor-2016'!G$3,Details!$C:$C,'Labor-2016'!$A13)</f>
        <v>1481.75</v>
      </c>
      <c r="H13" s="59">
        <f>SUMIFS(Details!F:F,Details!$B:$B,'Labor-2016'!G$3,Details!$C:$C,'Labor-2016'!$A13)</f>
        <v>0</v>
      </c>
      <c r="I13" s="59">
        <f>SUMIFS(Details!G:G,Details!$B:$B,'Labor-2016'!G$3,Details!$C:$C,'Labor-2016'!$A13)</f>
        <v>13.25</v>
      </c>
      <c r="J13" s="71">
        <f>SUMIFS(Details!H:H,Details!$B:$B,'Labor-2016'!G$3,Details!$C:$C,'Labor-2016'!$A13)</f>
        <v>0</v>
      </c>
      <c r="K13" s="54"/>
      <c r="L13" s="34"/>
      <c r="M13" s="36"/>
      <c r="N13" s="36"/>
      <c r="O13" s="36"/>
      <c r="P13" s="145">
        <f t="shared" si="0"/>
        <v>1481.75</v>
      </c>
      <c r="Q13" s="59">
        <f t="shared" si="1"/>
        <v>0</v>
      </c>
      <c r="R13" s="59">
        <f t="shared" si="2"/>
        <v>13.25</v>
      </c>
      <c r="S13" s="71">
        <f t="shared" si="3"/>
        <v>0</v>
      </c>
    </row>
    <row r="14" spans="1:19" x14ac:dyDescent="0.25">
      <c r="A14" s="67" t="s">
        <v>11</v>
      </c>
      <c r="B14" s="145">
        <f>SUMIFS(Details!I:I,Details!$B:$B,'Labor-2016'!B$3,Details!$C:$C,'Labor-2016'!$A14)</f>
        <v>8324.11</v>
      </c>
      <c r="C14" s="58">
        <f>SUMIFS(Details!F:F,Details!$B:$B,'Labor-2016'!B$3,Details!$C:$C,'Labor-2016'!$A14)</f>
        <v>104.75</v>
      </c>
      <c r="D14" s="58">
        <f>SUMIFS(Details!G:G,Details!$B:$B,'Labor-2016'!B$3,Details!$C:$C,'Labor-2016'!$A14)</f>
        <v>0</v>
      </c>
      <c r="E14" s="58">
        <f>SUMIFS(Details!H:H,Details!$B:$B,'Labor-2016'!B$3,Details!$C:$C,'Labor-2016'!$A14)</f>
        <v>0</v>
      </c>
      <c r="F14" s="15"/>
      <c r="G14" s="148">
        <f>SUMIFS(Details!$I:$I,Details!$B:$B,'Labor-2016'!G$3,Details!$C:$C,'Labor-2016'!$A14)</f>
        <v>12238.529999999999</v>
      </c>
      <c r="H14" s="59">
        <f>SUMIFS(Details!F:F,Details!$B:$B,'Labor-2016'!G$3,Details!$C:$C,'Labor-2016'!$A14)</f>
        <v>151.75</v>
      </c>
      <c r="I14" s="59">
        <f>SUMIFS(Details!G:G,Details!$B:$B,'Labor-2016'!G$3,Details!$C:$C,'Labor-2016'!$A14)</f>
        <v>0</v>
      </c>
      <c r="J14" s="71">
        <f>SUMIFS(Details!H:H,Details!$B:$B,'Labor-2016'!G$3,Details!$C:$C,'Labor-2016'!$A14)</f>
        <v>0</v>
      </c>
      <c r="K14" s="54"/>
      <c r="L14" s="34"/>
      <c r="M14" s="36"/>
      <c r="N14" s="36"/>
      <c r="O14" s="36"/>
      <c r="P14" s="145">
        <f t="shared" si="0"/>
        <v>20562.64</v>
      </c>
      <c r="Q14" s="59">
        <f>H14+C14+M43</f>
        <v>260</v>
      </c>
      <c r="R14" s="59">
        <f t="shared" si="2"/>
        <v>0</v>
      </c>
      <c r="S14" s="71">
        <f t="shared" si="3"/>
        <v>0</v>
      </c>
    </row>
    <row r="15" spans="1:19" x14ac:dyDescent="0.25">
      <c r="A15" s="67" t="s">
        <v>13</v>
      </c>
      <c r="B15" s="145">
        <f>SUMIFS(Details!I:I,Details!$B:$B,'Labor-2016'!B$3,Details!$C:$C,'Labor-2016'!$A15)</f>
        <v>807.93000000000006</v>
      </c>
      <c r="C15" s="58">
        <f>SUMIFS(Details!F:F,Details!$B:$B,'Labor-2016'!B$3,Details!$C:$C,'Labor-2016'!$A15)</f>
        <v>9</v>
      </c>
      <c r="D15" s="58">
        <f>SUMIFS(Details!G:G,Details!$B:$B,'Labor-2016'!B$3,Details!$C:$C,'Labor-2016'!$A15)</f>
        <v>0</v>
      </c>
      <c r="E15" s="58">
        <f>SUMIFS(Details!H:H,Details!$B:$B,'Labor-2016'!B$3,Details!$C:$C,'Labor-2016'!$A15)</f>
        <v>0</v>
      </c>
      <c r="F15" s="15"/>
      <c r="G15" s="148">
        <f>SUMIFS(Details!$I:$I,Details!$B:$B,'Labor-2016'!G$3,Details!$C:$C,'Labor-2016'!$A15)</f>
        <v>565.05999999999995</v>
      </c>
      <c r="H15" s="59">
        <f>SUMIFS(Details!F:F,Details!$B:$B,'Labor-2016'!G$3,Details!$C:$C,'Labor-2016'!$A15)</f>
        <v>6.5</v>
      </c>
      <c r="I15" s="59">
        <f>SUMIFS(Details!G:G,Details!$B:$B,'Labor-2016'!G$3,Details!$C:$C,'Labor-2016'!$A15)</f>
        <v>0</v>
      </c>
      <c r="J15" s="71">
        <f>SUMIFS(Details!H:H,Details!$B:$B,'Labor-2016'!G$3,Details!$C:$C,'Labor-2016'!$A15)</f>
        <v>0</v>
      </c>
      <c r="K15" s="54"/>
      <c r="L15" s="34"/>
      <c r="M15" s="36"/>
      <c r="N15" s="36"/>
      <c r="O15" s="36"/>
      <c r="P15" s="145">
        <f>G15+B15</f>
        <v>1372.99</v>
      </c>
      <c r="Q15" s="59">
        <f t="shared" si="1"/>
        <v>15.5</v>
      </c>
      <c r="R15" s="59">
        <f t="shared" si="1"/>
        <v>0</v>
      </c>
      <c r="S15" s="59">
        <f t="shared" si="1"/>
        <v>0</v>
      </c>
    </row>
    <row r="16" spans="1:19" x14ac:dyDescent="0.25">
      <c r="A16" s="68" t="s">
        <v>95</v>
      </c>
      <c r="B16" s="146">
        <f>SUM(B4:B15)</f>
        <v>171977.40999999997</v>
      </c>
      <c r="C16" s="142">
        <f>SUM(C6:C15)</f>
        <v>889.25</v>
      </c>
      <c r="D16" s="142">
        <f>SUM(D6:D15)</f>
        <v>26</v>
      </c>
      <c r="E16" s="142">
        <f>SUM(E6:E15)</f>
        <v>339</v>
      </c>
      <c r="F16" s="18"/>
      <c r="G16" s="149">
        <f>SUM(G4:G15)</f>
        <v>138004.90999999997</v>
      </c>
      <c r="H16" s="143">
        <f>SUM(H6:H15)</f>
        <v>843</v>
      </c>
      <c r="I16" s="143">
        <f>SUM(I6:I15)</f>
        <v>83.25</v>
      </c>
      <c r="J16" s="144">
        <f>SUM(J6:J15)</f>
        <v>104</v>
      </c>
      <c r="K16" s="55"/>
      <c r="L16" s="38"/>
      <c r="M16" s="39"/>
      <c r="N16" s="39"/>
      <c r="O16" s="39"/>
      <c r="P16" s="146">
        <f>G16+B16</f>
        <v>309982.31999999995</v>
      </c>
      <c r="Q16" s="143"/>
      <c r="R16" s="143"/>
      <c r="S16" s="144"/>
    </row>
    <row r="17" spans="1:19" x14ac:dyDescent="0.25">
      <c r="A17" s="67" t="s">
        <v>41</v>
      </c>
      <c r="B17" s="145">
        <f>SUMIFS(Details!$F:$F,Details!$B:$B,'Labor-2016'!B$3,Details!$C:$C,"Total Rates")</f>
        <v>120095.06999999998</v>
      </c>
      <c r="C17" s="14"/>
      <c r="D17" s="20"/>
      <c r="E17" s="20"/>
      <c r="F17" s="21"/>
      <c r="G17" s="148">
        <f>SUMIFS(Details!$F:$F,Details!$B:$B,'Labor-2016'!G$3,Details!$C:$C,"Total Rates")</f>
        <v>111672.09</v>
      </c>
      <c r="H17" s="16"/>
      <c r="I17" s="16"/>
      <c r="J17" s="24"/>
      <c r="K17" s="56"/>
      <c r="L17" s="34"/>
      <c r="M17" s="36"/>
      <c r="N17" s="36"/>
      <c r="O17" s="36"/>
      <c r="P17" s="145">
        <f>G17+B17</f>
        <v>231767.15999999997</v>
      </c>
      <c r="Q17" s="16"/>
      <c r="R17" s="16"/>
      <c r="S17" s="24"/>
    </row>
    <row r="18" spans="1:19" x14ac:dyDescent="0.25">
      <c r="A18" s="67" t="s">
        <v>42</v>
      </c>
      <c r="B18" s="145">
        <f>SUMIFS(Details!$G:$G,Details!$B:$B,'Labor-2016'!B$3,Details!$C:$C,"Total Rates")</f>
        <v>4159.46</v>
      </c>
      <c r="C18" s="14"/>
      <c r="D18" s="14"/>
      <c r="E18" s="14"/>
      <c r="F18" s="15"/>
      <c r="G18" s="148">
        <f>SUMIFS(Details!$G:$G,Details!$B:$B,'Labor-2016'!G$3,Details!$C:$C,"Total Rates")</f>
        <v>11358.8</v>
      </c>
      <c r="H18" s="16"/>
      <c r="I18" s="16"/>
      <c r="J18" s="24"/>
      <c r="K18" s="54"/>
      <c r="L18" s="34"/>
      <c r="M18" s="36"/>
      <c r="N18" s="36"/>
      <c r="O18" s="36"/>
      <c r="P18" s="145">
        <f t="shared" ref="P18:P19" si="4">L18+G18+B18</f>
        <v>15518.259999999998</v>
      </c>
      <c r="Q18" s="16"/>
      <c r="R18" s="16"/>
      <c r="S18" s="24"/>
    </row>
    <row r="19" spans="1:19" ht="15.95" thickBot="1" x14ac:dyDescent="0.25">
      <c r="A19" s="69" t="s">
        <v>43</v>
      </c>
      <c r="B19" s="147">
        <f>SUMIFS(Details!$H:$H,Details!$B:$B,'Labor-2016'!B$3,Details!$C:$C,"Total Rates")</f>
        <v>47722.860000000008</v>
      </c>
      <c r="C19" s="27"/>
      <c r="D19" s="27"/>
      <c r="E19" s="27"/>
      <c r="F19" s="28"/>
      <c r="G19" s="150">
        <f>SUMIFS(Details!$H:$H,Details!$B:$B,'Labor-2016'!G$3,Details!$C:$C,"Total Rates")</f>
        <v>14973.97</v>
      </c>
      <c r="H19" s="29"/>
      <c r="I19" s="29"/>
      <c r="J19" s="30"/>
      <c r="K19" s="57"/>
      <c r="L19" s="34"/>
      <c r="M19" s="36"/>
      <c r="N19" s="36"/>
      <c r="O19" s="36"/>
      <c r="P19" s="147">
        <f t="shared" si="4"/>
        <v>62696.830000000009</v>
      </c>
      <c r="Q19" s="29"/>
      <c r="R19" s="29"/>
      <c r="S19" s="30"/>
    </row>
    <row r="20" spans="1:19" customFormat="1" ht="15.95" thickBot="1" x14ac:dyDescent="0.25"/>
    <row r="21" spans="1:19" customFormat="1" ht="15.95" thickBot="1" x14ac:dyDescent="0.25">
      <c r="A21" s="181" t="s">
        <v>97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3"/>
    </row>
    <row r="22" spans="1:19" customFormat="1" ht="15.95" thickBot="1" x14ac:dyDescent="0.25">
      <c r="A22" s="151"/>
      <c r="B22" s="171" t="s">
        <v>17</v>
      </c>
      <c r="C22" s="172"/>
      <c r="D22" s="172"/>
      <c r="E22" s="173"/>
      <c r="F22" s="32"/>
      <c r="G22" s="156"/>
      <c r="H22" s="156"/>
      <c r="I22" s="156"/>
      <c r="J22" s="156"/>
      <c r="K22" s="32"/>
      <c r="P22" s="195" t="s">
        <v>98</v>
      </c>
      <c r="Q22" s="196"/>
      <c r="R22" s="196"/>
      <c r="S22" s="197"/>
    </row>
    <row r="23" spans="1:19" customFormat="1" x14ac:dyDescent="0.25">
      <c r="A23" s="61"/>
      <c r="B23" s="174" t="s">
        <v>90</v>
      </c>
      <c r="C23" s="176" t="s">
        <v>93</v>
      </c>
      <c r="D23" s="176"/>
      <c r="E23" s="177"/>
      <c r="F23" s="33"/>
      <c r="G23" s="138"/>
      <c r="H23" s="139"/>
      <c r="I23" s="139"/>
      <c r="J23" s="139"/>
      <c r="K23" s="33"/>
      <c r="P23" s="198" t="s">
        <v>90</v>
      </c>
      <c r="Q23" s="199" t="s">
        <v>93</v>
      </c>
      <c r="R23" s="200"/>
      <c r="S23" s="201"/>
    </row>
    <row r="24" spans="1:19" customFormat="1" x14ac:dyDescent="0.25">
      <c r="A24" s="62" t="s">
        <v>0</v>
      </c>
      <c r="B24" s="175"/>
      <c r="C24" s="103" t="s">
        <v>24</v>
      </c>
      <c r="D24" s="103" t="s">
        <v>92</v>
      </c>
      <c r="E24" s="104" t="s">
        <v>91</v>
      </c>
      <c r="F24" s="33"/>
      <c r="G24" s="138"/>
      <c r="H24" s="34"/>
      <c r="I24" s="34"/>
      <c r="J24" s="34"/>
      <c r="K24" s="34"/>
      <c r="P24" s="174"/>
      <c r="Q24" s="13" t="s">
        <v>24</v>
      </c>
      <c r="R24" s="13" t="s">
        <v>92</v>
      </c>
      <c r="S24" s="23" t="s">
        <v>91</v>
      </c>
    </row>
    <row r="25" spans="1:19" customFormat="1" x14ac:dyDescent="0.2">
      <c r="A25" s="7" t="s">
        <v>4</v>
      </c>
      <c r="B25" s="8">
        <f>SUMIFS(Details!I:I,Details!$B:$B,'Labor-2016'!B$22,Details!$C:$C,'Labor-2016'!$A25)</f>
        <v>5658.1000000000013</v>
      </c>
      <c r="C25" s="14">
        <f>SUMIFS(Details!F:F,Details!$B:$B,'Labor-2016'!B$22,Details!$C:$C,'Labor-2016'!$A25)</f>
        <v>24</v>
      </c>
      <c r="D25" s="14">
        <f>SUMIFS(Details!G:G,Details!$B:$B,'Labor-2016'!B$22,Details!$C:$C,'Labor-2016'!$A25)</f>
        <v>15</v>
      </c>
      <c r="E25" s="41">
        <f>SUMIFS(Details!H:H,Details!$B:$B,'Labor-2016'!B$22,Details!$C:$C,'Labor-2016'!$A25)</f>
        <v>0</v>
      </c>
      <c r="F25" s="35"/>
      <c r="G25" s="34"/>
      <c r="H25" s="36"/>
      <c r="I25" s="36"/>
      <c r="J25" s="36"/>
      <c r="K25" s="36"/>
      <c r="P25" s="8">
        <v>5658.1000000000013</v>
      </c>
      <c r="Q25" s="58">
        <v>24</v>
      </c>
      <c r="R25" s="58">
        <v>15</v>
      </c>
      <c r="S25" s="70">
        <v>0</v>
      </c>
    </row>
    <row r="26" spans="1:19" customFormat="1" x14ac:dyDescent="0.2">
      <c r="A26" s="7" t="s">
        <v>5</v>
      </c>
      <c r="B26" s="8">
        <f>SUMIFS(Details!I:I,Details!$B:$B,'Labor-2016'!B$22,Details!$C:$C,'Labor-2016'!$A26)</f>
        <v>2421.5999999999995</v>
      </c>
      <c r="C26" s="14">
        <f>SUMIFS(Details!F:F,Details!$B:$B,'Labor-2016'!B$22,Details!$C:$C,'Labor-2016'!$A26)</f>
        <v>6</v>
      </c>
      <c r="D26" s="14">
        <f>SUMIFS(Details!G:G,Details!$B:$B,'Labor-2016'!B$22,Details!$C:$C,'Labor-2016'!$A26)</f>
        <v>12</v>
      </c>
      <c r="E26" s="41">
        <f>SUMIFS(Details!H:H,Details!$B:$B,'Labor-2016'!B$22,Details!$C:$C,'Labor-2016'!$A26)</f>
        <v>0</v>
      </c>
      <c r="F26" s="35"/>
      <c r="G26" s="34"/>
      <c r="H26" s="36"/>
      <c r="I26" s="36"/>
      <c r="J26" s="36"/>
      <c r="K26" s="36"/>
      <c r="P26" s="8">
        <v>2421.5999999999995</v>
      </c>
      <c r="Q26" s="58">
        <v>6</v>
      </c>
      <c r="R26" s="58">
        <v>12</v>
      </c>
      <c r="S26" s="70">
        <v>0</v>
      </c>
    </row>
    <row r="27" spans="1:19" x14ac:dyDescent="0.2">
      <c r="A27" s="7" t="s">
        <v>11</v>
      </c>
      <c r="B27" s="8">
        <f>SUMIFS(Details!I:I,Details!$B:$B,'Labor-2016'!B$22,Details!$C:$C,'Labor-2016'!$A27)</f>
        <v>1576.5700000000002</v>
      </c>
      <c r="C27" s="14">
        <f>SUMIFS(Details!F:F,Details!$B:$B,'Labor-2016'!B$22,Details!$C:$C,'Labor-2016'!$A27)</f>
        <v>13.5</v>
      </c>
      <c r="D27" s="14">
        <f>SUMIFS(Details!G:G,Details!$B:$B,'Labor-2016'!B$22,Details!$C:$C,'Labor-2016'!$A27)</f>
        <v>6</v>
      </c>
      <c r="E27" s="41">
        <f>SUMIFS(Details!H:H,Details!$B:$B,'Labor-2016'!B$22,Details!$C:$C,'Labor-2016'!$A27)</f>
        <v>0</v>
      </c>
      <c r="F27" s="35"/>
      <c r="G27" s="34"/>
      <c r="H27" s="36"/>
      <c r="I27" s="36"/>
      <c r="J27" s="36"/>
      <c r="K27" s="36"/>
      <c r="P27" s="8">
        <v>1576.5700000000002</v>
      </c>
      <c r="Q27" s="58">
        <v>13.5</v>
      </c>
      <c r="R27" s="58">
        <v>6</v>
      </c>
      <c r="S27" s="70">
        <v>0</v>
      </c>
    </row>
    <row r="28" spans="1:19" x14ac:dyDescent="0.2">
      <c r="A28" s="5" t="s">
        <v>95</v>
      </c>
      <c r="B28" s="9">
        <f>SUM(B23:B27)</f>
        <v>9656.27</v>
      </c>
      <c r="C28" s="17">
        <f>SUM(C25:C27)</f>
        <v>43.5</v>
      </c>
      <c r="D28" s="17">
        <f>SUM(D25:D27)</f>
        <v>33</v>
      </c>
      <c r="E28" s="42">
        <f>SUM(E25:E27)</f>
        <v>0</v>
      </c>
      <c r="F28" s="37"/>
      <c r="G28" s="38"/>
      <c r="H28" s="39"/>
      <c r="I28" s="39"/>
      <c r="J28" s="39"/>
      <c r="K28" s="39"/>
      <c r="P28" s="9">
        <v>9656.27</v>
      </c>
      <c r="Q28" s="17">
        <v>43.5</v>
      </c>
      <c r="R28" s="17">
        <v>33</v>
      </c>
      <c r="S28" s="42">
        <v>0</v>
      </c>
    </row>
    <row r="29" spans="1:19" x14ac:dyDescent="0.2">
      <c r="A29" s="7" t="s">
        <v>41</v>
      </c>
      <c r="B29" s="8">
        <f>SUMIFS(Details!$F:$F,Details!$B:$B,'Labor-2016'!B$22,Details!$C:$C,"Total Rates")</f>
        <v>5100.5299999999988</v>
      </c>
      <c r="C29" s="14"/>
      <c r="D29" s="20"/>
      <c r="E29" s="43"/>
      <c r="F29" s="40"/>
      <c r="G29" s="34"/>
      <c r="H29" s="36"/>
      <c r="I29" s="36"/>
      <c r="J29" s="36"/>
      <c r="K29" s="36"/>
      <c r="P29" s="8">
        <v>5100.5299999999988</v>
      </c>
      <c r="Q29" s="14"/>
      <c r="R29" s="20"/>
      <c r="S29" s="43"/>
    </row>
    <row r="30" spans="1:19" x14ac:dyDescent="0.2">
      <c r="A30" s="7" t="s">
        <v>42</v>
      </c>
      <c r="B30" s="8">
        <f>SUMIFS(Details!$G:$G,Details!$B:$B,'Labor-2016'!B$22,Details!$C:$C,"Total Rates")</f>
        <v>4555.74</v>
      </c>
      <c r="C30" s="14"/>
      <c r="D30" s="14"/>
      <c r="E30" s="41"/>
      <c r="F30" s="35"/>
      <c r="G30" s="34"/>
      <c r="H30" s="36"/>
      <c r="I30" s="36"/>
      <c r="J30" s="36"/>
      <c r="K30" s="36"/>
      <c r="P30" s="8">
        <v>4555.74</v>
      </c>
      <c r="Q30" s="14"/>
      <c r="R30" s="14"/>
      <c r="S30" s="41"/>
    </row>
    <row r="31" spans="1:19" ht="15.95" thickBot="1" x14ac:dyDescent="0.25">
      <c r="A31" s="63" t="s">
        <v>43</v>
      </c>
      <c r="B31" s="26">
        <f>SUMIFS(Details!$H:$H,Details!$B:$B,'Labor-2016'!B$22,Details!$C:$C,"Total Rates")</f>
        <v>0</v>
      </c>
      <c r="C31" s="27"/>
      <c r="D31" s="27"/>
      <c r="E31" s="44"/>
      <c r="F31" s="35"/>
      <c r="G31" s="34"/>
      <c r="H31" s="36"/>
      <c r="I31" s="36"/>
      <c r="J31" s="36"/>
      <c r="K31" s="36"/>
      <c r="P31" s="26">
        <v>0</v>
      </c>
      <c r="Q31" s="27"/>
      <c r="R31" s="27"/>
      <c r="S31" s="44"/>
    </row>
    <row r="32" spans="1:19" ht="15.95" thickBot="1" x14ac:dyDescent="0.25">
      <c r="A32"/>
      <c r="B32"/>
      <c r="C32"/>
      <c r="D32"/>
      <c r="E32"/>
      <c r="F32"/>
      <c r="G32"/>
      <c r="H32"/>
      <c r="I32"/>
      <c r="J32"/>
      <c r="K32" s="51"/>
    </row>
    <row r="33" spans="1:19" ht="15.95" thickBot="1" x14ac:dyDescent="0.25">
      <c r="A33" s="202" t="s">
        <v>96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4"/>
    </row>
    <row r="34" spans="1:19" ht="15.95" thickBot="1" x14ac:dyDescent="0.25">
      <c r="A34" s="60"/>
      <c r="B34" s="208" t="s">
        <v>16</v>
      </c>
      <c r="C34" s="209"/>
      <c r="D34" s="209"/>
      <c r="E34" s="210"/>
      <c r="F34" s="10"/>
      <c r="G34" s="208" t="s">
        <v>18</v>
      </c>
      <c r="H34" s="209"/>
      <c r="I34" s="209"/>
      <c r="J34" s="210"/>
      <c r="K34" s="10"/>
      <c r="L34" s="187" t="s">
        <v>33</v>
      </c>
      <c r="M34" s="188"/>
      <c r="N34" s="188"/>
      <c r="O34" s="192"/>
      <c r="P34" s="205" t="s">
        <v>98</v>
      </c>
      <c r="Q34" s="206"/>
      <c r="R34" s="206"/>
      <c r="S34" s="207"/>
    </row>
    <row r="35" spans="1:19" x14ac:dyDescent="0.25">
      <c r="A35" s="61"/>
      <c r="B35" s="178" t="s">
        <v>90</v>
      </c>
      <c r="C35" s="179" t="s">
        <v>93</v>
      </c>
      <c r="D35" s="179"/>
      <c r="E35" s="180"/>
      <c r="F35" s="45"/>
      <c r="G35" s="178" t="s">
        <v>90</v>
      </c>
      <c r="H35" s="179" t="s">
        <v>93</v>
      </c>
      <c r="I35" s="179"/>
      <c r="J35" s="180"/>
      <c r="K35" s="52"/>
      <c r="L35" s="198" t="s">
        <v>90</v>
      </c>
      <c r="M35" s="199" t="s">
        <v>93</v>
      </c>
      <c r="N35" s="200"/>
      <c r="O35" s="201"/>
      <c r="P35" s="198" t="s">
        <v>90</v>
      </c>
      <c r="Q35" s="199" t="s">
        <v>93</v>
      </c>
      <c r="R35" s="200"/>
      <c r="S35" s="201"/>
    </row>
    <row r="36" spans="1:19" x14ac:dyDescent="0.25">
      <c r="A36" s="62" t="s">
        <v>0</v>
      </c>
      <c r="B36" s="175"/>
      <c r="C36" s="12" t="s">
        <v>24</v>
      </c>
      <c r="D36" s="12" t="s">
        <v>92</v>
      </c>
      <c r="E36" s="22" t="s">
        <v>91</v>
      </c>
      <c r="F36" s="46"/>
      <c r="G36" s="175"/>
      <c r="H36" s="12" t="s">
        <v>24</v>
      </c>
      <c r="I36" s="12" t="s">
        <v>92</v>
      </c>
      <c r="J36" s="22" t="s">
        <v>91</v>
      </c>
      <c r="K36" s="53"/>
      <c r="L36" s="174"/>
      <c r="M36" s="13" t="s">
        <v>24</v>
      </c>
      <c r="N36" s="13" t="s">
        <v>92</v>
      </c>
      <c r="O36" s="23" t="s">
        <v>91</v>
      </c>
      <c r="P36" s="174"/>
      <c r="Q36" s="13" t="s">
        <v>24</v>
      </c>
      <c r="R36" s="13" t="s">
        <v>92</v>
      </c>
      <c r="S36" s="23" t="s">
        <v>91</v>
      </c>
    </row>
    <row r="37" spans="1:19" x14ac:dyDescent="0.2">
      <c r="A37" s="7" t="s">
        <v>2</v>
      </c>
      <c r="B37" s="8">
        <f>SUMIFS(Details!I:I,Details!$B:$B,'Labor-2016'!B$34,Details!$C:$C,'Labor-2016'!$A37)</f>
        <v>1667.3899999999999</v>
      </c>
      <c r="C37" s="58">
        <f>SUMIFS(Details!F:F,Details!$B:$B,'Labor-2016'!B$34,Details!$C:$C,'Labor-2016'!$A37)</f>
        <v>11.75</v>
      </c>
      <c r="D37" s="14">
        <f>SUMIFS(Details!G:G,Details!$B:$B,'Labor-2016'!B$34,Details!$C:$C,'Labor-2016'!$A37)</f>
        <v>0</v>
      </c>
      <c r="E37" s="41">
        <f>SUMIFS(Details!H:H,Details!$B:$B,'Labor-2016'!B$34,Details!$C:$C,'Labor-2016'!$A37)</f>
        <v>0</v>
      </c>
      <c r="F37" s="47"/>
      <c r="G37" s="8">
        <f>SUMIFS(Details!I:I,Details!$B:$B,'Labor-2016'!G$34,Details!$C:$C,'Labor-2016'!$A37)</f>
        <v>185.68</v>
      </c>
      <c r="H37" s="58">
        <f>SUMIFS(Details!F:F,Details!$B:$B,'Labor-2016'!G$34,Details!$C:$C,'Labor-2016'!$A37)</f>
        <v>0.75</v>
      </c>
      <c r="I37" s="14">
        <f>SUMIFS(Details!G:G,Details!$B:$B,'Labor-2016'!G$34,Details!$C:$C,'Labor-2016'!$A37)</f>
        <v>0</v>
      </c>
      <c r="J37" s="41">
        <f>SUMIFS(Details!H:H,Details!$B:$B,'Labor-2016'!G$34,Details!$C:$C,'Labor-2016'!$A37)</f>
        <v>0</v>
      </c>
      <c r="K37" s="54"/>
      <c r="L37" s="8">
        <f>SUMIFS(Details!$I:$I,Details!$B:$B,'Labor-2016'!L$34,Details!$C:$C,'Labor-2016'!$A37)</f>
        <v>1127.56</v>
      </c>
      <c r="M37" s="240">
        <f>SUMIFS(Details!F:F,Details!$B:$B,'Labor-2016'!L$34,Details!$C:$C,'Labor-2016'!$A37)</f>
        <v>4.5</v>
      </c>
      <c r="N37" s="58">
        <f>SUMIFS(Details!G:G,Details!$B:$B,'Labor-2016'!L$34,Details!$C:$C,'Labor-2016'!$A37)</f>
        <v>0</v>
      </c>
      <c r="O37" s="58">
        <f>SUMIFS(Details!H:H,Details!$B:$B,'Labor-2016'!L$34,Details!$C:$C,'Labor-2016'!$A37)</f>
        <v>0</v>
      </c>
      <c r="P37" s="8">
        <f>L37+G37+B37</f>
        <v>2980.63</v>
      </c>
      <c r="Q37" s="58">
        <f>H37+C37</f>
        <v>12.5</v>
      </c>
      <c r="R37" s="58">
        <f>N37+I37+D37</f>
        <v>0</v>
      </c>
      <c r="S37" s="58">
        <f>O37+J37+E37</f>
        <v>0</v>
      </c>
    </row>
    <row r="38" spans="1:19" x14ac:dyDescent="0.2">
      <c r="A38" s="7" t="s">
        <v>4</v>
      </c>
      <c r="B38" s="8">
        <f>SUMIFS(Details!I:I,Details!$B:$B,'Labor-2016'!B$34,Details!$C:$C,'Labor-2016'!$A38)</f>
        <v>53715.09</v>
      </c>
      <c r="C38" s="14">
        <f>SUMIFS(Details!F:F,Details!$B:$B,'Labor-2016'!B$34,Details!$C:$C,'Labor-2016'!$A38)</f>
        <v>170</v>
      </c>
      <c r="D38" s="14">
        <f>SUMIFS(Details!G:G,Details!$B:$B,'Labor-2016'!B$34,Details!$C:$C,'Labor-2016'!$A38)</f>
        <v>17</v>
      </c>
      <c r="E38" s="41">
        <f>SUMIFS(Details!H:H,Details!$B:$B,'Labor-2016'!B$34,Details!$C:$C,'Labor-2016'!$A38)</f>
        <v>146</v>
      </c>
      <c r="F38" s="47"/>
      <c r="G38" s="8">
        <f>SUMIFS(Details!I:I,Details!$B:$B,'Labor-2016'!G$34,Details!$C:$C,'Labor-2016'!$A38)</f>
        <v>12566.78</v>
      </c>
      <c r="H38" s="14">
        <f>SUMIFS(Details!F:F,Details!$B:$B,'Labor-2016'!G$34,Details!$C:$C,'Labor-2016'!$A38)</f>
        <v>76</v>
      </c>
      <c r="I38" s="14">
        <f>SUMIFS(Details!G:G,Details!$B:$B,'Labor-2016'!G$34,Details!$C:$C,'Labor-2016'!$A38)</f>
        <v>0</v>
      </c>
      <c r="J38" s="41">
        <f>SUMIFS(Details!H:H,Details!$B:$B,'Labor-2016'!G$34,Details!$C:$C,'Labor-2016'!$A38)</f>
        <v>0</v>
      </c>
      <c r="K38" s="54"/>
      <c r="L38" s="8">
        <f>SUMIFS(Details!$I:$I,Details!$B:$B,'Labor-2016'!L$34,Details!$C:$C,'Labor-2016'!$A38)</f>
        <v>6613.43</v>
      </c>
      <c r="M38" s="240">
        <f>SUMIFS(Details!F:F,Details!$B:$B,'Labor-2016'!L$34,Details!$C:$C,'Labor-2016'!$A38)</f>
        <v>38</v>
      </c>
      <c r="N38" s="58">
        <f>SUMIFS(Details!G:G,Details!$B:$B,'Labor-2016'!L$34,Details!$C:$C,'Labor-2016'!$A38)</f>
        <v>0</v>
      </c>
      <c r="O38" s="58">
        <f>SUMIFS(Details!H:H,Details!$B:$B,'Labor-2016'!L$34,Details!$C:$C,'Labor-2016'!$A38)</f>
        <v>0</v>
      </c>
      <c r="P38" s="8">
        <f t="shared" ref="P38:P48" si="5">L38+G38+B38</f>
        <v>72895.299999999988</v>
      </c>
      <c r="Q38" s="58">
        <f>+H38+C38</f>
        <v>246</v>
      </c>
      <c r="R38" s="58">
        <f t="shared" ref="Q38:S45" si="6">N38+I38+D38</f>
        <v>17</v>
      </c>
      <c r="S38" s="58">
        <f t="shared" si="6"/>
        <v>146</v>
      </c>
    </row>
    <row r="39" spans="1:19" x14ac:dyDescent="0.2">
      <c r="A39" s="7" t="s">
        <v>5</v>
      </c>
      <c r="B39" s="8">
        <f>SUMIFS(Details!I:I,Details!$B:$B,'Labor-2016'!B$34,Details!$C:$C,'Labor-2016'!$A39)</f>
        <v>58995.199999999997</v>
      </c>
      <c r="C39" s="14">
        <f>SUMIFS(Details!F:F,Details!$B:$B,'Labor-2016'!B$34,Details!$C:$C,'Labor-2016'!$A39)</f>
        <v>222</v>
      </c>
      <c r="D39" s="14">
        <f>SUMIFS(Details!G:G,Details!$B:$B,'Labor-2016'!B$34,Details!$C:$C,'Labor-2016'!$A39)</f>
        <v>5</v>
      </c>
      <c r="E39" s="41">
        <f>SUMIFS(Details!H:H,Details!$B:$B,'Labor-2016'!B$34,Details!$C:$C,'Labor-2016'!$A39)</f>
        <v>199.5</v>
      </c>
      <c r="F39" s="47"/>
      <c r="G39" s="8">
        <f>SUMIFS(Details!I:I,Details!$B:$B,'Labor-2016'!G$34,Details!$C:$C,'Labor-2016'!$A39)</f>
        <v>548.67999999999995</v>
      </c>
      <c r="H39" s="14">
        <f>SUMIFS(Details!F:F,Details!$B:$B,'Labor-2016'!G$34,Details!$C:$C,'Labor-2016'!$A39)</f>
        <v>4</v>
      </c>
      <c r="I39" s="14">
        <f>SUMIFS(Details!G:G,Details!$B:$B,'Labor-2016'!G$34,Details!$C:$C,'Labor-2016'!$A39)</f>
        <v>0</v>
      </c>
      <c r="J39" s="41">
        <f>SUMIFS(Details!H:H,Details!$B:$B,'Labor-2016'!G$34,Details!$C:$C,'Labor-2016'!$A39)</f>
        <v>0</v>
      </c>
      <c r="K39" s="54"/>
      <c r="L39" s="8">
        <f>SUMIFS(Details!$I:$I,Details!$B:$B,'Labor-2016'!L$34,Details!$C:$C,'Labor-2016'!$A39)</f>
        <v>3505</v>
      </c>
      <c r="M39" s="240">
        <f>SUMIFS(Details!F:F,Details!$B:$B,'Labor-2016'!L$34,Details!$C:$C,'Labor-2016'!$A39)</f>
        <v>25</v>
      </c>
      <c r="N39" s="58">
        <f>SUMIFS(Details!G:G,Details!$B:$B,'Labor-2016'!L$34,Details!$C:$C,'Labor-2016'!$A39)</f>
        <v>0</v>
      </c>
      <c r="O39" s="58">
        <f>SUMIFS(Details!H:H,Details!$B:$B,'Labor-2016'!L$34,Details!$C:$C,'Labor-2016'!$A39)</f>
        <v>0</v>
      </c>
      <c r="P39" s="8">
        <f t="shared" si="5"/>
        <v>63048.88</v>
      </c>
      <c r="Q39" s="58">
        <f>+H39+C39</f>
        <v>226</v>
      </c>
      <c r="R39" s="58">
        <f t="shared" si="6"/>
        <v>5</v>
      </c>
      <c r="S39" s="58">
        <f t="shared" si="6"/>
        <v>199.5</v>
      </c>
    </row>
    <row r="40" spans="1:19" x14ac:dyDescent="0.2">
      <c r="A40" s="7" t="s">
        <v>7</v>
      </c>
      <c r="B40" s="8">
        <f>SUMIFS(Details!I:I,Details!$B:$B,'Labor-2016'!B$34,Details!$C:$C,'Labor-2016'!$A40)</f>
        <v>330.35</v>
      </c>
      <c r="C40" s="14">
        <f>SUMIFS(Details!F:F,Details!$B:$B,'Labor-2016'!B$34,Details!$C:$C,'Labor-2016'!$A40)</f>
        <v>2</v>
      </c>
      <c r="D40" s="14">
        <f>SUMIFS(Details!G:G,Details!$B:$B,'Labor-2016'!B$34,Details!$C:$C,'Labor-2016'!$A40)</f>
        <v>0</v>
      </c>
      <c r="E40" s="41">
        <f>SUMIFS(Details!H:H,Details!$B:$B,'Labor-2016'!B$34,Details!$C:$C,'Labor-2016'!$A40)</f>
        <v>0</v>
      </c>
      <c r="F40" s="47"/>
      <c r="G40" s="8">
        <f>SUMIFS(Details!I:I,Details!$B:$B,'Labor-2016'!G$34,Details!$C:$C,'Labor-2016'!$A40)</f>
        <v>0</v>
      </c>
      <c r="H40" s="14">
        <f>SUMIFS(Details!F:F,Details!$B:$B,'Labor-2016'!G$34,Details!$C:$C,'Labor-2016'!$A40)</f>
        <v>0</v>
      </c>
      <c r="I40" s="14">
        <f>SUMIFS(Details!G:G,Details!$B:$B,'Labor-2016'!G$34,Details!$C:$C,'Labor-2016'!$A40)</f>
        <v>0</v>
      </c>
      <c r="J40" s="41">
        <f>SUMIFS(Details!H:H,Details!$B:$B,'Labor-2016'!G$34,Details!$C:$C,'Labor-2016'!$A40)</f>
        <v>0</v>
      </c>
      <c r="K40" s="54"/>
      <c r="L40" s="8">
        <f>SUMIFS(Details!$I:$I,Details!$B:$B,'Labor-2016'!L$34,Details!$C:$C,'Labor-2016'!$A40)</f>
        <v>0</v>
      </c>
      <c r="M40" s="58">
        <f>SUMIFS(Details!F:F,Details!$B:$B,'Labor-2016'!L$34,Details!$C:$C,'Labor-2016'!$A40)</f>
        <v>0</v>
      </c>
      <c r="N40" s="58">
        <f>SUMIFS(Details!G:G,Details!$B:$B,'Labor-2016'!L$34,Details!$C:$C,'Labor-2016'!$A40)</f>
        <v>0</v>
      </c>
      <c r="O40" s="58">
        <f>SUMIFS(Details!H:H,Details!$B:$B,'Labor-2016'!L$34,Details!$C:$C,'Labor-2016'!$A40)</f>
        <v>0</v>
      </c>
      <c r="P40" s="8">
        <f t="shared" si="5"/>
        <v>330.35</v>
      </c>
      <c r="Q40" s="58">
        <f t="shared" si="6"/>
        <v>2</v>
      </c>
      <c r="R40" s="58">
        <f t="shared" si="6"/>
        <v>0</v>
      </c>
      <c r="S40" s="58">
        <f t="shared" si="6"/>
        <v>0</v>
      </c>
    </row>
    <row r="41" spans="1:19" x14ac:dyDescent="0.2">
      <c r="A41" s="61" t="s">
        <v>8</v>
      </c>
      <c r="B41" s="8">
        <f>SUMIFS(Details!I:I,Details!$B:$B,'Labor-2016'!B$34,Details!$C:$C,'Labor-2016'!$A41)</f>
        <v>2111.4</v>
      </c>
      <c r="C41" s="14">
        <f>SUMIFS(Details!F:F,Details!$B:$B,'Labor-2016'!B$34,Details!$C:$C,'Labor-2016'!$A41)</f>
        <v>17</v>
      </c>
      <c r="D41" s="14">
        <f>SUMIFS(Details!G:G,Details!$B:$B,'Labor-2016'!B$34,Details!$C:$C,'Labor-2016'!$A41)</f>
        <v>0</v>
      </c>
      <c r="E41" s="41">
        <f>SUMIFS(Details!H:H,Details!$B:$B,'Labor-2016'!B$34,Details!$C:$C,'Labor-2016'!$A41)</f>
        <v>0</v>
      </c>
      <c r="F41" s="47"/>
      <c r="G41" s="8">
        <f>SUMIFS(Details!I:I,Details!$B:$B,'Labor-2016'!G$34,Details!$C:$C,'Labor-2016'!$A41)</f>
        <v>0</v>
      </c>
      <c r="H41" s="14">
        <f>SUMIFS(Details!F:F,Details!$B:$B,'Labor-2016'!G$34,Details!$C:$C,'Labor-2016'!$A41)</f>
        <v>0</v>
      </c>
      <c r="I41" s="14">
        <f>SUMIFS(Details!G:G,Details!$B:$B,'Labor-2016'!G$34,Details!$C:$C,'Labor-2016'!$A41)</f>
        <v>0</v>
      </c>
      <c r="J41" s="41">
        <f>SUMIFS(Details!H:H,Details!$B:$B,'Labor-2016'!G$34,Details!$C:$C,'Labor-2016'!$A41)</f>
        <v>0</v>
      </c>
      <c r="K41" s="54"/>
      <c r="L41" s="8">
        <f>SUMIFS(Details!$I:$I,Details!$B:$B,'Labor-2016'!L$34,Details!$C:$C,'Labor-2016'!$A41)</f>
        <v>0</v>
      </c>
      <c r="M41" s="58">
        <f>SUMIFS(Details!F:F,Details!$B:$B,'Labor-2016'!L$34,Details!$C:$C,'Labor-2016'!$A41)</f>
        <v>0</v>
      </c>
      <c r="N41" s="58">
        <f>SUMIFS(Details!G:G,Details!$B:$B,'Labor-2016'!L$34,Details!$C:$C,'Labor-2016'!$A41)</f>
        <v>0</v>
      </c>
      <c r="O41" s="58">
        <f>SUMIFS(Details!H:H,Details!$B:$B,'Labor-2016'!L$34,Details!$C:$C,'Labor-2016'!$A41)</f>
        <v>0</v>
      </c>
      <c r="P41" s="8">
        <f t="shared" si="5"/>
        <v>2111.4</v>
      </c>
      <c r="Q41" s="58">
        <f t="shared" si="6"/>
        <v>17</v>
      </c>
      <c r="R41" s="58">
        <f t="shared" si="6"/>
        <v>0</v>
      </c>
      <c r="S41" s="58">
        <f t="shared" si="6"/>
        <v>0</v>
      </c>
    </row>
    <row r="42" spans="1:19" x14ac:dyDescent="0.2">
      <c r="A42" s="7" t="s">
        <v>9</v>
      </c>
      <c r="B42" s="8">
        <f>SUMIFS(Details!I:I,Details!$B:$B,'Labor-2016'!B$34,Details!$C:$C,'Labor-2016'!$A42)</f>
        <v>4232.08</v>
      </c>
      <c r="C42" s="14">
        <f>SUMIFS(Details!F:F,Details!$B:$B,'Labor-2016'!B$34,Details!$C:$C,'Labor-2016'!$A42)</f>
        <v>41.5</v>
      </c>
      <c r="D42" s="14">
        <f>SUMIFS(Details!G:G,Details!$B:$B,'Labor-2016'!B$34,Details!$C:$C,'Labor-2016'!$A42)</f>
        <v>0</v>
      </c>
      <c r="E42" s="41">
        <f>SUMIFS(Details!H:H,Details!$B:$B,'Labor-2016'!B$34,Details!$C:$C,'Labor-2016'!$A42)</f>
        <v>0</v>
      </c>
      <c r="F42" s="47"/>
      <c r="G42" s="8">
        <f>SUMIFS(Details!I:I,Details!$B:$B,'Labor-2016'!G$34,Details!$C:$C,'Labor-2016'!$A42)</f>
        <v>0</v>
      </c>
      <c r="H42" s="14">
        <f>SUMIFS(Details!F:F,Details!$B:$B,'Labor-2016'!G$34,Details!$C:$C,'Labor-2016'!$A42)</f>
        <v>0</v>
      </c>
      <c r="I42" s="14">
        <f>SUMIFS(Details!G:G,Details!$B:$B,'Labor-2016'!G$34,Details!$C:$C,'Labor-2016'!$A42)</f>
        <v>0</v>
      </c>
      <c r="J42" s="41">
        <f>SUMIFS(Details!H:H,Details!$B:$B,'Labor-2016'!G$34,Details!$C:$C,'Labor-2016'!$A42)</f>
        <v>0</v>
      </c>
      <c r="K42" s="54"/>
      <c r="L42" s="8">
        <f>SUMIFS(Details!$I:$I,Details!$B:$B,'Labor-2016'!L$34,Details!$C:$C,'Labor-2016'!$A42)</f>
        <v>0</v>
      </c>
      <c r="M42" s="58">
        <f>SUMIFS(Details!F:F,Details!$B:$B,'Labor-2016'!L$34,Details!$C:$C,'Labor-2016'!$A42)</f>
        <v>0</v>
      </c>
      <c r="N42" s="58">
        <f>SUMIFS(Details!G:G,Details!$B:$B,'Labor-2016'!L$34,Details!$C:$C,'Labor-2016'!$A42)</f>
        <v>0</v>
      </c>
      <c r="O42" s="58">
        <f>SUMIFS(Details!H:H,Details!$B:$B,'Labor-2016'!L$34,Details!$C:$C,'Labor-2016'!$A42)</f>
        <v>0</v>
      </c>
      <c r="P42" s="8">
        <f t="shared" si="5"/>
        <v>4232.08</v>
      </c>
      <c r="Q42" s="58">
        <f t="shared" si="6"/>
        <v>41.5</v>
      </c>
      <c r="R42" s="58">
        <f t="shared" si="6"/>
        <v>0</v>
      </c>
      <c r="S42" s="58">
        <f t="shared" si="6"/>
        <v>0</v>
      </c>
    </row>
    <row r="43" spans="1:19" x14ac:dyDescent="0.2">
      <c r="A43" s="7" t="s">
        <v>11</v>
      </c>
      <c r="B43" s="8">
        <f>SUMIFS(Details!I:I,Details!$B:$B,'Labor-2016'!B$34,Details!$C:$C,'Labor-2016'!$A43)</f>
        <v>2840.0899999999997</v>
      </c>
      <c r="C43" s="14">
        <f>SUMIFS(Details!F:F,Details!$B:$B,'Labor-2016'!B$34,Details!$C:$C,'Labor-2016'!$A43)</f>
        <v>36</v>
      </c>
      <c r="D43" s="14">
        <f>SUMIFS(Details!G:G,Details!$B:$B,'Labor-2016'!B$34,Details!$C:$C,'Labor-2016'!$A43)</f>
        <v>0</v>
      </c>
      <c r="E43" s="41">
        <f>SUMIFS(Details!H:H,Details!$B:$B,'Labor-2016'!B$34,Details!$C:$C,'Labor-2016'!$A43)</f>
        <v>0</v>
      </c>
      <c r="F43" s="47"/>
      <c r="G43" s="8">
        <f>SUMIFS(Details!I:I,Details!$B:$B,'Labor-2016'!G$34,Details!$C:$C,'Labor-2016'!$A43)</f>
        <v>889.55000000000007</v>
      </c>
      <c r="H43" s="14">
        <f>SUMIFS(Details!F:F,Details!$B:$B,'Labor-2016'!G$34,Details!$C:$C,'Labor-2016'!$A43)</f>
        <v>11.5</v>
      </c>
      <c r="I43" s="14">
        <f>SUMIFS(Details!G:G,Details!$B:$B,'Labor-2016'!G$34,Details!$C:$C,'Labor-2016'!$A43)</f>
        <v>0</v>
      </c>
      <c r="J43" s="41">
        <f>SUMIFS(Details!H:H,Details!$B:$B,'Labor-2016'!G$34,Details!$C:$C,'Labor-2016'!$A43)</f>
        <v>0</v>
      </c>
      <c r="K43" s="54"/>
      <c r="L43" s="8">
        <f>SUMIFS(Details!$I:$I,Details!$B:$B,'Labor-2016'!L$34,Details!$C:$C,'Labor-2016'!$A43)</f>
        <v>275.39</v>
      </c>
      <c r="M43" s="58">
        <f>SUMIFS(Details!F:F,Details!$B:$B,'Labor-2016'!L$34,Details!$C:$C,'Labor-2016'!$A43)</f>
        <v>3.5</v>
      </c>
      <c r="N43" s="58">
        <f>SUMIFS(Details!G:G,Details!$B:$B,'Labor-2016'!L$34,Details!$C:$C,'Labor-2016'!$A43)</f>
        <v>0</v>
      </c>
      <c r="O43" s="58">
        <f>SUMIFS(Details!H:H,Details!$B:$B,'Labor-2016'!L$34,Details!$C:$C,'Labor-2016'!$A43)</f>
        <v>0</v>
      </c>
      <c r="P43" s="8">
        <f t="shared" si="5"/>
        <v>4005.0299999999997</v>
      </c>
      <c r="Q43" s="58">
        <f>+H43+C43</f>
        <v>47.5</v>
      </c>
      <c r="R43" s="58">
        <f t="shared" si="6"/>
        <v>0</v>
      </c>
      <c r="S43" s="58">
        <f t="shared" si="6"/>
        <v>0</v>
      </c>
    </row>
    <row r="44" spans="1:19" x14ac:dyDescent="0.2">
      <c r="A44" s="7" t="s">
        <v>13</v>
      </c>
      <c r="B44" s="8">
        <f>SUMIFS(Details!I:I,Details!$B:$B,'Labor-2016'!B$34,Details!$C:$C,'Labor-2016'!$A44)</f>
        <v>519.03000000000009</v>
      </c>
      <c r="C44" s="14">
        <f>SUMIFS(Details!F:F,Details!$B:$B,'Labor-2016'!B$34,Details!$C:$C,'Labor-2016'!$A44)</f>
        <v>6</v>
      </c>
      <c r="D44" s="14">
        <f>SUMIFS(Details!G:G,Details!$B:$B,'Labor-2016'!B$34,Details!$C:$C,'Labor-2016'!$A44)</f>
        <v>0</v>
      </c>
      <c r="E44" s="41">
        <f>SUMIFS(Details!H:H,Details!$B:$B,'Labor-2016'!B$34,Details!$C:$C,'Labor-2016'!$A44)</f>
        <v>0</v>
      </c>
      <c r="F44" s="47"/>
      <c r="G44" s="8">
        <f>SUMIFS(Details!I:I,Details!$B:$B,'Labor-2016'!G$34,Details!$C:$C,'Labor-2016'!$A44)</f>
        <v>0</v>
      </c>
      <c r="H44" s="14">
        <f>SUMIFS(Details!F:F,Details!$B:$B,'Labor-2016'!G$34,Details!$C:$C,'Labor-2016'!$A44)</f>
        <v>0</v>
      </c>
      <c r="I44" s="14">
        <f>SUMIFS(Details!G:G,Details!$B:$B,'Labor-2016'!G$34,Details!$C:$C,'Labor-2016'!$A44)</f>
        <v>0</v>
      </c>
      <c r="J44" s="41">
        <f>SUMIFS(Details!H:H,Details!$B:$B,'Labor-2016'!G$34,Details!$C:$C,'Labor-2016'!$A44)</f>
        <v>0</v>
      </c>
      <c r="K44" s="54"/>
      <c r="L44" s="8">
        <f>SUMIFS(Details!$I:$I,Details!$B:$B,'Labor-2016'!L$34,Details!$C:$C,'Labor-2016'!$A44)</f>
        <v>0</v>
      </c>
      <c r="M44" s="58">
        <f>SUMIFS(Details!F:F,Details!$B:$B,'Labor-2016'!L$34,Details!$C:$C,'Labor-2016'!$A44)</f>
        <v>0</v>
      </c>
      <c r="N44" s="58">
        <f>SUMIFS(Details!G:G,Details!$B:$B,'Labor-2016'!L$34,Details!$C:$C,'Labor-2016'!$A44)</f>
        <v>0</v>
      </c>
      <c r="O44" s="58">
        <f>SUMIFS(Details!H:H,Details!$B:$B,'Labor-2016'!L$34,Details!$C:$C,'Labor-2016'!$A44)</f>
        <v>0</v>
      </c>
      <c r="P44" s="8">
        <f t="shared" si="5"/>
        <v>519.03000000000009</v>
      </c>
      <c r="Q44" s="58">
        <f t="shared" si="6"/>
        <v>6</v>
      </c>
      <c r="R44" s="58">
        <f t="shared" si="6"/>
        <v>0</v>
      </c>
      <c r="S44" s="58">
        <f t="shared" si="6"/>
        <v>0</v>
      </c>
    </row>
    <row r="45" spans="1:19" x14ac:dyDescent="0.2">
      <c r="A45" s="5" t="s">
        <v>95</v>
      </c>
      <c r="B45" s="9">
        <f>SUM(B35:B44)</f>
        <v>124410.62999999999</v>
      </c>
      <c r="C45" s="17">
        <f>SUM(C37:C44)</f>
        <v>506.25</v>
      </c>
      <c r="D45" s="17">
        <f>SUM(D37:D44)</f>
        <v>22</v>
      </c>
      <c r="E45" s="42">
        <f>SUM(E37:E44)</f>
        <v>345.5</v>
      </c>
      <c r="F45" s="48"/>
      <c r="G45" s="9">
        <f>SUM(G35:G44)</f>
        <v>14190.69</v>
      </c>
      <c r="H45" s="17">
        <f>SUM(H37:H44)</f>
        <v>92.25</v>
      </c>
      <c r="I45" s="17">
        <f>SUM(I37:I44)</f>
        <v>0</v>
      </c>
      <c r="J45" s="42">
        <f>SUM(J37:J44)</f>
        <v>0</v>
      </c>
      <c r="K45" s="54"/>
      <c r="L45" s="9">
        <f>SUM(L35:L44)</f>
        <v>11521.38</v>
      </c>
      <c r="M45" s="19">
        <f>SUM(M37:M44)</f>
        <v>71</v>
      </c>
      <c r="N45" s="19">
        <f>SUM(N37:N44)</f>
        <v>0</v>
      </c>
      <c r="O45" s="25">
        <f>SUM(O37:O44)</f>
        <v>0</v>
      </c>
      <c r="P45" s="9">
        <f>L45+G45+B45</f>
        <v>150122.69999999998</v>
      </c>
      <c r="Q45" s="19">
        <f t="shared" si="6"/>
        <v>669.5</v>
      </c>
      <c r="R45" s="19">
        <f t="shared" si="6"/>
        <v>22</v>
      </c>
      <c r="S45" s="19">
        <f t="shared" si="6"/>
        <v>345.5</v>
      </c>
    </row>
    <row r="46" spans="1:19" x14ac:dyDescent="0.2">
      <c r="A46" s="7" t="s">
        <v>41</v>
      </c>
      <c r="B46" s="8">
        <f>SUMIFS(Details!$F:$F,Details!$B:$B,'Labor-2016'!B$34,Details!$C:$C,"Total Rates")</f>
        <v>69121.909999999989</v>
      </c>
      <c r="C46" s="14"/>
      <c r="D46" s="20"/>
      <c r="E46" s="43"/>
      <c r="F46" s="49"/>
      <c r="G46" s="8">
        <f>SUMIFS(Details!$F:$F,Details!$B:$B,'Labor-2016'!G$34,Details!$C:$C,"Total Rates")</f>
        <v>14190.689999999999</v>
      </c>
      <c r="H46" s="14"/>
      <c r="I46" s="20"/>
      <c r="J46" s="43"/>
      <c r="K46" s="54"/>
      <c r="L46" s="8">
        <f>SUMIFS(Details!$F:$F,Details!$B:$B,'Labor-2016'!L$34,Details!$C:$C,"Total Rates")</f>
        <v>11521.38</v>
      </c>
      <c r="M46" s="16"/>
      <c r="N46" s="16"/>
      <c r="O46" s="24"/>
      <c r="P46" s="8">
        <f>L46+G46+B46</f>
        <v>94833.979999999981</v>
      </c>
      <c r="Q46" s="16"/>
      <c r="R46" s="16"/>
      <c r="S46" s="24"/>
    </row>
    <row r="47" spans="1:19" x14ac:dyDescent="0.2">
      <c r="A47" s="7" t="s">
        <v>42</v>
      </c>
      <c r="B47" s="8">
        <f>SUMIFS(Details!$G:$G,Details!$B:$B,'Labor-2016'!B$34,Details!$C:$C,"Total Rates")</f>
        <v>3708.05</v>
      </c>
      <c r="C47" s="14"/>
      <c r="D47" s="14"/>
      <c r="E47" s="41"/>
      <c r="F47" s="47"/>
      <c r="G47" s="8">
        <f>SUMIFS(Details!$G:$G,Details!$B:$B,'Labor-2016'!G$34,Details!$C:$C,"Total Rates")</f>
        <v>0</v>
      </c>
      <c r="H47" s="14"/>
      <c r="I47" s="14"/>
      <c r="J47" s="41"/>
      <c r="K47" s="55"/>
      <c r="L47" s="8">
        <f>SUMIFS(Details!$G:$G,Details!$B:$B,'Labor-2016'!L$3,Details!$C:$C,"Total Rates")</f>
        <v>0</v>
      </c>
      <c r="M47" s="16"/>
      <c r="N47" s="16"/>
      <c r="O47" s="24"/>
      <c r="P47" s="8">
        <f t="shared" si="5"/>
        <v>3708.05</v>
      </c>
      <c r="Q47" s="16"/>
      <c r="R47" s="16"/>
      <c r="S47" s="24"/>
    </row>
    <row r="48" spans="1:19" ht="15.95" thickBot="1" x14ac:dyDescent="0.25">
      <c r="A48" s="63" t="s">
        <v>43</v>
      </c>
      <c r="B48" s="26">
        <f>SUMIFS(Details!$H:$H,Details!$B:$B,'Labor-2016'!B$34,Details!$C:$C,"Total Rates")</f>
        <v>51580.65</v>
      </c>
      <c r="C48" s="27"/>
      <c r="D48" s="27"/>
      <c r="E48" s="44"/>
      <c r="F48" s="50"/>
      <c r="G48" s="26">
        <f>SUMIFS(Details!$H:$H,Details!$B:$B,'Labor-2016'!G$34,Details!$C:$C,"Total Rates")</f>
        <v>0</v>
      </c>
      <c r="H48" s="27"/>
      <c r="I48" s="27"/>
      <c r="J48" s="44"/>
      <c r="K48" s="141"/>
      <c r="L48" s="26">
        <f>SUMIFS(Details!$H:$H,Details!$B:$B,'Labor-2016'!L$3,Details!$C:$C,"Total Rates")</f>
        <v>0</v>
      </c>
      <c r="M48" s="29"/>
      <c r="N48" s="29"/>
      <c r="O48" s="30"/>
      <c r="P48" s="26">
        <f t="shared" si="5"/>
        <v>51580.65</v>
      </c>
      <c r="Q48" s="29"/>
      <c r="R48" s="29"/>
      <c r="S48" s="30"/>
    </row>
    <row r="49" spans="11:19" x14ac:dyDescent="0.2">
      <c r="K49" s="35"/>
      <c r="P49" s="140"/>
      <c r="Q49" s="140"/>
      <c r="R49" s="140"/>
      <c r="S49" s="140"/>
    </row>
    <row r="50" spans="11:19" x14ac:dyDescent="0.2">
      <c r="K50" s="35"/>
      <c r="P50" s="138"/>
      <c r="Q50" s="139"/>
      <c r="R50" s="139"/>
      <c r="S50" s="139"/>
    </row>
    <row r="51" spans="11:19" x14ac:dyDescent="0.2">
      <c r="P51" s="138"/>
      <c r="Q51" s="34"/>
      <c r="R51" s="34"/>
      <c r="S51" s="34"/>
    </row>
    <row r="52" spans="11:19" x14ac:dyDescent="0.2">
      <c r="P52" s="34"/>
      <c r="Q52" s="137"/>
      <c r="R52" s="137"/>
      <c r="S52" s="137"/>
    </row>
    <row r="53" spans="11:19" x14ac:dyDescent="0.2">
      <c r="P53" s="34"/>
      <c r="Q53" s="137"/>
      <c r="R53" s="137"/>
      <c r="S53" s="137"/>
    </row>
    <row r="54" spans="11:19" x14ac:dyDescent="0.25">
      <c r="P54" s="34"/>
      <c r="Q54" s="137"/>
      <c r="R54" s="137"/>
      <c r="S54" s="137"/>
    </row>
    <row r="55" spans="11:19" x14ac:dyDescent="0.25">
      <c r="P55" s="34"/>
      <c r="Q55" s="137"/>
      <c r="R55" s="137"/>
      <c r="S55" s="137"/>
    </row>
    <row r="56" spans="11:19" x14ac:dyDescent="0.25">
      <c r="P56" s="34"/>
      <c r="Q56" s="137"/>
      <c r="R56" s="137"/>
      <c r="S56" s="137"/>
    </row>
    <row r="57" spans="11:19" x14ac:dyDescent="0.25">
      <c r="P57" s="34"/>
      <c r="Q57" s="137"/>
      <c r="R57" s="137"/>
      <c r="S57" s="137"/>
    </row>
    <row r="58" spans="11:19" x14ac:dyDescent="0.25">
      <c r="P58" s="34"/>
      <c r="Q58" s="137"/>
      <c r="R58" s="137"/>
      <c r="S58" s="137"/>
    </row>
    <row r="59" spans="11:19" x14ac:dyDescent="0.25">
      <c r="P59" s="34"/>
      <c r="Q59" s="137"/>
      <c r="R59" s="137"/>
      <c r="S59" s="137"/>
    </row>
    <row r="60" spans="11:19" x14ac:dyDescent="0.25">
      <c r="P60" s="34"/>
      <c r="Q60" s="137"/>
      <c r="R60" s="137"/>
      <c r="S60" s="137"/>
    </row>
    <row r="61" spans="11:19" x14ac:dyDescent="0.25">
      <c r="P61" s="34"/>
      <c r="Q61" s="137"/>
      <c r="R61" s="137"/>
      <c r="S61" s="137"/>
    </row>
    <row r="62" spans="11:19" x14ac:dyDescent="0.25">
      <c r="P62" s="38"/>
      <c r="Q62" s="39"/>
      <c r="R62" s="39"/>
      <c r="S62" s="39"/>
    </row>
    <row r="63" spans="11:19" x14ac:dyDescent="0.25">
      <c r="P63" s="34"/>
      <c r="Q63" s="137"/>
      <c r="R63" s="137"/>
      <c r="S63" s="137"/>
    </row>
    <row r="64" spans="11:19" x14ac:dyDescent="0.25">
      <c r="P64" s="34"/>
      <c r="Q64" s="137"/>
      <c r="R64" s="137"/>
      <c r="S64" s="137"/>
    </row>
  </sheetData>
  <mergeCells count="31">
    <mergeCell ref="L34:O34"/>
    <mergeCell ref="M35:O35"/>
    <mergeCell ref="A33:S33"/>
    <mergeCell ref="L35:L36"/>
    <mergeCell ref="P34:S34"/>
    <mergeCell ref="P35:P36"/>
    <mergeCell ref="Q35:S35"/>
    <mergeCell ref="B35:B36"/>
    <mergeCell ref="C35:E35"/>
    <mergeCell ref="B34:E34"/>
    <mergeCell ref="G34:J34"/>
    <mergeCell ref="G35:G36"/>
    <mergeCell ref="H35:J35"/>
    <mergeCell ref="A1:O1"/>
    <mergeCell ref="B3:E3"/>
    <mergeCell ref="C4:E4"/>
    <mergeCell ref="B4:B5"/>
    <mergeCell ref="G4:G5"/>
    <mergeCell ref="H4:J4"/>
    <mergeCell ref="G3:J3"/>
    <mergeCell ref="A2:S2"/>
    <mergeCell ref="P3:S3"/>
    <mergeCell ref="B22:E22"/>
    <mergeCell ref="B23:B24"/>
    <mergeCell ref="C23:E23"/>
    <mergeCell ref="P4:P5"/>
    <mergeCell ref="Q4:S4"/>
    <mergeCell ref="A21:S21"/>
    <mergeCell ref="P22:S22"/>
    <mergeCell ref="P23:P24"/>
    <mergeCell ref="Q23:S23"/>
  </mergeCells>
  <pageMargins left="0.7" right="0.7" top="0.75" bottom="0.75" header="0.3" footer="0.3"/>
  <pageSetup paperSize="17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8"/>
  <sheetViews>
    <sheetView zoomScale="11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J4" sqref="J4"/>
    </sheetView>
  </sheetViews>
  <sheetFormatPr defaultColWidth="8.85546875" defaultRowHeight="15" x14ac:dyDescent="0.25"/>
  <cols>
    <col min="1" max="1" width="15.28515625" bestFit="1" customWidth="1"/>
    <col min="2" max="2" width="38.85546875" bestFit="1" customWidth="1"/>
    <col min="3" max="4" width="14.28515625" bestFit="1" customWidth="1"/>
    <col min="5" max="5" width="12.42578125" bestFit="1" customWidth="1"/>
    <col min="6" max="6" width="14.28515625" bestFit="1" customWidth="1"/>
    <col min="7" max="7" width="12.42578125" bestFit="1" customWidth="1"/>
    <col min="8" max="8" width="11.42578125" bestFit="1" customWidth="1"/>
  </cols>
  <sheetData>
    <row r="1" spans="1:8" ht="15.95" thickBot="1" x14ac:dyDescent="0.25">
      <c r="A1" s="219">
        <v>2016</v>
      </c>
      <c r="B1" s="220"/>
      <c r="C1" s="220"/>
      <c r="D1" s="220"/>
      <c r="E1" s="220"/>
      <c r="F1" s="220"/>
      <c r="G1" s="220"/>
      <c r="H1" s="220"/>
    </row>
    <row r="2" spans="1:8" s="75" customFormat="1" x14ac:dyDescent="0.2">
      <c r="C2" s="93" t="s">
        <v>14</v>
      </c>
      <c r="D2" s="94" t="s">
        <v>15</v>
      </c>
      <c r="E2" s="93" t="s">
        <v>17</v>
      </c>
      <c r="F2" s="158" t="s">
        <v>16</v>
      </c>
      <c r="G2" s="159" t="s">
        <v>18</v>
      </c>
      <c r="H2" s="160" t="s">
        <v>33</v>
      </c>
    </row>
    <row r="3" spans="1:8" x14ac:dyDescent="0.2">
      <c r="A3" s="73" t="s">
        <v>99</v>
      </c>
      <c r="B3" s="74" t="s">
        <v>100</v>
      </c>
      <c r="C3" s="85">
        <f t="shared" ref="C3:G3" si="0">SUM(C4:C8)</f>
        <v>1313233.42</v>
      </c>
      <c r="D3" s="81">
        <f t="shared" si="0"/>
        <v>62529.65</v>
      </c>
      <c r="E3" s="85">
        <f t="shared" si="0"/>
        <v>30348.37</v>
      </c>
      <c r="F3" s="163">
        <f t="shared" si="0"/>
        <v>870603.84</v>
      </c>
      <c r="G3" s="164">
        <f t="shared" si="0"/>
        <v>6836.25</v>
      </c>
      <c r="H3" s="239">
        <f>SUM(H4:H8)</f>
        <v>6647.6</v>
      </c>
    </row>
    <row r="4" spans="1:8" x14ac:dyDescent="0.2">
      <c r="B4" s="72" t="s">
        <v>30</v>
      </c>
      <c r="C4" s="87">
        <v>416734.36</v>
      </c>
      <c r="D4" s="80">
        <v>0</v>
      </c>
      <c r="E4" s="87">
        <v>0</v>
      </c>
      <c r="F4" s="87">
        <v>0</v>
      </c>
      <c r="G4" s="80">
        <v>0</v>
      </c>
      <c r="H4" s="88">
        <v>0</v>
      </c>
    </row>
    <row r="5" spans="1:8" x14ac:dyDescent="0.2">
      <c r="B5" s="72" t="s">
        <v>106</v>
      </c>
      <c r="C5" s="87">
        <v>55221.5</v>
      </c>
      <c r="D5" s="80">
        <v>55092</v>
      </c>
      <c r="E5" s="87">
        <v>5349.5</v>
      </c>
      <c r="F5" s="87">
        <v>868559.13</v>
      </c>
      <c r="G5" s="80">
        <v>6553.75</v>
      </c>
      <c r="H5" s="88">
        <v>0</v>
      </c>
    </row>
    <row r="6" spans="1:8" s="75" customFormat="1" x14ac:dyDescent="0.2">
      <c r="B6" s="72" t="s">
        <v>65</v>
      </c>
      <c r="C6" s="87">
        <v>841277.56</v>
      </c>
      <c r="D6" s="80">
        <v>7437.65</v>
      </c>
      <c r="E6" s="87">
        <v>1734.39</v>
      </c>
      <c r="F6" s="87">
        <v>2044.71</v>
      </c>
      <c r="G6" s="80">
        <v>282.5</v>
      </c>
      <c r="H6" s="88">
        <v>0</v>
      </c>
    </row>
    <row r="7" spans="1:8" s="75" customFormat="1" x14ac:dyDescent="0.2">
      <c r="B7" s="72" t="s">
        <v>127</v>
      </c>
      <c r="C7" s="87">
        <v>0</v>
      </c>
      <c r="D7" s="80">
        <v>0</v>
      </c>
      <c r="E7" s="87">
        <v>0</v>
      </c>
      <c r="F7" s="87">
        <v>0</v>
      </c>
      <c r="G7" s="80">
        <v>0</v>
      </c>
      <c r="H7" s="88">
        <v>6647.6</v>
      </c>
    </row>
    <row r="8" spans="1:8" s="75" customFormat="1" x14ac:dyDescent="0.2">
      <c r="B8" s="79" t="s">
        <v>128</v>
      </c>
      <c r="C8" s="89">
        <v>0</v>
      </c>
      <c r="D8" s="82">
        <v>0</v>
      </c>
      <c r="E8" s="89">
        <v>23264.48</v>
      </c>
      <c r="F8" s="87">
        <v>0</v>
      </c>
      <c r="G8" s="80">
        <v>0</v>
      </c>
      <c r="H8" s="88">
        <v>0</v>
      </c>
    </row>
    <row r="9" spans="1:8" x14ac:dyDescent="0.2">
      <c r="B9" s="74" t="s">
        <v>101</v>
      </c>
      <c r="C9" s="85">
        <f t="shared" ref="C9:G9" si="1">SUM(C10:C18)</f>
        <v>877798.16</v>
      </c>
      <c r="D9" s="81">
        <f t="shared" si="1"/>
        <v>2410247.14</v>
      </c>
      <c r="E9" s="85">
        <f t="shared" si="1"/>
        <v>77133.099999999991</v>
      </c>
      <c r="F9" s="163">
        <f t="shared" si="1"/>
        <v>482091.14999999997</v>
      </c>
      <c r="G9" s="164">
        <f t="shared" si="1"/>
        <v>345158.46</v>
      </c>
      <c r="H9" s="239">
        <f>SUM(H10:H18)</f>
        <v>66099.31</v>
      </c>
    </row>
    <row r="10" spans="1:8" x14ac:dyDescent="0.2">
      <c r="B10" s="72" t="s">
        <v>107</v>
      </c>
      <c r="C10" s="87">
        <v>197589.8</v>
      </c>
      <c r="D10" s="80">
        <v>1862834.46</v>
      </c>
      <c r="E10" s="87">
        <v>1695.1</v>
      </c>
      <c r="F10" s="87">
        <v>144348.4</v>
      </c>
      <c r="G10" s="80">
        <v>9609.41</v>
      </c>
      <c r="H10" s="88">
        <v>66099.31</v>
      </c>
    </row>
    <row r="11" spans="1:8" x14ac:dyDescent="0.2">
      <c r="B11" s="72" t="s">
        <v>108</v>
      </c>
      <c r="C11" s="87">
        <v>115837.41</v>
      </c>
      <c r="D11" s="80">
        <v>27599.94</v>
      </c>
      <c r="E11" s="87">
        <v>700</v>
      </c>
      <c r="F11" s="87">
        <v>30999.96</v>
      </c>
      <c r="G11" s="80">
        <v>1000</v>
      </c>
      <c r="H11" s="88">
        <v>0</v>
      </c>
    </row>
    <row r="12" spans="1:8" x14ac:dyDescent="0.2">
      <c r="B12" s="72" t="s">
        <v>109</v>
      </c>
      <c r="C12" s="87">
        <v>45828.46</v>
      </c>
      <c r="D12" s="80">
        <v>17599.759999999998</v>
      </c>
      <c r="E12" s="87">
        <v>699.55</v>
      </c>
      <c r="F12" s="87">
        <v>30999.58</v>
      </c>
      <c r="G12" s="80">
        <v>999.95</v>
      </c>
      <c r="H12" s="88">
        <v>0</v>
      </c>
    </row>
    <row r="13" spans="1:8" x14ac:dyDescent="0.2">
      <c r="B13" s="72" t="s">
        <v>110</v>
      </c>
      <c r="C13" s="87">
        <v>34169.42</v>
      </c>
      <c r="D13" s="80">
        <v>22014.799999999999</v>
      </c>
      <c r="E13" s="87">
        <v>590.39</v>
      </c>
      <c r="F13" s="87">
        <v>26937.87</v>
      </c>
      <c r="G13" s="80">
        <v>3774.81</v>
      </c>
      <c r="H13" s="88">
        <v>0</v>
      </c>
    </row>
    <row r="14" spans="1:8" x14ac:dyDescent="0.2">
      <c r="B14" s="72" t="s">
        <v>73</v>
      </c>
      <c r="C14" s="87">
        <v>71939.22</v>
      </c>
      <c r="D14" s="80">
        <v>383556.65</v>
      </c>
      <c r="E14" s="87">
        <v>71681.03</v>
      </c>
      <c r="F14" s="87">
        <v>86754.9</v>
      </c>
      <c r="G14" s="80">
        <v>2553.52</v>
      </c>
      <c r="H14" s="88">
        <v>0</v>
      </c>
    </row>
    <row r="15" spans="1:8" x14ac:dyDescent="0.2">
      <c r="B15" s="72" t="s">
        <v>111</v>
      </c>
      <c r="C15" s="87">
        <v>62591.68</v>
      </c>
      <c r="D15" s="80">
        <v>27291.33</v>
      </c>
      <c r="E15" s="87">
        <v>0</v>
      </c>
      <c r="F15" s="87">
        <v>71850.179999999993</v>
      </c>
      <c r="G15" s="80">
        <v>667.98</v>
      </c>
      <c r="H15" s="88">
        <v>0</v>
      </c>
    </row>
    <row r="16" spans="1:8" x14ac:dyDescent="0.2">
      <c r="B16" s="72" t="s">
        <v>112</v>
      </c>
      <c r="C16" s="87">
        <v>265317.12</v>
      </c>
      <c r="D16" s="80">
        <v>28400.67</v>
      </c>
      <c r="E16" s="87">
        <v>680.92</v>
      </c>
      <c r="F16" s="87">
        <v>42152.89</v>
      </c>
      <c r="G16" s="80">
        <v>961.29</v>
      </c>
      <c r="H16" s="88">
        <v>0</v>
      </c>
    </row>
    <row r="17" spans="1:8" x14ac:dyDescent="0.2">
      <c r="B17" s="72" t="s">
        <v>64</v>
      </c>
      <c r="C17" s="87">
        <v>30387.29</v>
      </c>
      <c r="D17" s="80">
        <v>18349.54</v>
      </c>
      <c r="E17" s="87">
        <v>545.09</v>
      </c>
      <c r="F17" s="87">
        <v>17180.45</v>
      </c>
      <c r="G17" s="80">
        <v>681.37</v>
      </c>
      <c r="H17" s="88">
        <v>0</v>
      </c>
    </row>
    <row r="18" spans="1:8" x14ac:dyDescent="0.2">
      <c r="B18" s="79" t="s">
        <v>113</v>
      </c>
      <c r="C18" s="89">
        <v>54137.760000000002</v>
      </c>
      <c r="D18" s="82">
        <v>22599.99</v>
      </c>
      <c r="E18" s="89">
        <v>541.02</v>
      </c>
      <c r="F18" s="87">
        <v>30866.92</v>
      </c>
      <c r="G18" s="80">
        <v>324910.13</v>
      </c>
      <c r="H18" s="88">
        <v>0</v>
      </c>
    </row>
    <row r="19" spans="1:8" x14ac:dyDescent="0.2">
      <c r="B19" s="74" t="s">
        <v>102</v>
      </c>
      <c r="C19" s="85">
        <f t="shared" ref="C19:G19" si="2">C20</f>
        <v>26873.33</v>
      </c>
      <c r="D19" s="81">
        <f t="shared" si="2"/>
        <v>22490.78</v>
      </c>
      <c r="E19" s="85">
        <f t="shared" si="2"/>
        <v>4345</v>
      </c>
      <c r="F19" s="163">
        <f t="shared" si="2"/>
        <v>14044.77</v>
      </c>
      <c r="G19" s="164">
        <f t="shared" si="2"/>
        <v>5355.54</v>
      </c>
      <c r="H19" s="239">
        <f>H20</f>
        <v>1925</v>
      </c>
    </row>
    <row r="20" spans="1:8" s="75" customFormat="1" x14ac:dyDescent="0.2">
      <c r="B20" s="79" t="s">
        <v>129</v>
      </c>
      <c r="C20" s="89">
        <f>SUM(C21:C23)</f>
        <v>26873.33</v>
      </c>
      <c r="D20" s="82">
        <f t="shared" ref="D20:G20" si="3">SUM(D21:D23)</f>
        <v>22490.78</v>
      </c>
      <c r="E20" s="89">
        <f t="shared" si="3"/>
        <v>4345</v>
      </c>
      <c r="F20" s="87">
        <f t="shared" si="3"/>
        <v>14044.77</v>
      </c>
      <c r="G20" s="80">
        <f t="shared" si="3"/>
        <v>5355.54</v>
      </c>
      <c r="H20" s="88">
        <f>SUM(H21:H23)</f>
        <v>1925</v>
      </c>
    </row>
    <row r="21" spans="1:8" s="75" customFormat="1" x14ac:dyDescent="0.2">
      <c r="B21" s="78" t="s">
        <v>31</v>
      </c>
      <c r="C21" s="87">
        <v>21598.33</v>
      </c>
      <c r="D21" s="80">
        <v>18255.78</v>
      </c>
      <c r="E21" s="87">
        <v>3850</v>
      </c>
      <c r="F21" s="87">
        <v>9344.23</v>
      </c>
      <c r="G21" s="80">
        <v>4860.54</v>
      </c>
      <c r="H21" s="88">
        <v>1925</v>
      </c>
    </row>
    <row r="22" spans="1:8" s="75" customFormat="1" x14ac:dyDescent="0.2">
      <c r="B22" s="78" t="s">
        <v>130</v>
      </c>
      <c r="C22" s="87">
        <v>4600</v>
      </c>
      <c r="D22" s="80">
        <v>3560</v>
      </c>
      <c r="E22" s="87">
        <v>0</v>
      </c>
      <c r="F22" s="87">
        <v>4115.54</v>
      </c>
      <c r="G22" s="80">
        <v>0</v>
      </c>
      <c r="H22" s="88">
        <v>0</v>
      </c>
    </row>
    <row r="23" spans="1:8" s="75" customFormat="1" x14ac:dyDescent="0.2">
      <c r="B23" s="78" t="s">
        <v>126</v>
      </c>
      <c r="C23" s="87">
        <v>675</v>
      </c>
      <c r="D23" s="80">
        <v>675</v>
      </c>
      <c r="E23" s="87">
        <v>495</v>
      </c>
      <c r="F23" s="87">
        <v>585</v>
      </c>
      <c r="G23" s="80">
        <v>495</v>
      </c>
      <c r="H23" s="88">
        <v>0</v>
      </c>
    </row>
    <row r="24" spans="1:8" x14ac:dyDescent="0.2">
      <c r="B24" s="74" t="s">
        <v>103</v>
      </c>
      <c r="C24" s="85">
        <v>0</v>
      </c>
      <c r="D24" s="81">
        <v>0</v>
      </c>
      <c r="E24" s="85">
        <v>0</v>
      </c>
      <c r="F24" s="85">
        <v>0</v>
      </c>
      <c r="G24" s="81">
        <v>0</v>
      </c>
      <c r="H24" s="86">
        <v>0</v>
      </c>
    </row>
    <row r="25" spans="1:8" ht="15.95" thickBot="1" x14ac:dyDescent="0.25">
      <c r="B25" s="74" t="s">
        <v>104</v>
      </c>
      <c r="C25" s="85">
        <f>5553146.9</f>
        <v>5553146.9000000004</v>
      </c>
      <c r="D25" s="81">
        <v>3750000</v>
      </c>
      <c r="E25" s="85">
        <v>0</v>
      </c>
      <c r="F25" s="161">
        <v>0</v>
      </c>
      <c r="G25" s="157">
        <v>0</v>
      </c>
      <c r="H25" s="162">
        <v>0</v>
      </c>
    </row>
    <row r="26" spans="1:8" ht="15.95" thickBot="1" x14ac:dyDescent="0.25">
      <c r="A26" s="76" t="s">
        <v>105</v>
      </c>
      <c r="B26" s="77"/>
      <c r="C26" s="90">
        <f t="shared" ref="C26:H26" si="4">C3+C9+C19+C24+C25</f>
        <v>7771051.8100000005</v>
      </c>
      <c r="D26" s="91">
        <f t="shared" si="4"/>
        <v>6245267.5700000003</v>
      </c>
      <c r="E26" s="92">
        <f t="shared" si="4"/>
        <v>111826.46999999999</v>
      </c>
      <c r="F26" s="165">
        <f t="shared" si="4"/>
        <v>1366739.76</v>
      </c>
      <c r="G26" s="166">
        <f t="shared" si="4"/>
        <v>357350.25</v>
      </c>
      <c r="H26" s="167">
        <f t="shared" si="4"/>
        <v>74671.91</v>
      </c>
    </row>
    <row r="27" spans="1:8" ht="15.95" thickBot="1" x14ac:dyDescent="0.25">
      <c r="C27" s="213">
        <f>C26+D26+H26</f>
        <v>14090991.290000001</v>
      </c>
      <c r="D27" s="214"/>
      <c r="E27" s="84">
        <f>E26</f>
        <v>111826.46999999999</v>
      </c>
      <c r="F27" s="215">
        <f>F26+G26+H26</f>
        <v>1798761.92</v>
      </c>
      <c r="G27" s="216"/>
      <c r="H27" s="217"/>
    </row>
    <row r="28" spans="1:8" ht="15.95" thickBot="1" x14ac:dyDescent="0.25">
      <c r="C28" s="211" t="s">
        <v>94</v>
      </c>
      <c r="D28" s="212"/>
      <c r="E28" s="83" t="s">
        <v>97</v>
      </c>
      <c r="F28" s="211" t="s">
        <v>96</v>
      </c>
      <c r="G28" s="212"/>
      <c r="H28" s="218"/>
    </row>
  </sheetData>
  <mergeCells count="5">
    <mergeCell ref="C28:D28"/>
    <mergeCell ref="C27:D27"/>
    <mergeCell ref="F27:H27"/>
    <mergeCell ref="F28:H28"/>
    <mergeCell ref="A1:H1"/>
  </mergeCells>
  <pageMargins left="0.7" right="0.7" top="0.75" bottom="0.75" header="0.3" footer="0.3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0"/>
  <sheetViews>
    <sheetView workbookViewId="0">
      <pane ySplit="1" topLeftCell="A2" activePane="bottomLeft" state="frozen"/>
      <selection pane="bottomLeft" activeCell="J11" sqref="J11"/>
    </sheetView>
  </sheetViews>
  <sheetFormatPr defaultColWidth="8.85546875" defaultRowHeight="15" x14ac:dyDescent="0.25"/>
  <cols>
    <col min="1" max="1" width="12.85546875" bestFit="1" customWidth="1"/>
    <col min="2" max="2" width="16.28515625" bestFit="1" customWidth="1"/>
    <col min="3" max="3" width="42.140625" customWidth="1"/>
    <col min="4" max="4" width="16.28515625" customWidth="1"/>
    <col min="5" max="5" width="11" bestFit="1" customWidth="1"/>
    <col min="6" max="6" width="10.85546875" bestFit="1" customWidth="1"/>
    <col min="7" max="7" width="18.42578125" bestFit="1" customWidth="1"/>
    <col min="8" max="8" width="11.85546875" bestFit="1" customWidth="1"/>
    <col min="9" max="9" width="11" bestFit="1" customWidth="1"/>
  </cols>
  <sheetData>
    <row r="1" spans="1:9" x14ac:dyDescent="0.2">
      <c r="A1" s="6" t="s">
        <v>19</v>
      </c>
      <c r="B1" s="6" t="s">
        <v>20</v>
      </c>
      <c r="C1" s="6" t="s">
        <v>21</v>
      </c>
      <c r="D1" s="6" t="s">
        <v>22</v>
      </c>
      <c r="E1" s="6" t="s">
        <v>23</v>
      </c>
      <c r="F1" s="6" t="s">
        <v>24</v>
      </c>
      <c r="G1" s="6" t="s">
        <v>25</v>
      </c>
      <c r="H1" s="6" t="s">
        <v>26</v>
      </c>
      <c r="I1" s="6" t="s">
        <v>27</v>
      </c>
    </row>
    <row r="2" spans="1:9" x14ac:dyDescent="0.2">
      <c r="A2" s="4">
        <v>42370</v>
      </c>
      <c r="B2" t="s">
        <v>14</v>
      </c>
      <c r="C2" t="s">
        <v>4</v>
      </c>
      <c r="D2" s="3">
        <v>215</v>
      </c>
      <c r="E2" s="2">
        <v>181.4</v>
      </c>
      <c r="F2">
        <v>12</v>
      </c>
      <c r="G2">
        <v>1</v>
      </c>
      <c r="H2">
        <v>3</v>
      </c>
      <c r="I2" s="2">
        <v>2902.4</v>
      </c>
    </row>
    <row r="3" spans="1:9" x14ac:dyDescent="0.2">
      <c r="A3" s="4">
        <v>42370</v>
      </c>
      <c r="B3" t="s">
        <v>14</v>
      </c>
      <c r="C3" t="s">
        <v>5</v>
      </c>
      <c r="D3" s="3">
        <v>175</v>
      </c>
      <c r="E3" s="2">
        <v>131.69999999999999</v>
      </c>
      <c r="F3">
        <v>39</v>
      </c>
      <c r="H3">
        <v>36</v>
      </c>
      <c r="I3" s="2">
        <v>9877.5</v>
      </c>
    </row>
    <row r="4" spans="1:9" x14ac:dyDescent="0.2">
      <c r="A4" s="4">
        <v>42370</v>
      </c>
      <c r="B4" t="s">
        <v>14</v>
      </c>
      <c r="C4" t="s">
        <v>7</v>
      </c>
      <c r="D4" s="3">
        <v>185</v>
      </c>
      <c r="E4" s="2">
        <v>165.17</v>
      </c>
      <c r="F4">
        <v>0.5</v>
      </c>
      <c r="I4" s="2">
        <v>82.59</v>
      </c>
    </row>
    <row r="5" spans="1:9" x14ac:dyDescent="0.2">
      <c r="A5" s="4">
        <v>42370</v>
      </c>
      <c r="B5" t="s">
        <v>14</v>
      </c>
      <c r="C5" t="s">
        <v>9</v>
      </c>
      <c r="D5" s="3">
        <v>127</v>
      </c>
      <c r="E5" s="2">
        <v>113.37</v>
      </c>
      <c r="F5">
        <v>3</v>
      </c>
      <c r="I5" s="2">
        <v>340.11</v>
      </c>
    </row>
    <row r="6" spans="1:9" x14ac:dyDescent="0.2">
      <c r="A6" s="4">
        <v>42370</v>
      </c>
      <c r="B6" t="s">
        <v>14</v>
      </c>
      <c r="C6" t="s">
        <v>11</v>
      </c>
      <c r="D6" s="3">
        <v>122</v>
      </c>
      <c r="E6" s="2">
        <v>76.52</v>
      </c>
      <c r="F6">
        <v>8</v>
      </c>
      <c r="I6" s="2">
        <v>612.16</v>
      </c>
    </row>
    <row r="7" spans="1:9" x14ac:dyDescent="0.2">
      <c r="A7" s="4">
        <v>42370</v>
      </c>
      <c r="B7" t="s">
        <v>14</v>
      </c>
      <c r="C7" t="s">
        <v>13</v>
      </c>
      <c r="D7" s="3">
        <v>105</v>
      </c>
      <c r="E7" s="2">
        <v>65.180000000000007</v>
      </c>
      <c r="F7">
        <v>0.5</v>
      </c>
      <c r="I7" s="2">
        <v>32.590000000000003</v>
      </c>
    </row>
    <row r="8" spans="1:9" x14ac:dyDescent="0.2">
      <c r="A8" s="4">
        <v>42370</v>
      </c>
      <c r="B8" t="s">
        <v>14</v>
      </c>
      <c r="C8" t="s">
        <v>147</v>
      </c>
      <c r="F8" s="2">
        <v>0.45</v>
      </c>
    </row>
    <row r="9" spans="1:9" x14ac:dyDescent="0.2">
      <c r="A9" s="4">
        <v>42370</v>
      </c>
      <c r="B9" t="s">
        <v>14</v>
      </c>
      <c r="C9" t="s">
        <v>151</v>
      </c>
      <c r="F9" s="2">
        <v>163.25</v>
      </c>
    </row>
    <row r="10" spans="1:9" x14ac:dyDescent="0.2">
      <c r="A10" s="4">
        <v>42370</v>
      </c>
      <c r="B10" t="s">
        <v>14</v>
      </c>
      <c r="C10" t="s">
        <v>151</v>
      </c>
      <c r="F10" s="2">
        <v>73.33</v>
      </c>
    </row>
    <row r="11" spans="1:9" x14ac:dyDescent="0.2">
      <c r="A11" s="4">
        <v>42370</v>
      </c>
      <c r="B11" t="s">
        <v>14</v>
      </c>
      <c r="C11" t="s">
        <v>151</v>
      </c>
      <c r="F11" s="2">
        <v>19.48</v>
      </c>
    </row>
    <row r="12" spans="1:9" x14ac:dyDescent="0.2">
      <c r="A12" s="4">
        <v>42370</v>
      </c>
      <c r="B12" t="s">
        <v>14</v>
      </c>
      <c r="C12" t="s">
        <v>151</v>
      </c>
      <c r="F12" s="2">
        <v>34.82</v>
      </c>
    </row>
    <row r="13" spans="1:9" x14ac:dyDescent="0.2">
      <c r="A13" s="4">
        <v>42370</v>
      </c>
      <c r="B13" t="s">
        <v>14</v>
      </c>
      <c r="C13" t="s">
        <v>151</v>
      </c>
      <c r="F13" s="2">
        <v>18</v>
      </c>
    </row>
    <row r="14" spans="1:9" x14ac:dyDescent="0.2">
      <c r="A14" s="4">
        <v>42370</v>
      </c>
      <c r="B14" t="s">
        <v>14</v>
      </c>
      <c r="C14" t="s">
        <v>35</v>
      </c>
      <c r="F14" s="2">
        <v>1762.56</v>
      </c>
      <c r="G14" s="2">
        <v>7818.88</v>
      </c>
    </row>
    <row r="15" spans="1:9" x14ac:dyDescent="0.2">
      <c r="A15" s="4">
        <v>42370</v>
      </c>
      <c r="B15" t="s">
        <v>14</v>
      </c>
      <c r="C15" t="s">
        <v>28</v>
      </c>
      <c r="G15" s="2">
        <v>5996.32</v>
      </c>
      <c r="H15" s="2">
        <v>37380.730000000003</v>
      </c>
    </row>
    <row r="16" spans="1:9" x14ac:dyDescent="0.2">
      <c r="A16" s="4">
        <v>42370</v>
      </c>
      <c r="B16" t="s">
        <v>14</v>
      </c>
      <c r="C16" t="s">
        <v>29</v>
      </c>
      <c r="F16" s="2">
        <v>270</v>
      </c>
    </row>
    <row r="17" spans="1:9" x14ac:dyDescent="0.2">
      <c r="A17" s="4">
        <v>42370</v>
      </c>
      <c r="B17" t="s">
        <v>14</v>
      </c>
      <c r="C17" t="s">
        <v>30</v>
      </c>
      <c r="H17" s="2">
        <v>29861.5</v>
      </c>
    </row>
    <row r="18" spans="1:9" x14ac:dyDescent="0.2">
      <c r="A18" s="4">
        <v>42370</v>
      </c>
      <c r="B18" t="s">
        <v>14</v>
      </c>
      <c r="C18" t="s">
        <v>31</v>
      </c>
      <c r="G18" s="2">
        <v>5028.33</v>
      </c>
    </row>
    <row r="19" spans="1:9" x14ac:dyDescent="0.2">
      <c r="A19" s="4">
        <v>42370</v>
      </c>
      <c r="B19" t="s">
        <v>15</v>
      </c>
      <c r="C19" t="s">
        <v>4</v>
      </c>
      <c r="D19" s="3">
        <v>215</v>
      </c>
      <c r="E19" s="2">
        <v>181.4</v>
      </c>
      <c r="F19">
        <v>14</v>
      </c>
      <c r="G19">
        <v>1</v>
      </c>
      <c r="H19">
        <v>3</v>
      </c>
      <c r="I19" s="2">
        <v>3265.2</v>
      </c>
    </row>
    <row r="20" spans="1:9" x14ac:dyDescent="0.2">
      <c r="A20" s="4">
        <v>42370</v>
      </c>
      <c r="B20" t="s">
        <v>15</v>
      </c>
      <c r="C20" t="s">
        <v>5</v>
      </c>
      <c r="D20" s="3">
        <v>175</v>
      </c>
      <c r="E20" s="2">
        <v>131.69999999999999</v>
      </c>
      <c r="F20">
        <v>24</v>
      </c>
      <c r="I20" s="2">
        <v>3160.8</v>
      </c>
    </row>
    <row r="21" spans="1:9" x14ac:dyDescent="0.2">
      <c r="A21" s="4">
        <v>42370</v>
      </c>
      <c r="B21" t="s">
        <v>15</v>
      </c>
      <c r="C21" t="s">
        <v>9</v>
      </c>
      <c r="D21" s="3">
        <v>127</v>
      </c>
      <c r="E21" s="2">
        <v>113.37</v>
      </c>
      <c r="F21">
        <v>3</v>
      </c>
      <c r="I21" s="2">
        <v>340.11</v>
      </c>
    </row>
    <row r="22" spans="1:9" x14ac:dyDescent="0.2">
      <c r="A22" s="4">
        <v>42370</v>
      </c>
      <c r="B22" t="s">
        <v>15</v>
      </c>
      <c r="C22" t="s">
        <v>7</v>
      </c>
      <c r="D22" s="3">
        <v>185</v>
      </c>
      <c r="E22" s="2">
        <v>165.17</v>
      </c>
      <c r="F22">
        <v>0.5</v>
      </c>
      <c r="I22" s="2">
        <v>82.59</v>
      </c>
    </row>
    <row r="23" spans="1:9" x14ac:dyDescent="0.2">
      <c r="A23" s="4">
        <v>42370</v>
      </c>
      <c r="B23" t="s">
        <v>15</v>
      </c>
      <c r="C23" t="s">
        <v>11</v>
      </c>
      <c r="D23" s="3">
        <v>122</v>
      </c>
      <c r="E23" s="2">
        <v>76.52</v>
      </c>
      <c r="F23">
        <v>8</v>
      </c>
      <c r="I23" s="2">
        <v>612.16</v>
      </c>
    </row>
    <row r="24" spans="1:9" x14ac:dyDescent="0.2">
      <c r="A24" s="4">
        <v>42370</v>
      </c>
      <c r="B24" t="s">
        <v>15</v>
      </c>
      <c r="C24" t="s">
        <v>13</v>
      </c>
      <c r="D24" s="3">
        <v>105</v>
      </c>
      <c r="E24" s="2">
        <v>65.180000000000007</v>
      </c>
      <c r="F24">
        <v>1</v>
      </c>
      <c r="I24" s="2">
        <v>65.180000000000007</v>
      </c>
    </row>
    <row r="25" spans="1:9" x14ac:dyDescent="0.2">
      <c r="A25" s="4">
        <v>42370</v>
      </c>
      <c r="B25" t="s">
        <v>15</v>
      </c>
      <c r="C25" t="s">
        <v>151</v>
      </c>
      <c r="F25" s="2">
        <v>73.33</v>
      </c>
    </row>
    <row r="26" spans="1:9" x14ac:dyDescent="0.2">
      <c r="A26" s="4">
        <v>42370</v>
      </c>
      <c r="B26" t="s">
        <v>15</v>
      </c>
      <c r="C26" t="s">
        <v>151</v>
      </c>
      <c r="F26" s="2">
        <v>19.489999999999998</v>
      </c>
    </row>
    <row r="27" spans="1:9" x14ac:dyDescent="0.2">
      <c r="A27" s="4">
        <v>42370</v>
      </c>
      <c r="B27" t="s">
        <v>15</v>
      </c>
      <c r="C27" t="s">
        <v>151</v>
      </c>
      <c r="F27" s="2">
        <v>34.82</v>
      </c>
    </row>
    <row r="28" spans="1:9" x14ac:dyDescent="0.2">
      <c r="A28" s="4">
        <v>42370</v>
      </c>
      <c r="B28" t="s">
        <v>15</v>
      </c>
      <c r="C28" t="s">
        <v>35</v>
      </c>
      <c r="F28" s="2">
        <v>4053.89</v>
      </c>
      <c r="G28" s="2">
        <v>1836</v>
      </c>
      <c r="H28" s="2">
        <v>244299.57</v>
      </c>
    </row>
    <row r="29" spans="1:9" x14ac:dyDescent="0.2">
      <c r="A29" s="4">
        <v>42370</v>
      </c>
      <c r="B29" t="s">
        <v>15</v>
      </c>
      <c r="C29" t="s">
        <v>28</v>
      </c>
      <c r="G29" s="2">
        <v>719.46</v>
      </c>
    </row>
    <row r="30" spans="1:9" x14ac:dyDescent="0.2">
      <c r="A30" s="4">
        <v>42370</v>
      </c>
      <c r="B30" t="s">
        <v>15</v>
      </c>
      <c r="C30" t="s">
        <v>29</v>
      </c>
      <c r="F30" s="2">
        <v>270</v>
      </c>
    </row>
    <row r="31" spans="1:9" x14ac:dyDescent="0.2">
      <c r="A31" s="4">
        <v>42370</v>
      </c>
      <c r="B31" t="s">
        <v>17</v>
      </c>
      <c r="C31" t="s">
        <v>4</v>
      </c>
      <c r="D31" s="3">
        <v>215</v>
      </c>
      <c r="E31" s="2">
        <v>181.4</v>
      </c>
      <c r="F31">
        <v>6</v>
      </c>
      <c r="I31" s="2">
        <v>1088.4000000000001</v>
      </c>
    </row>
    <row r="32" spans="1:9" x14ac:dyDescent="0.2">
      <c r="A32" s="4">
        <v>42370</v>
      </c>
      <c r="B32" t="s">
        <v>17</v>
      </c>
      <c r="C32" t="s">
        <v>5</v>
      </c>
      <c r="D32" s="3">
        <v>175</v>
      </c>
      <c r="E32" s="2">
        <v>131.69999999999999</v>
      </c>
      <c r="F32">
        <v>12</v>
      </c>
      <c r="I32" s="2">
        <v>1580.4</v>
      </c>
    </row>
    <row r="33" spans="1:9" x14ac:dyDescent="0.2">
      <c r="A33" s="4">
        <v>42370</v>
      </c>
      <c r="B33" t="s">
        <v>17</v>
      </c>
      <c r="C33" t="s">
        <v>11</v>
      </c>
      <c r="D33" s="3">
        <v>122</v>
      </c>
      <c r="E33" s="2">
        <v>76.52</v>
      </c>
      <c r="F33">
        <v>2</v>
      </c>
      <c r="I33" s="2">
        <v>153.04</v>
      </c>
    </row>
    <row r="34" spans="1:9" x14ac:dyDescent="0.2">
      <c r="A34" s="4">
        <v>42370</v>
      </c>
      <c r="B34" t="s">
        <v>17</v>
      </c>
      <c r="C34" t="s">
        <v>28</v>
      </c>
      <c r="G34" s="2">
        <v>350.74</v>
      </c>
    </row>
    <row r="35" spans="1:9" x14ac:dyDescent="0.2">
      <c r="A35" s="4">
        <v>42370</v>
      </c>
      <c r="B35" t="s">
        <v>17</v>
      </c>
      <c r="C35" t="s">
        <v>29</v>
      </c>
      <c r="F35" s="2">
        <v>270</v>
      </c>
    </row>
    <row r="36" spans="1:9" x14ac:dyDescent="0.2">
      <c r="A36" s="4">
        <v>42370</v>
      </c>
      <c r="B36" t="s">
        <v>18</v>
      </c>
      <c r="C36" t="s">
        <v>4</v>
      </c>
      <c r="D36" s="3">
        <v>215</v>
      </c>
      <c r="E36" s="2">
        <v>181.4</v>
      </c>
      <c r="F36">
        <v>10</v>
      </c>
      <c r="I36" s="2">
        <v>1814</v>
      </c>
    </row>
    <row r="37" spans="1:9" x14ac:dyDescent="0.2">
      <c r="A37" s="4">
        <v>42370</v>
      </c>
      <c r="B37" t="s">
        <v>18</v>
      </c>
      <c r="C37" t="s">
        <v>11</v>
      </c>
      <c r="D37" s="3">
        <v>122</v>
      </c>
      <c r="E37" s="2">
        <v>76.52</v>
      </c>
      <c r="F37">
        <v>2</v>
      </c>
      <c r="I37" s="2">
        <v>153.04</v>
      </c>
    </row>
    <row r="38" spans="1:9" x14ac:dyDescent="0.2">
      <c r="A38" s="4">
        <v>42370</v>
      </c>
      <c r="B38" t="s">
        <v>18</v>
      </c>
      <c r="C38" t="s">
        <v>35</v>
      </c>
      <c r="F38" s="2">
        <v>176.26</v>
      </c>
      <c r="H38" s="2">
        <v>864</v>
      </c>
    </row>
    <row r="39" spans="1:9" x14ac:dyDescent="0.2">
      <c r="A39" s="4">
        <v>42370</v>
      </c>
      <c r="B39" t="s">
        <v>18</v>
      </c>
      <c r="C39" t="s">
        <v>28</v>
      </c>
      <c r="G39" s="2">
        <v>99.99</v>
      </c>
    </row>
    <row r="40" spans="1:9" x14ac:dyDescent="0.2">
      <c r="A40" s="4">
        <v>42370</v>
      </c>
      <c r="B40" t="s">
        <v>18</v>
      </c>
      <c r="C40" t="s">
        <v>29</v>
      </c>
      <c r="F40" s="2">
        <v>270</v>
      </c>
    </row>
    <row r="41" spans="1:9" x14ac:dyDescent="0.2">
      <c r="A41" s="4">
        <v>42370</v>
      </c>
      <c r="B41" t="s">
        <v>16</v>
      </c>
      <c r="C41" t="s">
        <v>4</v>
      </c>
      <c r="D41" s="3">
        <v>215</v>
      </c>
      <c r="E41" s="2">
        <v>181.4</v>
      </c>
      <c r="F41">
        <v>10</v>
      </c>
      <c r="H41">
        <v>10</v>
      </c>
      <c r="I41" s="2">
        <v>3628</v>
      </c>
    </row>
    <row r="42" spans="1:9" x14ac:dyDescent="0.25">
      <c r="A42" s="4">
        <v>42370</v>
      </c>
      <c r="B42" t="s">
        <v>16</v>
      </c>
      <c r="C42" t="s">
        <v>5</v>
      </c>
      <c r="D42" s="3">
        <v>175</v>
      </c>
      <c r="E42" s="2">
        <v>131.69999999999999</v>
      </c>
      <c r="F42">
        <v>22</v>
      </c>
      <c r="H42">
        <v>15</v>
      </c>
      <c r="I42" s="2">
        <v>4872.8999999999996</v>
      </c>
    </row>
    <row r="43" spans="1:9" x14ac:dyDescent="0.25">
      <c r="A43" s="4">
        <v>42370</v>
      </c>
      <c r="B43" t="s">
        <v>16</v>
      </c>
      <c r="C43" t="s">
        <v>9</v>
      </c>
      <c r="D43" s="3">
        <v>127</v>
      </c>
      <c r="E43" s="2">
        <v>113.37</v>
      </c>
      <c r="F43">
        <v>3</v>
      </c>
      <c r="I43" s="2">
        <v>340.11</v>
      </c>
    </row>
    <row r="44" spans="1:9" x14ac:dyDescent="0.25">
      <c r="A44" s="4">
        <v>42370</v>
      </c>
      <c r="B44" t="s">
        <v>16</v>
      </c>
      <c r="C44" t="s">
        <v>7</v>
      </c>
      <c r="D44" s="3">
        <v>185</v>
      </c>
      <c r="E44" s="2">
        <v>165.17</v>
      </c>
      <c r="F44">
        <v>0.5</v>
      </c>
      <c r="I44" s="2">
        <v>82.59</v>
      </c>
    </row>
    <row r="45" spans="1:9" x14ac:dyDescent="0.25">
      <c r="A45" s="4">
        <v>42370</v>
      </c>
      <c r="B45" t="s">
        <v>16</v>
      </c>
      <c r="C45" t="s">
        <v>11</v>
      </c>
      <c r="D45" s="3">
        <v>122</v>
      </c>
      <c r="E45" s="2">
        <v>76.52</v>
      </c>
      <c r="F45">
        <v>5</v>
      </c>
      <c r="I45" s="2">
        <v>382.6</v>
      </c>
    </row>
    <row r="46" spans="1:9" x14ac:dyDescent="0.25">
      <c r="A46" s="4">
        <v>42370</v>
      </c>
      <c r="B46" t="s">
        <v>16</v>
      </c>
      <c r="C46" t="s">
        <v>13</v>
      </c>
      <c r="D46" s="3">
        <v>105</v>
      </c>
      <c r="E46" s="2">
        <v>65.180000000000007</v>
      </c>
      <c r="F46">
        <v>1</v>
      </c>
      <c r="I46" s="2">
        <v>65.180000000000007</v>
      </c>
    </row>
    <row r="47" spans="1:9" x14ac:dyDescent="0.25">
      <c r="A47" s="4">
        <v>42370</v>
      </c>
      <c r="B47" t="s">
        <v>16</v>
      </c>
      <c r="C47" t="s">
        <v>151</v>
      </c>
      <c r="F47" s="2">
        <v>73.34</v>
      </c>
    </row>
    <row r="48" spans="1:9" x14ac:dyDescent="0.25">
      <c r="A48" s="4">
        <v>42370</v>
      </c>
      <c r="B48" t="s">
        <v>16</v>
      </c>
      <c r="C48" t="s">
        <v>151</v>
      </c>
      <c r="F48" s="2">
        <v>19.489999999999998</v>
      </c>
    </row>
    <row r="49" spans="1:9" x14ac:dyDescent="0.25">
      <c r="A49" s="4">
        <v>42370</v>
      </c>
      <c r="B49" t="s">
        <v>16</v>
      </c>
      <c r="C49" t="s">
        <v>35</v>
      </c>
      <c r="G49" s="2">
        <v>2724.12</v>
      </c>
      <c r="H49" s="2">
        <v>10674.53</v>
      </c>
    </row>
    <row r="50" spans="1:9" x14ac:dyDescent="0.25">
      <c r="A50" s="4">
        <v>42370</v>
      </c>
      <c r="B50" t="s">
        <v>16</v>
      </c>
      <c r="C50" t="s">
        <v>28</v>
      </c>
      <c r="G50" s="2">
        <v>301.52</v>
      </c>
    </row>
    <row r="51" spans="1:9" x14ac:dyDescent="0.25">
      <c r="A51" s="4">
        <v>42370</v>
      </c>
      <c r="B51" t="s">
        <v>16</v>
      </c>
      <c r="C51" t="s">
        <v>29</v>
      </c>
      <c r="F51" s="2">
        <v>270</v>
      </c>
    </row>
    <row r="52" spans="1:9" x14ac:dyDescent="0.25">
      <c r="A52" s="4">
        <v>42370</v>
      </c>
      <c r="B52" t="s">
        <v>16</v>
      </c>
      <c r="C52" t="s">
        <v>32</v>
      </c>
      <c r="H52" s="2">
        <v>675</v>
      </c>
    </row>
    <row r="53" spans="1:9" x14ac:dyDescent="0.25">
      <c r="A53" s="4">
        <v>42370</v>
      </c>
      <c r="B53" t="s">
        <v>33</v>
      </c>
      <c r="C53" t="s">
        <v>2</v>
      </c>
      <c r="D53" s="3">
        <v>288</v>
      </c>
      <c r="E53" s="2">
        <v>248.43</v>
      </c>
      <c r="F53">
        <v>3</v>
      </c>
      <c r="I53" s="2">
        <v>745.29</v>
      </c>
    </row>
    <row r="54" spans="1:9" x14ac:dyDescent="0.25">
      <c r="A54" s="4">
        <v>42370</v>
      </c>
      <c r="B54" t="s">
        <v>33</v>
      </c>
      <c r="C54" t="s">
        <v>4</v>
      </c>
      <c r="D54" s="3">
        <v>215</v>
      </c>
      <c r="E54" s="2">
        <v>181.4</v>
      </c>
      <c r="F54">
        <v>3</v>
      </c>
      <c r="I54" s="2">
        <v>544.20000000000005</v>
      </c>
    </row>
    <row r="55" spans="1:9" x14ac:dyDescent="0.25">
      <c r="A55" s="4">
        <v>42370</v>
      </c>
      <c r="B55" t="s">
        <v>33</v>
      </c>
      <c r="C55" t="s">
        <v>34</v>
      </c>
      <c r="H55" s="2">
        <v>380000</v>
      </c>
    </row>
    <row r="56" spans="1:9" x14ac:dyDescent="0.25">
      <c r="A56" s="4">
        <v>42370</v>
      </c>
      <c r="B56" t="s">
        <v>33</v>
      </c>
      <c r="C56" t="s">
        <v>35</v>
      </c>
      <c r="F56" s="2">
        <v>1410.05</v>
      </c>
      <c r="G56" s="2">
        <v>2709.78</v>
      </c>
    </row>
    <row r="57" spans="1:9" x14ac:dyDescent="0.25">
      <c r="A57" s="4">
        <v>42401</v>
      </c>
      <c r="B57" t="s">
        <v>14</v>
      </c>
      <c r="C57" t="s">
        <v>4</v>
      </c>
      <c r="D57" s="3">
        <v>215</v>
      </c>
      <c r="E57" s="2">
        <v>181.4</v>
      </c>
      <c r="F57">
        <v>10</v>
      </c>
      <c r="G57">
        <v>1</v>
      </c>
      <c r="H57">
        <v>3</v>
      </c>
      <c r="I57" s="2">
        <v>2539.6</v>
      </c>
    </row>
    <row r="58" spans="1:9" x14ac:dyDescent="0.25">
      <c r="A58" s="4">
        <v>42401</v>
      </c>
      <c r="B58" t="s">
        <v>14</v>
      </c>
      <c r="C58" t="s">
        <v>5</v>
      </c>
      <c r="D58" s="3">
        <v>175</v>
      </c>
      <c r="E58" s="2">
        <v>137.16999999999999</v>
      </c>
      <c r="F58">
        <v>65</v>
      </c>
      <c r="I58" s="2">
        <v>8916.0499999999993</v>
      </c>
    </row>
    <row r="59" spans="1:9" x14ac:dyDescent="0.25">
      <c r="A59" s="4">
        <v>42401</v>
      </c>
      <c r="B59" t="s">
        <v>14</v>
      </c>
      <c r="C59" t="s">
        <v>7</v>
      </c>
      <c r="D59" s="3">
        <v>185</v>
      </c>
      <c r="E59" s="2">
        <v>165.17</v>
      </c>
      <c r="F59">
        <v>0.5</v>
      </c>
      <c r="I59" s="2">
        <v>82.59</v>
      </c>
    </row>
    <row r="60" spans="1:9" x14ac:dyDescent="0.25">
      <c r="A60" s="4">
        <v>42401</v>
      </c>
      <c r="B60" t="s">
        <v>14</v>
      </c>
      <c r="C60" t="s">
        <v>9</v>
      </c>
      <c r="D60" s="3">
        <v>127</v>
      </c>
      <c r="E60" s="2">
        <v>113.37</v>
      </c>
      <c r="F60">
        <v>4</v>
      </c>
      <c r="I60" s="2">
        <v>453.48</v>
      </c>
    </row>
    <row r="61" spans="1:9" x14ac:dyDescent="0.25">
      <c r="A61" s="4">
        <v>42401</v>
      </c>
      <c r="B61" t="s">
        <v>14</v>
      </c>
      <c r="C61" t="s">
        <v>11</v>
      </c>
      <c r="D61" s="3">
        <v>122</v>
      </c>
      <c r="E61" s="2">
        <v>76.52</v>
      </c>
      <c r="F61">
        <v>4</v>
      </c>
      <c r="I61" s="2">
        <v>306.08</v>
      </c>
    </row>
    <row r="62" spans="1:9" x14ac:dyDescent="0.25">
      <c r="A62" s="4">
        <v>42401</v>
      </c>
      <c r="B62" t="s">
        <v>14</v>
      </c>
      <c r="C62" t="s">
        <v>150</v>
      </c>
      <c r="F62" s="2">
        <v>145.51</v>
      </c>
    </row>
    <row r="63" spans="1:9" x14ac:dyDescent="0.25">
      <c r="A63" s="4">
        <v>42401</v>
      </c>
      <c r="B63" t="s">
        <v>14</v>
      </c>
      <c r="C63" t="s">
        <v>55</v>
      </c>
      <c r="F63" s="2">
        <v>22.7</v>
      </c>
    </row>
    <row r="64" spans="1:9" x14ac:dyDescent="0.25">
      <c r="A64" s="4">
        <v>42401</v>
      </c>
      <c r="B64" t="s">
        <v>14</v>
      </c>
      <c r="C64" t="s">
        <v>147</v>
      </c>
      <c r="F64" s="2">
        <v>6</v>
      </c>
    </row>
    <row r="65" spans="1:9" x14ac:dyDescent="0.25">
      <c r="A65" s="4">
        <v>42401</v>
      </c>
      <c r="B65" t="s">
        <v>14</v>
      </c>
      <c r="C65" t="s">
        <v>35</v>
      </c>
      <c r="F65" s="2">
        <v>1057.54</v>
      </c>
      <c r="G65" s="2">
        <v>5632.95</v>
      </c>
    </row>
    <row r="66" spans="1:9" x14ac:dyDescent="0.25">
      <c r="A66" s="4">
        <v>42401</v>
      </c>
      <c r="B66" t="s">
        <v>14</v>
      </c>
      <c r="C66" t="s">
        <v>36</v>
      </c>
      <c r="F66" s="2">
        <v>2840.04</v>
      </c>
      <c r="G66" s="2">
        <v>7507.39</v>
      </c>
    </row>
    <row r="67" spans="1:9" x14ac:dyDescent="0.25">
      <c r="A67" s="4">
        <v>42401</v>
      </c>
      <c r="B67" t="s">
        <v>14</v>
      </c>
      <c r="C67" t="s">
        <v>37</v>
      </c>
      <c r="F67" s="2">
        <v>2569.1</v>
      </c>
      <c r="G67" s="2">
        <v>10878.34</v>
      </c>
      <c r="H67" s="2">
        <v>11334.53</v>
      </c>
    </row>
    <row r="68" spans="1:9" x14ac:dyDescent="0.25">
      <c r="A68" s="4">
        <v>42401</v>
      </c>
      <c r="B68" t="s">
        <v>14</v>
      </c>
      <c r="C68" t="s">
        <v>38</v>
      </c>
      <c r="F68" s="2">
        <v>852</v>
      </c>
      <c r="G68" s="2">
        <v>3172</v>
      </c>
    </row>
    <row r="69" spans="1:9" x14ac:dyDescent="0.25">
      <c r="A69" s="4">
        <v>42401</v>
      </c>
      <c r="B69" t="s">
        <v>14</v>
      </c>
      <c r="C69" t="s">
        <v>39</v>
      </c>
      <c r="H69" s="2">
        <v>8028.75</v>
      </c>
    </row>
    <row r="70" spans="1:9" x14ac:dyDescent="0.25">
      <c r="A70" s="4">
        <v>42401</v>
      </c>
      <c r="B70" t="s">
        <v>14</v>
      </c>
      <c r="C70" t="s">
        <v>29</v>
      </c>
      <c r="F70" s="2">
        <v>225</v>
      </c>
    </row>
    <row r="71" spans="1:9" x14ac:dyDescent="0.25">
      <c r="A71" s="4">
        <v>42401</v>
      </c>
      <c r="B71" t="s">
        <v>14</v>
      </c>
      <c r="C71" t="s">
        <v>40</v>
      </c>
      <c r="G71" s="2">
        <v>10135.219999999999</v>
      </c>
      <c r="H71" s="2">
        <v>54963.08</v>
      </c>
    </row>
    <row r="72" spans="1:9" x14ac:dyDescent="0.25">
      <c r="A72" s="4">
        <v>42401</v>
      </c>
      <c r="B72" t="s">
        <v>14</v>
      </c>
      <c r="C72" t="s">
        <v>30</v>
      </c>
      <c r="H72" s="2">
        <v>29440.45</v>
      </c>
    </row>
    <row r="73" spans="1:9" x14ac:dyDescent="0.25">
      <c r="A73" s="4">
        <v>42401</v>
      </c>
      <c r="B73" t="s">
        <v>15</v>
      </c>
      <c r="C73" t="s">
        <v>4</v>
      </c>
      <c r="D73" s="3">
        <v>215</v>
      </c>
      <c r="E73" s="2">
        <v>181.4</v>
      </c>
      <c r="F73">
        <v>10</v>
      </c>
      <c r="G73">
        <v>1</v>
      </c>
      <c r="H73">
        <v>3</v>
      </c>
      <c r="I73" s="2">
        <v>2539.6</v>
      </c>
    </row>
    <row r="74" spans="1:9" x14ac:dyDescent="0.25">
      <c r="A74" s="4">
        <v>42401</v>
      </c>
      <c r="B74" t="s">
        <v>15</v>
      </c>
      <c r="C74" t="s">
        <v>5</v>
      </c>
      <c r="D74" s="3">
        <v>175</v>
      </c>
      <c r="E74" s="2">
        <v>137.16999999999999</v>
      </c>
      <c r="F74">
        <v>45</v>
      </c>
      <c r="I74" s="2">
        <v>6172.65</v>
      </c>
    </row>
    <row r="75" spans="1:9" x14ac:dyDescent="0.25">
      <c r="A75" s="4">
        <v>42401</v>
      </c>
      <c r="B75" t="s">
        <v>15</v>
      </c>
      <c r="C75" t="s">
        <v>7</v>
      </c>
      <c r="D75" s="3">
        <v>185</v>
      </c>
      <c r="E75" s="2">
        <v>165.17</v>
      </c>
      <c r="F75">
        <v>1</v>
      </c>
      <c r="I75" s="2">
        <v>165.17</v>
      </c>
    </row>
    <row r="76" spans="1:9" x14ac:dyDescent="0.25">
      <c r="A76" s="4">
        <v>42401</v>
      </c>
      <c r="B76" t="s">
        <v>15</v>
      </c>
      <c r="C76" t="s">
        <v>9</v>
      </c>
      <c r="D76" s="3">
        <v>127</v>
      </c>
      <c r="E76" s="2">
        <v>113.37</v>
      </c>
      <c r="F76">
        <v>4</v>
      </c>
      <c r="I76" s="2">
        <v>453.48</v>
      </c>
    </row>
    <row r="77" spans="1:9" x14ac:dyDescent="0.25">
      <c r="A77" s="4">
        <v>42401</v>
      </c>
      <c r="B77" t="s">
        <v>15</v>
      </c>
      <c r="C77" t="s">
        <v>11</v>
      </c>
      <c r="D77" s="3">
        <v>122</v>
      </c>
      <c r="E77" s="2">
        <v>76.52</v>
      </c>
      <c r="F77">
        <v>2</v>
      </c>
      <c r="I77" s="2">
        <v>153.04</v>
      </c>
    </row>
    <row r="78" spans="1:9" x14ac:dyDescent="0.25">
      <c r="A78" s="4">
        <v>42401</v>
      </c>
      <c r="B78" t="s">
        <v>15</v>
      </c>
      <c r="C78" t="s">
        <v>150</v>
      </c>
      <c r="F78" s="2">
        <v>145.51</v>
      </c>
    </row>
    <row r="79" spans="1:9" x14ac:dyDescent="0.25">
      <c r="A79" s="4">
        <v>42401</v>
      </c>
      <c r="B79" t="s">
        <v>15</v>
      </c>
      <c r="C79" t="s">
        <v>147</v>
      </c>
      <c r="F79" s="2">
        <v>5</v>
      </c>
    </row>
    <row r="80" spans="1:9" x14ac:dyDescent="0.25">
      <c r="A80" s="4">
        <v>42401</v>
      </c>
      <c r="B80" t="s">
        <v>15</v>
      </c>
      <c r="C80" t="s">
        <v>35</v>
      </c>
      <c r="F80" s="2">
        <v>4230.1400000000003</v>
      </c>
      <c r="G80" s="2">
        <v>1953.4</v>
      </c>
      <c r="H80" s="2">
        <v>130595.51</v>
      </c>
    </row>
    <row r="81" spans="1:9" x14ac:dyDescent="0.25">
      <c r="A81" s="4">
        <v>42401</v>
      </c>
      <c r="B81" t="s">
        <v>15</v>
      </c>
      <c r="C81" t="s">
        <v>36</v>
      </c>
      <c r="F81" s="2">
        <v>3047.4</v>
      </c>
    </row>
    <row r="82" spans="1:9" x14ac:dyDescent="0.25">
      <c r="A82" s="4">
        <v>42401</v>
      </c>
      <c r="B82" t="s">
        <v>15</v>
      </c>
      <c r="C82" t="s">
        <v>37</v>
      </c>
      <c r="F82" s="2">
        <v>3700.7</v>
      </c>
      <c r="G82" s="2">
        <v>723.86</v>
      </c>
    </row>
    <row r="83" spans="1:9" x14ac:dyDescent="0.25">
      <c r="A83" s="4">
        <v>42401</v>
      </c>
      <c r="B83" t="s">
        <v>15</v>
      </c>
      <c r="C83" t="s">
        <v>38</v>
      </c>
      <c r="F83" s="2">
        <v>2944</v>
      </c>
      <c r="G83" s="2">
        <v>550</v>
      </c>
    </row>
    <row r="84" spans="1:9" x14ac:dyDescent="0.25">
      <c r="A84" s="4">
        <v>42401</v>
      </c>
      <c r="B84" t="s">
        <v>15</v>
      </c>
      <c r="C84" t="s">
        <v>39</v>
      </c>
      <c r="H84" s="2">
        <v>8237.25</v>
      </c>
    </row>
    <row r="85" spans="1:9" x14ac:dyDescent="0.25">
      <c r="A85" s="4">
        <v>42401</v>
      </c>
      <c r="B85" t="s">
        <v>15</v>
      </c>
      <c r="C85" t="s">
        <v>31</v>
      </c>
      <c r="G85" s="2">
        <v>1440</v>
      </c>
    </row>
    <row r="86" spans="1:9" x14ac:dyDescent="0.25">
      <c r="A86" s="4">
        <v>42401</v>
      </c>
      <c r="B86" t="s">
        <v>15</v>
      </c>
      <c r="C86" t="s">
        <v>29</v>
      </c>
      <c r="F86" s="2">
        <v>225</v>
      </c>
    </row>
    <row r="87" spans="1:9" x14ac:dyDescent="0.25">
      <c r="A87" s="4">
        <v>42401</v>
      </c>
      <c r="B87" t="s">
        <v>15</v>
      </c>
      <c r="C87" t="s">
        <v>40</v>
      </c>
      <c r="G87" s="2">
        <v>799.72</v>
      </c>
    </row>
    <row r="88" spans="1:9" x14ac:dyDescent="0.25">
      <c r="A88" s="4">
        <v>42401</v>
      </c>
      <c r="B88" t="s">
        <v>17</v>
      </c>
      <c r="C88" t="s">
        <v>4</v>
      </c>
      <c r="D88" s="3">
        <v>215</v>
      </c>
      <c r="E88" s="2">
        <v>181.4</v>
      </c>
      <c r="F88">
        <v>6</v>
      </c>
      <c r="I88" s="2">
        <v>1088.4000000000001</v>
      </c>
    </row>
    <row r="89" spans="1:9" x14ac:dyDescent="0.25">
      <c r="A89" s="4">
        <v>42401</v>
      </c>
      <c r="B89" t="s">
        <v>17</v>
      </c>
      <c r="C89" t="s">
        <v>5</v>
      </c>
      <c r="D89" s="3">
        <v>175</v>
      </c>
      <c r="E89" s="2">
        <v>137.16999999999999</v>
      </c>
      <c r="F89">
        <v>15</v>
      </c>
      <c r="I89" s="2">
        <v>2057.5500000000002</v>
      </c>
    </row>
    <row r="90" spans="1:9" x14ac:dyDescent="0.25">
      <c r="A90" s="4">
        <v>42401</v>
      </c>
      <c r="B90" t="s">
        <v>17</v>
      </c>
      <c r="C90" t="s">
        <v>11</v>
      </c>
      <c r="D90" s="3">
        <v>122</v>
      </c>
      <c r="E90" s="2">
        <v>76.52</v>
      </c>
      <c r="F90">
        <v>0.75</v>
      </c>
      <c r="I90" s="2">
        <v>57.39</v>
      </c>
    </row>
    <row r="91" spans="1:9" x14ac:dyDescent="0.25">
      <c r="A91" s="4">
        <v>42401</v>
      </c>
      <c r="B91" t="s">
        <v>17</v>
      </c>
      <c r="C91" t="s">
        <v>150</v>
      </c>
      <c r="F91" s="2">
        <v>135.96</v>
      </c>
    </row>
    <row r="92" spans="1:9" x14ac:dyDescent="0.25">
      <c r="A92" s="4">
        <v>42401</v>
      </c>
      <c r="B92" t="s">
        <v>17</v>
      </c>
      <c r="C92" t="s">
        <v>150</v>
      </c>
      <c r="F92" s="2">
        <v>25</v>
      </c>
    </row>
    <row r="93" spans="1:9" x14ac:dyDescent="0.25">
      <c r="A93" s="4">
        <v>42401</v>
      </c>
      <c r="B93" t="s">
        <v>17</v>
      </c>
      <c r="C93" t="s">
        <v>36</v>
      </c>
      <c r="F93" s="2">
        <v>329.2</v>
      </c>
    </row>
    <row r="94" spans="1:9" x14ac:dyDescent="0.25">
      <c r="A94" s="4">
        <v>42401</v>
      </c>
      <c r="B94" t="s">
        <v>17</v>
      </c>
      <c r="C94" t="s">
        <v>29</v>
      </c>
      <c r="F94" s="2">
        <v>225</v>
      </c>
    </row>
    <row r="95" spans="1:9" x14ac:dyDescent="0.25">
      <c r="A95" s="4">
        <v>42401</v>
      </c>
      <c r="B95" t="s">
        <v>17</v>
      </c>
      <c r="C95" t="s">
        <v>40</v>
      </c>
      <c r="G95" s="2">
        <v>121.67</v>
      </c>
    </row>
    <row r="96" spans="1:9" x14ac:dyDescent="0.25">
      <c r="A96" s="4">
        <v>42401</v>
      </c>
      <c r="B96" t="s">
        <v>18</v>
      </c>
      <c r="C96" t="s">
        <v>4</v>
      </c>
      <c r="D96" s="3">
        <v>215</v>
      </c>
      <c r="E96" s="2">
        <v>181.4</v>
      </c>
      <c r="F96">
        <v>8</v>
      </c>
      <c r="I96" s="2">
        <v>1451.2</v>
      </c>
    </row>
    <row r="97" spans="1:9" x14ac:dyDescent="0.25">
      <c r="A97" s="4">
        <v>42401</v>
      </c>
      <c r="B97" t="s">
        <v>18</v>
      </c>
      <c r="C97" t="s">
        <v>150</v>
      </c>
      <c r="F97" s="2">
        <v>100.64</v>
      </c>
    </row>
    <row r="98" spans="1:9" x14ac:dyDescent="0.25">
      <c r="A98" s="4">
        <v>42401</v>
      </c>
      <c r="B98" t="s">
        <v>18</v>
      </c>
      <c r="C98" t="s">
        <v>35</v>
      </c>
      <c r="F98" s="2">
        <v>176.26</v>
      </c>
      <c r="H98" s="2">
        <v>864</v>
      </c>
    </row>
    <row r="99" spans="1:9" x14ac:dyDescent="0.25">
      <c r="A99" s="4">
        <v>42401</v>
      </c>
      <c r="B99" t="s">
        <v>18</v>
      </c>
      <c r="C99" t="s">
        <v>36</v>
      </c>
      <c r="F99" s="2">
        <v>329.2</v>
      </c>
    </row>
    <row r="100" spans="1:9" x14ac:dyDescent="0.25">
      <c r="A100" s="4">
        <v>42401</v>
      </c>
      <c r="B100" t="s">
        <v>18</v>
      </c>
      <c r="C100" t="s">
        <v>38</v>
      </c>
      <c r="F100" s="2">
        <v>482.8</v>
      </c>
      <c r="G100" s="2">
        <v>5956.5</v>
      </c>
      <c r="H100" s="2">
        <v>36227.5</v>
      </c>
    </row>
    <row r="101" spans="1:9" x14ac:dyDescent="0.25">
      <c r="A101" s="4">
        <v>42401</v>
      </c>
      <c r="B101" t="s">
        <v>18</v>
      </c>
      <c r="C101" t="s">
        <v>39</v>
      </c>
      <c r="H101" s="2">
        <v>266.5</v>
      </c>
    </row>
    <row r="102" spans="1:9" x14ac:dyDescent="0.25">
      <c r="A102" s="4">
        <v>42401</v>
      </c>
      <c r="B102" t="s">
        <v>18</v>
      </c>
      <c r="C102" t="s">
        <v>29</v>
      </c>
      <c r="F102" s="2">
        <v>225</v>
      </c>
    </row>
    <row r="103" spans="1:9" x14ac:dyDescent="0.25">
      <c r="A103" s="4">
        <v>42401</v>
      </c>
      <c r="B103" t="s">
        <v>16</v>
      </c>
      <c r="C103" t="s">
        <v>4</v>
      </c>
      <c r="D103" s="3">
        <v>215</v>
      </c>
      <c r="E103" s="2">
        <v>181.4</v>
      </c>
      <c r="F103">
        <v>10</v>
      </c>
      <c r="H103">
        <v>8</v>
      </c>
      <c r="I103" s="2">
        <v>3265.2</v>
      </c>
    </row>
    <row r="104" spans="1:9" x14ac:dyDescent="0.25">
      <c r="A104" s="4">
        <v>42401</v>
      </c>
      <c r="B104" t="s">
        <v>16</v>
      </c>
      <c r="C104" t="s">
        <v>5</v>
      </c>
      <c r="D104" s="3">
        <v>175</v>
      </c>
      <c r="E104" s="2">
        <v>137.16999999999999</v>
      </c>
      <c r="F104">
        <v>31</v>
      </c>
      <c r="I104" s="2">
        <v>4252.2700000000004</v>
      </c>
    </row>
    <row r="105" spans="1:9" x14ac:dyDescent="0.25">
      <c r="A105" s="4">
        <v>42401</v>
      </c>
      <c r="B105" t="s">
        <v>16</v>
      </c>
      <c r="C105" t="s">
        <v>9</v>
      </c>
      <c r="D105" s="3">
        <v>127</v>
      </c>
      <c r="E105" s="2">
        <v>113.37</v>
      </c>
      <c r="F105">
        <v>5</v>
      </c>
      <c r="I105" s="2">
        <v>566.85</v>
      </c>
    </row>
    <row r="106" spans="1:9" x14ac:dyDescent="0.25">
      <c r="A106" s="4">
        <v>42401</v>
      </c>
      <c r="B106" t="s">
        <v>16</v>
      </c>
      <c r="C106" t="s">
        <v>7</v>
      </c>
      <c r="D106" s="3">
        <v>185</v>
      </c>
      <c r="E106" s="2">
        <v>165.17</v>
      </c>
      <c r="F106">
        <v>1</v>
      </c>
      <c r="I106" s="2">
        <v>165.17</v>
      </c>
    </row>
    <row r="107" spans="1:9" x14ac:dyDescent="0.25">
      <c r="A107" s="4">
        <v>42401</v>
      </c>
      <c r="B107" t="s">
        <v>16</v>
      </c>
      <c r="C107" t="s">
        <v>11</v>
      </c>
      <c r="D107" s="3">
        <v>122</v>
      </c>
      <c r="E107" s="2">
        <v>76.52</v>
      </c>
      <c r="F107">
        <v>2</v>
      </c>
      <c r="I107" s="2">
        <v>153.04</v>
      </c>
    </row>
    <row r="108" spans="1:9" x14ac:dyDescent="0.25">
      <c r="A108" s="4">
        <v>42401</v>
      </c>
      <c r="B108" t="s">
        <v>16</v>
      </c>
      <c r="C108" t="s">
        <v>150</v>
      </c>
      <c r="F108" s="2">
        <v>145.51</v>
      </c>
    </row>
    <row r="109" spans="1:9" x14ac:dyDescent="0.25">
      <c r="A109" s="4">
        <v>42401</v>
      </c>
      <c r="B109" t="s">
        <v>16</v>
      </c>
      <c r="C109" t="s">
        <v>147</v>
      </c>
      <c r="F109" s="2">
        <v>5</v>
      </c>
    </row>
    <row r="110" spans="1:9" x14ac:dyDescent="0.25">
      <c r="A110" s="4">
        <v>42401</v>
      </c>
      <c r="B110" t="s">
        <v>16</v>
      </c>
      <c r="C110" t="s">
        <v>35</v>
      </c>
      <c r="F110" s="2">
        <v>788.69</v>
      </c>
      <c r="G110" s="2">
        <v>4283.88</v>
      </c>
      <c r="H110" s="2">
        <v>7671.53</v>
      </c>
    </row>
    <row r="111" spans="1:9" x14ac:dyDescent="0.25">
      <c r="A111" s="4">
        <v>42401</v>
      </c>
      <c r="B111" t="s">
        <v>16</v>
      </c>
      <c r="C111" t="s">
        <v>36</v>
      </c>
      <c r="F111" s="2">
        <v>740.29</v>
      </c>
      <c r="G111" s="2">
        <v>3930.36</v>
      </c>
    </row>
    <row r="112" spans="1:9" x14ac:dyDescent="0.25">
      <c r="A112" s="4">
        <v>42401</v>
      </c>
      <c r="B112" t="s">
        <v>16</v>
      </c>
      <c r="C112" t="s">
        <v>37</v>
      </c>
      <c r="F112" s="2">
        <v>564.4</v>
      </c>
      <c r="G112" s="2">
        <v>9863.7999999999993</v>
      </c>
      <c r="H112" s="2">
        <v>3729.24</v>
      </c>
    </row>
    <row r="113" spans="1:9" x14ac:dyDescent="0.25">
      <c r="A113" s="4">
        <v>42401</v>
      </c>
      <c r="B113" t="s">
        <v>16</v>
      </c>
      <c r="C113" t="s">
        <v>38</v>
      </c>
      <c r="F113" s="2">
        <v>328</v>
      </c>
      <c r="G113" s="2">
        <v>5454.51</v>
      </c>
    </row>
    <row r="114" spans="1:9" x14ac:dyDescent="0.25">
      <c r="A114" s="4">
        <v>42401</v>
      </c>
      <c r="B114" t="s">
        <v>16</v>
      </c>
      <c r="C114" t="s">
        <v>39</v>
      </c>
      <c r="F114" s="2">
        <v>6868.75</v>
      </c>
      <c r="H114" s="2">
        <v>69414.39</v>
      </c>
    </row>
    <row r="115" spans="1:9" x14ac:dyDescent="0.25">
      <c r="A115" s="4">
        <v>42401</v>
      </c>
      <c r="B115" t="s">
        <v>16</v>
      </c>
      <c r="C115" t="s">
        <v>29</v>
      </c>
      <c r="F115" s="2">
        <v>225</v>
      </c>
    </row>
    <row r="116" spans="1:9" x14ac:dyDescent="0.25">
      <c r="A116" s="4">
        <v>42401</v>
      </c>
      <c r="B116" t="s">
        <v>33</v>
      </c>
      <c r="C116" t="s">
        <v>4</v>
      </c>
      <c r="D116" s="3">
        <v>215</v>
      </c>
      <c r="E116" s="2">
        <v>181.4</v>
      </c>
      <c r="F116">
        <v>2</v>
      </c>
      <c r="I116" s="2">
        <v>362.8</v>
      </c>
    </row>
    <row r="117" spans="1:9" x14ac:dyDescent="0.25">
      <c r="A117" s="4">
        <v>42401</v>
      </c>
      <c r="B117" t="s">
        <v>33</v>
      </c>
      <c r="C117" t="s">
        <v>2</v>
      </c>
      <c r="D117" s="3">
        <v>288</v>
      </c>
      <c r="E117" s="2">
        <v>247.57</v>
      </c>
      <c r="F117">
        <v>1</v>
      </c>
      <c r="I117" s="2">
        <v>247.57</v>
      </c>
    </row>
    <row r="118" spans="1:9" x14ac:dyDescent="0.25">
      <c r="A118" s="4">
        <v>42401</v>
      </c>
      <c r="B118" t="s">
        <v>33</v>
      </c>
      <c r="C118" t="s">
        <v>55</v>
      </c>
      <c r="F118" s="2">
        <v>38.799999999999997</v>
      </c>
    </row>
    <row r="119" spans="1:9" x14ac:dyDescent="0.25">
      <c r="A119" s="4">
        <v>42401</v>
      </c>
      <c r="B119" t="s">
        <v>33</v>
      </c>
      <c r="C119" t="s">
        <v>55</v>
      </c>
      <c r="F119" s="2">
        <v>38.67</v>
      </c>
    </row>
    <row r="120" spans="1:9" x14ac:dyDescent="0.25">
      <c r="A120" s="4">
        <v>42401</v>
      </c>
      <c r="B120" t="s">
        <v>33</v>
      </c>
      <c r="C120" t="s">
        <v>35</v>
      </c>
      <c r="F120" s="2">
        <v>1057.54</v>
      </c>
      <c r="G120" s="2">
        <v>4088.35</v>
      </c>
    </row>
    <row r="121" spans="1:9" x14ac:dyDescent="0.25">
      <c r="A121" s="4">
        <v>42370</v>
      </c>
      <c r="B121" t="s">
        <v>14</v>
      </c>
      <c r="C121" t="s">
        <v>44</v>
      </c>
      <c r="F121">
        <v>63</v>
      </c>
      <c r="G121">
        <v>1</v>
      </c>
      <c r="H121">
        <v>39</v>
      </c>
    </row>
    <row r="122" spans="1:9" x14ac:dyDescent="0.25">
      <c r="A122" s="4">
        <v>42370</v>
      </c>
      <c r="B122" t="s">
        <v>14</v>
      </c>
      <c r="C122" t="s">
        <v>45</v>
      </c>
      <c r="F122" s="2">
        <v>8380.5499999999993</v>
      </c>
      <c r="G122" s="2">
        <v>181.4</v>
      </c>
      <c r="H122" s="2">
        <v>5285.4</v>
      </c>
      <c r="I122" s="2">
        <v>13847.35</v>
      </c>
    </row>
    <row r="123" spans="1:9" x14ac:dyDescent="0.25">
      <c r="A123" s="4">
        <v>42370</v>
      </c>
      <c r="B123" t="s">
        <v>15</v>
      </c>
      <c r="C123" t="s">
        <v>44</v>
      </c>
      <c r="F123">
        <v>50.5</v>
      </c>
      <c r="G123">
        <v>1</v>
      </c>
      <c r="H123">
        <v>3</v>
      </c>
    </row>
    <row r="124" spans="1:9" x14ac:dyDescent="0.25">
      <c r="A124" s="4">
        <v>42370</v>
      </c>
      <c r="B124" t="s">
        <v>15</v>
      </c>
      <c r="C124" t="s">
        <v>45</v>
      </c>
      <c r="F124" s="2">
        <v>6800.44</v>
      </c>
      <c r="G124" s="2">
        <v>181.4</v>
      </c>
      <c r="H124" s="2">
        <v>544.20000000000005</v>
      </c>
      <c r="I124" s="2">
        <v>7526.04</v>
      </c>
    </row>
    <row r="125" spans="1:9" x14ac:dyDescent="0.25">
      <c r="A125" s="4">
        <v>42370</v>
      </c>
      <c r="B125" t="s">
        <v>17</v>
      </c>
      <c r="C125" t="s">
        <v>44</v>
      </c>
      <c r="F125">
        <v>20</v>
      </c>
      <c r="G125">
        <v>0</v>
      </c>
      <c r="H125">
        <v>0</v>
      </c>
    </row>
    <row r="126" spans="1:9" x14ac:dyDescent="0.25">
      <c r="A126" s="4">
        <v>42370</v>
      </c>
      <c r="B126" t="s">
        <v>17</v>
      </c>
      <c r="C126" t="s">
        <v>45</v>
      </c>
      <c r="F126" s="2">
        <v>2821.84</v>
      </c>
      <c r="G126" t="s">
        <v>46</v>
      </c>
      <c r="H126" t="s">
        <v>47</v>
      </c>
      <c r="I126" s="2">
        <v>2821.84</v>
      </c>
    </row>
    <row r="127" spans="1:9" x14ac:dyDescent="0.25">
      <c r="A127" s="4">
        <v>42370</v>
      </c>
      <c r="B127" t="s">
        <v>18</v>
      </c>
      <c r="C127" t="s">
        <v>44</v>
      </c>
      <c r="F127">
        <v>12</v>
      </c>
      <c r="G127">
        <v>0</v>
      </c>
      <c r="H127">
        <v>0</v>
      </c>
    </row>
    <row r="128" spans="1:9" x14ac:dyDescent="0.25">
      <c r="A128" s="4">
        <v>42370</v>
      </c>
      <c r="B128" t="s">
        <v>18</v>
      </c>
      <c r="C128" t="s">
        <v>45</v>
      </c>
      <c r="F128" s="2">
        <v>1967.04</v>
      </c>
      <c r="G128" t="s">
        <v>47</v>
      </c>
      <c r="H128" t="s">
        <v>48</v>
      </c>
      <c r="I128" s="2">
        <v>1967.04</v>
      </c>
    </row>
    <row r="129" spans="1:9" x14ac:dyDescent="0.25">
      <c r="A129" s="4">
        <v>42370</v>
      </c>
      <c r="B129" t="s">
        <v>16</v>
      </c>
      <c r="C129" t="s">
        <v>44</v>
      </c>
      <c r="F129">
        <v>41.5</v>
      </c>
      <c r="G129">
        <v>0</v>
      </c>
      <c r="H129">
        <v>25</v>
      </c>
    </row>
    <row r="130" spans="1:9" x14ac:dyDescent="0.25">
      <c r="A130" s="4">
        <v>42370</v>
      </c>
      <c r="B130" t="s">
        <v>16</v>
      </c>
      <c r="C130" t="s">
        <v>45</v>
      </c>
      <c r="F130" s="2">
        <v>5581.88</v>
      </c>
      <c r="G130" t="s">
        <v>49</v>
      </c>
      <c r="H130" s="2">
        <v>3789.5</v>
      </c>
      <c r="I130" s="2">
        <v>9371.3799999999992</v>
      </c>
    </row>
    <row r="131" spans="1:9" x14ac:dyDescent="0.25">
      <c r="A131" s="4">
        <v>42370</v>
      </c>
      <c r="B131" t="s">
        <v>33</v>
      </c>
      <c r="C131" t="s">
        <v>44</v>
      </c>
      <c r="F131">
        <v>6</v>
      </c>
      <c r="G131">
        <v>0</v>
      </c>
      <c r="H131">
        <v>0</v>
      </c>
    </row>
    <row r="132" spans="1:9" x14ac:dyDescent="0.25">
      <c r="A132" s="4">
        <v>42370</v>
      </c>
      <c r="B132" t="s">
        <v>33</v>
      </c>
      <c r="C132" t="s">
        <v>45</v>
      </c>
      <c r="F132" s="2">
        <v>1289.49</v>
      </c>
      <c r="G132" t="s">
        <v>50</v>
      </c>
      <c r="H132" t="s">
        <v>47</v>
      </c>
      <c r="I132" s="2">
        <v>1289.49</v>
      </c>
    </row>
    <row r="133" spans="1:9" x14ac:dyDescent="0.25">
      <c r="A133" s="4">
        <v>42401</v>
      </c>
      <c r="B133" t="s">
        <v>14</v>
      </c>
      <c r="C133" t="s">
        <v>44</v>
      </c>
      <c r="F133">
        <v>83.5</v>
      </c>
      <c r="G133">
        <v>1</v>
      </c>
      <c r="H133">
        <v>3</v>
      </c>
    </row>
    <row r="134" spans="1:9" x14ac:dyDescent="0.25">
      <c r="A134" s="4">
        <v>42401</v>
      </c>
      <c r="B134" t="s">
        <v>14</v>
      </c>
      <c r="C134" t="s">
        <v>45</v>
      </c>
      <c r="F134" s="2">
        <v>11572.2</v>
      </c>
      <c r="G134" s="2">
        <v>181.4</v>
      </c>
      <c r="H134" s="2">
        <v>544.20000000000005</v>
      </c>
      <c r="I134" s="2">
        <v>12297.8</v>
      </c>
    </row>
    <row r="135" spans="1:9" x14ac:dyDescent="0.25">
      <c r="A135" s="4">
        <v>42401</v>
      </c>
      <c r="B135" t="s">
        <v>15</v>
      </c>
      <c r="C135" t="s">
        <v>44</v>
      </c>
      <c r="F135">
        <v>62</v>
      </c>
      <c r="G135">
        <v>1</v>
      </c>
      <c r="H135">
        <v>3</v>
      </c>
    </row>
    <row r="136" spans="1:9" x14ac:dyDescent="0.25">
      <c r="A136" s="4">
        <v>42401</v>
      </c>
      <c r="B136" t="s">
        <v>15</v>
      </c>
      <c r="C136" t="s">
        <v>45</v>
      </c>
      <c r="F136" s="2">
        <v>8758.34</v>
      </c>
      <c r="G136" s="2">
        <v>181.4</v>
      </c>
      <c r="H136" s="2">
        <v>544.20000000000005</v>
      </c>
      <c r="I136" s="2">
        <v>9483.94</v>
      </c>
    </row>
    <row r="137" spans="1:9" x14ac:dyDescent="0.25">
      <c r="A137" s="4">
        <v>42401</v>
      </c>
      <c r="B137" t="s">
        <v>17</v>
      </c>
      <c r="C137" t="s">
        <v>44</v>
      </c>
      <c r="F137">
        <v>21.75</v>
      </c>
      <c r="G137">
        <v>0</v>
      </c>
      <c r="H137">
        <v>0</v>
      </c>
    </row>
    <row r="138" spans="1:9" x14ac:dyDescent="0.25">
      <c r="A138" s="4">
        <v>42401</v>
      </c>
      <c r="B138" t="s">
        <v>17</v>
      </c>
      <c r="C138" t="s">
        <v>45</v>
      </c>
      <c r="F138" s="2">
        <v>3203.34</v>
      </c>
      <c r="G138" t="s">
        <v>46</v>
      </c>
      <c r="H138" t="s">
        <v>47</v>
      </c>
      <c r="I138" s="2">
        <v>3203.34</v>
      </c>
    </row>
    <row r="139" spans="1:9" x14ac:dyDescent="0.25">
      <c r="A139" s="4">
        <v>42401</v>
      </c>
      <c r="B139" t="s">
        <v>18</v>
      </c>
      <c r="C139" t="s">
        <v>44</v>
      </c>
      <c r="F139">
        <v>8</v>
      </c>
      <c r="G139">
        <v>0</v>
      </c>
      <c r="H139">
        <v>0</v>
      </c>
    </row>
    <row r="140" spans="1:9" x14ac:dyDescent="0.25">
      <c r="A140" s="4">
        <v>42401</v>
      </c>
      <c r="B140" t="s">
        <v>18</v>
      </c>
      <c r="C140" t="s">
        <v>45</v>
      </c>
      <c r="F140" s="2">
        <v>1451.2</v>
      </c>
      <c r="G140" t="s">
        <v>47</v>
      </c>
      <c r="H140" t="s">
        <v>48</v>
      </c>
      <c r="I140" s="2">
        <v>1451.2</v>
      </c>
    </row>
    <row r="141" spans="1:9" x14ac:dyDescent="0.25">
      <c r="A141" s="4">
        <v>42401</v>
      </c>
      <c r="B141" t="s">
        <v>16</v>
      </c>
      <c r="C141" t="s">
        <v>44</v>
      </c>
      <c r="F141">
        <v>49</v>
      </c>
      <c r="G141">
        <v>0</v>
      </c>
      <c r="H141">
        <v>8</v>
      </c>
    </row>
    <row r="142" spans="1:9" x14ac:dyDescent="0.25">
      <c r="A142" s="4">
        <v>42401</v>
      </c>
      <c r="B142" t="s">
        <v>16</v>
      </c>
      <c r="C142" t="s">
        <v>45</v>
      </c>
      <c r="F142" s="2">
        <v>6951.33</v>
      </c>
      <c r="G142" t="s">
        <v>49</v>
      </c>
      <c r="H142" s="2">
        <v>1451.2</v>
      </c>
      <c r="I142" s="2">
        <v>8402.5300000000007</v>
      </c>
    </row>
    <row r="143" spans="1:9" x14ac:dyDescent="0.25">
      <c r="A143" s="4">
        <v>42401</v>
      </c>
      <c r="B143" t="s">
        <v>33</v>
      </c>
      <c r="C143" t="s">
        <v>44</v>
      </c>
      <c r="F143">
        <v>3</v>
      </c>
      <c r="G143">
        <v>0</v>
      </c>
      <c r="H143">
        <v>0</v>
      </c>
    </row>
    <row r="144" spans="1:9" x14ac:dyDescent="0.25">
      <c r="A144" s="4">
        <v>42401</v>
      </c>
      <c r="B144" t="s">
        <v>33</v>
      </c>
      <c r="C144" t="s">
        <v>45</v>
      </c>
      <c r="F144" s="2">
        <v>610.37</v>
      </c>
      <c r="G144" t="s">
        <v>50</v>
      </c>
      <c r="H144" t="s">
        <v>47</v>
      </c>
      <c r="I144" s="2">
        <v>610.37</v>
      </c>
    </row>
    <row r="145" spans="1:9" x14ac:dyDescent="0.25">
      <c r="A145" s="4">
        <v>42430</v>
      </c>
      <c r="B145" t="s">
        <v>14</v>
      </c>
      <c r="C145" t="s">
        <v>4</v>
      </c>
      <c r="D145" s="3">
        <v>215</v>
      </c>
      <c r="E145" s="2">
        <v>181.4</v>
      </c>
      <c r="F145">
        <v>16</v>
      </c>
      <c r="G145">
        <v>2</v>
      </c>
      <c r="H145">
        <v>4</v>
      </c>
      <c r="I145" s="2">
        <v>3990.8</v>
      </c>
    </row>
    <row r="146" spans="1:9" x14ac:dyDescent="0.25">
      <c r="A146" s="4">
        <v>42430</v>
      </c>
      <c r="B146" t="s">
        <v>14</v>
      </c>
      <c r="C146" t="s">
        <v>5</v>
      </c>
      <c r="D146" s="3">
        <v>175</v>
      </c>
      <c r="E146" s="2">
        <v>137.16999999999999</v>
      </c>
      <c r="F146">
        <v>40</v>
      </c>
      <c r="H146">
        <v>40</v>
      </c>
      <c r="I146" s="2">
        <v>10973.6</v>
      </c>
    </row>
    <row r="147" spans="1:9" x14ac:dyDescent="0.25">
      <c r="A147" s="4">
        <v>42430</v>
      </c>
      <c r="B147" t="s">
        <v>14</v>
      </c>
      <c r="C147" t="s">
        <v>7</v>
      </c>
      <c r="D147" s="3">
        <v>185</v>
      </c>
      <c r="E147" s="2">
        <v>165.17</v>
      </c>
      <c r="F147">
        <v>0.5</v>
      </c>
      <c r="I147" s="2">
        <v>82.59</v>
      </c>
    </row>
    <row r="148" spans="1:9" x14ac:dyDescent="0.25">
      <c r="A148" s="4">
        <v>42430</v>
      </c>
      <c r="B148" t="s">
        <v>14</v>
      </c>
      <c r="C148" t="s">
        <v>9</v>
      </c>
      <c r="D148" s="3">
        <v>127</v>
      </c>
      <c r="E148" s="2">
        <v>113.37</v>
      </c>
      <c r="F148">
        <v>4</v>
      </c>
      <c r="I148" s="2">
        <v>453.48</v>
      </c>
    </row>
    <row r="149" spans="1:9" x14ac:dyDescent="0.25">
      <c r="A149" s="4">
        <v>42430</v>
      </c>
      <c r="B149" t="s">
        <v>14</v>
      </c>
      <c r="C149" t="s">
        <v>11</v>
      </c>
      <c r="D149" s="3">
        <v>122</v>
      </c>
      <c r="E149" s="2">
        <v>76.52</v>
      </c>
      <c r="F149">
        <v>15</v>
      </c>
      <c r="I149" s="2">
        <v>1147.8</v>
      </c>
    </row>
    <row r="150" spans="1:9" x14ac:dyDescent="0.25">
      <c r="A150" s="4">
        <v>42430</v>
      </c>
      <c r="B150" t="s">
        <v>14</v>
      </c>
      <c r="C150" t="s">
        <v>2</v>
      </c>
      <c r="D150" s="3">
        <v>288</v>
      </c>
      <c r="E150" s="2">
        <v>247.57</v>
      </c>
      <c r="F150">
        <v>1</v>
      </c>
      <c r="I150" s="2">
        <v>247.57</v>
      </c>
    </row>
    <row r="151" spans="1:9" x14ac:dyDescent="0.25">
      <c r="A151" s="4">
        <v>42430</v>
      </c>
      <c r="B151" t="s">
        <v>14</v>
      </c>
      <c r="C151" t="s">
        <v>44</v>
      </c>
      <c r="F151">
        <v>76.5</v>
      </c>
      <c r="G151">
        <v>2</v>
      </c>
      <c r="H151">
        <v>44</v>
      </c>
    </row>
    <row r="152" spans="1:9" x14ac:dyDescent="0.25">
      <c r="A152" s="4">
        <v>42430</v>
      </c>
      <c r="B152" t="s">
        <v>14</v>
      </c>
      <c r="C152" t="s">
        <v>45</v>
      </c>
      <c r="F152" s="2">
        <v>10320.64</v>
      </c>
      <c r="G152" s="2">
        <v>362.8</v>
      </c>
      <c r="H152" s="2">
        <v>6212.4</v>
      </c>
      <c r="I152" s="2">
        <v>16895.84</v>
      </c>
    </row>
    <row r="153" spans="1:9" x14ac:dyDescent="0.25">
      <c r="A153" s="4">
        <v>42430</v>
      </c>
      <c r="B153" t="s">
        <v>14</v>
      </c>
      <c r="C153" t="s">
        <v>150</v>
      </c>
      <c r="F153" s="2">
        <v>71.760000000000005</v>
      </c>
    </row>
    <row r="154" spans="1:9" x14ac:dyDescent="0.25">
      <c r="A154" s="4">
        <v>42430</v>
      </c>
      <c r="B154" t="s">
        <v>14</v>
      </c>
      <c r="C154" t="s">
        <v>150</v>
      </c>
      <c r="F154" s="2">
        <v>69.16</v>
      </c>
    </row>
    <row r="155" spans="1:9" x14ac:dyDescent="0.25">
      <c r="A155" s="4">
        <v>42430</v>
      </c>
      <c r="B155" t="s">
        <v>14</v>
      </c>
      <c r="C155" t="s">
        <v>147</v>
      </c>
      <c r="F155" s="2">
        <v>0.7</v>
      </c>
    </row>
    <row r="156" spans="1:9" x14ac:dyDescent="0.25">
      <c r="A156" s="4">
        <v>42430</v>
      </c>
      <c r="B156" t="s">
        <v>14</v>
      </c>
      <c r="C156" t="s">
        <v>51</v>
      </c>
      <c r="F156" s="2">
        <v>3385.46</v>
      </c>
      <c r="G156" s="2">
        <v>16620.02</v>
      </c>
    </row>
    <row r="157" spans="1:9" x14ac:dyDescent="0.25">
      <c r="A157" s="4">
        <v>42430</v>
      </c>
      <c r="B157" t="s">
        <v>14</v>
      </c>
      <c r="C157" t="s">
        <v>35</v>
      </c>
      <c r="F157" s="2">
        <v>1057.54</v>
      </c>
      <c r="G157" s="2">
        <v>12051.92</v>
      </c>
    </row>
    <row r="158" spans="1:9" x14ac:dyDescent="0.25">
      <c r="A158" s="4">
        <v>42430</v>
      </c>
      <c r="B158" t="s">
        <v>14</v>
      </c>
      <c r="C158" t="s">
        <v>52</v>
      </c>
      <c r="F158" s="2">
        <v>2302.4</v>
      </c>
      <c r="G158" s="2">
        <v>2291.8000000000002</v>
      </c>
    </row>
    <row r="159" spans="1:9" x14ac:dyDescent="0.25">
      <c r="A159" s="4">
        <v>42430</v>
      </c>
      <c r="B159" t="s">
        <v>14</v>
      </c>
      <c r="C159" t="s">
        <v>36</v>
      </c>
      <c r="F159" s="2">
        <v>1069.9000000000001</v>
      </c>
      <c r="G159" s="2">
        <v>2195.4</v>
      </c>
    </row>
    <row r="160" spans="1:9" x14ac:dyDescent="0.25">
      <c r="A160" s="4">
        <v>42430</v>
      </c>
      <c r="B160" t="s">
        <v>14</v>
      </c>
      <c r="C160" t="s">
        <v>38</v>
      </c>
      <c r="F160" s="2">
        <v>606</v>
      </c>
      <c r="G160" s="2">
        <v>4159</v>
      </c>
    </row>
    <row r="161" spans="1:9" x14ac:dyDescent="0.25">
      <c r="A161" s="4">
        <v>42430</v>
      </c>
      <c r="B161" t="s">
        <v>14</v>
      </c>
      <c r="C161" t="s">
        <v>40</v>
      </c>
      <c r="G161" s="2">
        <v>11213.17</v>
      </c>
      <c r="H161" s="2">
        <v>62088.46</v>
      </c>
    </row>
    <row r="162" spans="1:9" x14ac:dyDescent="0.25">
      <c r="A162" s="4">
        <v>42430</v>
      </c>
      <c r="B162" t="s">
        <v>14</v>
      </c>
      <c r="C162" t="s">
        <v>39</v>
      </c>
      <c r="H162" s="2">
        <v>7730.25</v>
      </c>
    </row>
    <row r="163" spans="1:9" x14ac:dyDescent="0.25">
      <c r="A163" s="4">
        <v>42430</v>
      </c>
      <c r="B163" t="s">
        <v>14</v>
      </c>
      <c r="C163" t="s">
        <v>30</v>
      </c>
      <c r="H163" s="2">
        <v>27533.35</v>
      </c>
    </row>
    <row r="164" spans="1:9" x14ac:dyDescent="0.25">
      <c r="A164" s="4">
        <v>42430</v>
      </c>
      <c r="B164" t="s">
        <v>14</v>
      </c>
      <c r="C164" t="s">
        <v>31</v>
      </c>
      <c r="G164" s="2">
        <v>170</v>
      </c>
    </row>
    <row r="165" spans="1:9" x14ac:dyDescent="0.25">
      <c r="A165" s="4">
        <v>42430</v>
      </c>
      <c r="B165" t="s">
        <v>15</v>
      </c>
      <c r="C165" t="s">
        <v>4</v>
      </c>
      <c r="D165" s="3">
        <v>215</v>
      </c>
      <c r="E165" s="2">
        <v>181.4</v>
      </c>
      <c r="F165">
        <v>14</v>
      </c>
      <c r="G165">
        <v>1</v>
      </c>
      <c r="H165">
        <v>3</v>
      </c>
      <c r="I165" s="2">
        <v>3265.2</v>
      </c>
    </row>
    <row r="166" spans="1:9" x14ac:dyDescent="0.25">
      <c r="A166" s="4">
        <v>42430</v>
      </c>
      <c r="B166" t="s">
        <v>15</v>
      </c>
      <c r="C166" t="s">
        <v>5</v>
      </c>
      <c r="D166" s="3">
        <v>175</v>
      </c>
      <c r="E166" s="2">
        <v>137.16999999999999</v>
      </c>
      <c r="F166">
        <v>25</v>
      </c>
      <c r="I166" s="2">
        <v>3429.25</v>
      </c>
    </row>
    <row r="167" spans="1:9" x14ac:dyDescent="0.25">
      <c r="A167" s="4">
        <v>42430</v>
      </c>
      <c r="B167" t="s">
        <v>15</v>
      </c>
      <c r="C167" t="s">
        <v>7</v>
      </c>
      <c r="D167" s="3">
        <v>185</v>
      </c>
      <c r="E167" s="2">
        <v>165.17</v>
      </c>
      <c r="F167">
        <v>0.5</v>
      </c>
      <c r="I167" s="2">
        <v>82.59</v>
      </c>
    </row>
    <row r="168" spans="1:9" x14ac:dyDescent="0.25">
      <c r="A168" s="4">
        <v>42430</v>
      </c>
      <c r="B168" t="s">
        <v>15</v>
      </c>
      <c r="C168" t="s">
        <v>9</v>
      </c>
      <c r="D168" s="3">
        <v>127</v>
      </c>
      <c r="E168" s="2">
        <v>113.37</v>
      </c>
      <c r="F168">
        <v>4</v>
      </c>
      <c r="I168" s="2">
        <v>453.48</v>
      </c>
    </row>
    <row r="169" spans="1:9" x14ac:dyDescent="0.25">
      <c r="A169" s="4">
        <v>42430</v>
      </c>
      <c r="B169" t="s">
        <v>15</v>
      </c>
      <c r="C169" t="s">
        <v>2</v>
      </c>
      <c r="D169" s="3">
        <v>288</v>
      </c>
      <c r="E169" s="2">
        <v>247.57</v>
      </c>
      <c r="F169">
        <v>3.5</v>
      </c>
      <c r="I169" s="2">
        <v>866.5</v>
      </c>
    </row>
    <row r="170" spans="1:9" x14ac:dyDescent="0.25">
      <c r="A170" s="4">
        <v>42430</v>
      </c>
      <c r="B170" t="s">
        <v>15</v>
      </c>
      <c r="C170" t="s">
        <v>11</v>
      </c>
      <c r="D170" s="3">
        <v>122</v>
      </c>
      <c r="E170" s="2">
        <v>76.52</v>
      </c>
      <c r="F170">
        <v>12</v>
      </c>
      <c r="I170" s="2">
        <v>918.24</v>
      </c>
    </row>
    <row r="171" spans="1:9" x14ac:dyDescent="0.25">
      <c r="A171" s="4">
        <v>42430</v>
      </c>
      <c r="B171" t="s">
        <v>15</v>
      </c>
      <c r="C171" t="s">
        <v>44</v>
      </c>
      <c r="F171">
        <v>59</v>
      </c>
      <c r="G171">
        <v>1</v>
      </c>
      <c r="H171">
        <v>3</v>
      </c>
    </row>
    <row r="172" spans="1:9" x14ac:dyDescent="0.25">
      <c r="A172" s="4">
        <v>42430</v>
      </c>
      <c r="B172" t="s">
        <v>15</v>
      </c>
      <c r="C172" t="s">
        <v>45</v>
      </c>
      <c r="F172" s="2">
        <v>8289.65</v>
      </c>
      <c r="G172" s="2">
        <v>181.4</v>
      </c>
      <c r="H172" s="2">
        <v>544.20000000000005</v>
      </c>
      <c r="I172" s="2">
        <v>9015.25</v>
      </c>
    </row>
    <row r="173" spans="1:9" x14ac:dyDescent="0.25">
      <c r="A173" s="4">
        <v>42430</v>
      </c>
      <c r="B173" t="s">
        <v>15</v>
      </c>
      <c r="C173" t="s">
        <v>150</v>
      </c>
      <c r="F173" s="2">
        <v>71.75</v>
      </c>
    </row>
    <row r="174" spans="1:9" x14ac:dyDescent="0.25">
      <c r="A174" s="4">
        <v>42430</v>
      </c>
      <c r="B174" t="s">
        <v>15</v>
      </c>
      <c r="C174" t="s">
        <v>150</v>
      </c>
      <c r="F174" s="2">
        <v>69.17</v>
      </c>
    </row>
    <row r="175" spans="1:9" x14ac:dyDescent="0.25">
      <c r="A175" s="4">
        <v>42430</v>
      </c>
      <c r="B175" t="s">
        <v>15</v>
      </c>
      <c r="C175" t="s">
        <v>51</v>
      </c>
      <c r="F175" s="2">
        <v>3991.13</v>
      </c>
      <c r="G175" s="2">
        <v>6011.98</v>
      </c>
    </row>
    <row r="176" spans="1:9" x14ac:dyDescent="0.25">
      <c r="A176" s="4">
        <v>42430</v>
      </c>
      <c r="B176" t="s">
        <v>15</v>
      </c>
      <c r="C176" t="s">
        <v>35</v>
      </c>
      <c r="F176" s="2">
        <v>5683.39</v>
      </c>
      <c r="G176" s="2">
        <v>2187.87</v>
      </c>
      <c r="H176" s="2">
        <v>177352.64</v>
      </c>
    </row>
    <row r="177" spans="1:9" x14ac:dyDescent="0.25">
      <c r="A177" s="4">
        <v>42430</v>
      </c>
      <c r="B177" t="s">
        <v>15</v>
      </c>
      <c r="C177" t="s">
        <v>52</v>
      </c>
      <c r="F177" s="2">
        <v>1637</v>
      </c>
      <c r="G177" s="2">
        <v>736.65</v>
      </c>
    </row>
    <row r="178" spans="1:9" x14ac:dyDescent="0.25">
      <c r="A178" s="4">
        <v>42430</v>
      </c>
      <c r="B178" t="s">
        <v>15</v>
      </c>
      <c r="C178" t="s">
        <v>36</v>
      </c>
      <c r="F178" s="2">
        <v>1687.15</v>
      </c>
    </row>
    <row r="179" spans="1:9" x14ac:dyDescent="0.25">
      <c r="A179" s="4">
        <v>42430</v>
      </c>
      <c r="B179" t="s">
        <v>15</v>
      </c>
      <c r="C179" t="s">
        <v>38</v>
      </c>
      <c r="F179" s="2">
        <v>1885</v>
      </c>
      <c r="G179" s="2">
        <v>200</v>
      </c>
    </row>
    <row r="180" spans="1:9" x14ac:dyDescent="0.25">
      <c r="A180" s="4">
        <v>42430</v>
      </c>
      <c r="B180" t="s">
        <v>15</v>
      </c>
      <c r="C180" t="s">
        <v>28</v>
      </c>
      <c r="G180" s="2">
        <v>943.27</v>
      </c>
    </row>
    <row r="181" spans="1:9" x14ac:dyDescent="0.25">
      <c r="A181" s="4">
        <v>42430</v>
      </c>
      <c r="B181" t="s">
        <v>15</v>
      </c>
      <c r="C181" t="s">
        <v>39</v>
      </c>
      <c r="H181" s="2">
        <v>7812.25</v>
      </c>
    </row>
    <row r="182" spans="1:9" x14ac:dyDescent="0.25">
      <c r="A182" s="4">
        <v>42430</v>
      </c>
      <c r="B182" t="s">
        <v>17</v>
      </c>
      <c r="C182" t="s">
        <v>4</v>
      </c>
      <c r="D182" s="3">
        <v>215</v>
      </c>
      <c r="E182" s="2">
        <v>181.4</v>
      </c>
      <c r="F182">
        <v>6</v>
      </c>
      <c r="I182" s="2">
        <v>1088.4000000000001</v>
      </c>
    </row>
    <row r="183" spans="1:9" x14ac:dyDescent="0.25">
      <c r="A183" s="4">
        <v>42430</v>
      </c>
      <c r="B183" t="s">
        <v>17</v>
      </c>
      <c r="C183" t="s">
        <v>5</v>
      </c>
      <c r="D183" s="3">
        <v>175</v>
      </c>
      <c r="E183" s="2">
        <v>137.16999999999999</v>
      </c>
      <c r="F183">
        <v>16</v>
      </c>
      <c r="I183" s="2">
        <v>2194.7199999999998</v>
      </c>
    </row>
    <row r="184" spans="1:9" x14ac:dyDescent="0.25">
      <c r="A184" s="4">
        <v>42430</v>
      </c>
      <c r="B184" t="s">
        <v>17</v>
      </c>
      <c r="C184" t="s">
        <v>11</v>
      </c>
      <c r="D184" s="3">
        <v>122</v>
      </c>
      <c r="E184" s="2">
        <v>76.52</v>
      </c>
      <c r="F184">
        <v>2.75</v>
      </c>
      <c r="I184" s="2">
        <v>210.43</v>
      </c>
    </row>
    <row r="185" spans="1:9" x14ac:dyDescent="0.25">
      <c r="A185" s="4">
        <v>42430</v>
      </c>
      <c r="B185" t="s">
        <v>17</v>
      </c>
      <c r="C185" t="s">
        <v>44</v>
      </c>
      <c r="F185">
        <v>24.75</v>
      </c>
      <c r="G185">
        <v>0</v>
      </c>
      <c r="H185">
        <v>0</v>
      </c>
    </row>
    <row r="186" spans="1:9" x14ac:dyDescent="0.25">
      <c r="A186" s="4">
        <v>42430</v>
      </c>
      <c r="B186" t="s">
        <v>17</v>
      </c>
      <c r="C186" t="s">
        <v>45</v>
      </c>
      <c r="F186" s="2">
        <v>3493.55</v>
      </c>
      <c r="G186" t="s">
        <v>46</v>
      </c>
      <c r="H186" t="s">
        <v>47</v>
      </c>
      <c r="I186" s="2">
        <v>3493.55</v>
      </c>
    </row>
    <row r="187" spans="1:9" x14ac:dyDescent="0.25">
      <c r="A187" s="4">
        <v>42430</v>
      </c>
      <c r="B187" t="s">
        <v>17</v>
      </c>
      <c r="C187" t="s">
        <v>35</v>
      </c>
      <c r="F187" s="2">
        <v>176.26</v>
      </c>
    </row>
    <row r="188" spans="1:9" x14ac:dyDescent="0.25">
      <c r="A188" s="4">
        <v>42430</v>
      </c>
      <c r="B188" t="s">
        <v>17</v>
      </c>
      <c r="C188" t="s">
        <v>52</v>
      </c>
      <c r="F188" s="2">
        <v>163.69999999999999</v>
      </c>
    </row>
    <row r="189" spans="1:9" x14ac:dyDescent="0.25">
      <c r="A189" s="4">
        <v>42430</v>
      </c>
      <c r="B189" t="s">
        <v>17</v>
      </c>
      <c r="C189" t="s">
        <v>36</v>
      </c>
      <c r="F189" s="2">
        <v>164.6</v>
      </c>
    </row>
    <row r="190" spans="1:9" x14ac:dyDescent="0.25">
      <c r="A190" s="4">
        <v>42430</v>
      </c>
      <c r="B190" t="s">
        <v>18</v>
      </c>
      <c r="C190" t="s">
        <v>4</v>
      </c>
      <c r="D190" s="3">
        <v>215</v>
      </c>
      <c r="E190" s="2">
        <v>181.4</v>
      </c>
      <c r="F190">
        <v>10</v>
      </c>
      <c r="I190" s="2">
        <v>1814</v>
      </c>
    </row>
    <row r="191" spans="1:9" x14ac:dyDescent="0.25">
      <c r="A191" s="4">
        <v>42430</v>
      </c>
      <c r="B191" t="s">
        <v>18</v>
      </c>
      <c r="C191" t="s">
        <v>5</v>
      </c>
      <c r="D191" s="3">
        <v>175</v>
      </c>
      <c r="E191" s="2">
        <v>137.16999999999999</v>
      </c>
      <c r="F191">
        <v>4</v>
      </c>
      <c r="I191" s="2">
        <v>548.67999999999995</v>
      </c>
    </row>
    <row r="192" spans="1:9" x14ac:dyDescent="0.25">
      <c r="A192" s="4">
        <v>42430</v>
      </c>
      <c r="B192" t="s">
        <v>18</v>
      </c>
      <c r="C192" t="s">
        <v>11</v>
      </c>
      <c r="D192" s="3">
        <v>122</v>
      </c>
      <c r="E192" s="2">
        <v>76.52</v>
      </c>
      <c r="F192">
        <v>2.5</v>
      </c>
      <c r="I192" s="2">
        <v>191.3</v>
      </c>
    </row>
    <row r="193" spans="1:9" x14ac:dyDescent="0.25">
      <c r="A193" s="4">
        <v>42430</v>
      </c>
      <c r="B193" t="s">
        <v>18</v>
      </c>
      <c r="C193" t="s">
        <v>44</v>
      </c>
      <c r="F193">
        <v>16.5</v>
      </c>
      <c r="G193">
        <v>0</v>
      </c>
      <c r="H193">
        <v>0</v>
      </c>
    </row>
    <row r="194" spans="1:9" x14ac:dyDescent="0.25">
      <c r="A194" s="4">
        <v>42430</v>
      </c>
      <c r="B194" t="s">
        <v>18</v>
      </c>
      <c r="C194" t="s">
        <v>45</v>
      </c>
      <c r="F194" s="2">
        <v>2553.98</v>
      </c>
      <c r="G194" t="s">
        <v>47</v>
      </c>
      <c r="H194" t="s">
        <v>48</v>
      </c>
      <c r="I194" s="2">
        <v>2553.98</v>
      </c>
    </row>
    <row r="195" spans="1:9" x14ac:dyDescent="0.25">
      <c r="A195" s="4">
        <v>42430</v>
      </c>
      <c r="B195" t="s">
        <v>18</v>
      </c>
      <c r="C195" t="s">
        <v>51</v>
      </c>
      <c r="F195" s="2">
        <v>667.98</v>
      </c>
    </row>
    <row r="196" spans="1:9" x14ac:dyDescent="0.25">
      <c r="A196" s="4">
        <v>42430</v>
      </c>
      <c r="B196" t="s">
        <v>18</v>
      </c>
      <c r="C196" t="s">
        <v>35</v>
      </c>
      <c r="F196" s="2">
        <v>176.26</v>
      </c>
      <c r="H196" s="2">
        <v>864</v>
      </c>
    </row>
    <row r="197" spans="1:9" x14ac:dyDescent="0.25">
      <c r="A197" s="4">
        <v>42430</v>
      </c>
      <c r="B197" t="s">
        <v>18</v>
      </c>
      <c r="C197" t="s">
        <v>52</v>
      </c>
      <c r="F197" s="2">
        <v>163.69999999999999</v>
      </c>
      <c r="H197" s="2">
        <v>736.65</v>
      </c>
    </row>
    <row r="198" spans="1:9" x14ac:dyDescent="0.25">
      <c r="A198" s="4">
        <v>42430</v>
      </c>
      <c r="B198" t="s">
        <v>18</v>
      </c>
      <c r="C198" t="s">
        <v>36</v>
      </c>
      <c r="F198" s="2">
        <v>82.3</v>
      </c>
    </row>
    <row r="199" spans="1:9" x14ac:dyDescent="0.25">
      <c r="A199" s="4">
        <v>42430</v>
      </c>
      <c r="B199" t="s">
        <v>18</v>
      </c>
      <c r="C199" t="s">
        <v>38</v>
      </c>
      <c r="F199" s="2">
        <v>593.5</v>
      </c>
      <c r="G199" s="2">
        <v>4431</v>
      </c>
      <c r="H199" s="2">
        <v>26884.12</v>
      </c>
    </row>
    <row r="200" spans="1:9" x14ac:dyDescent="0.25">
      <c r="A200" s="4">
        <v>42430</v>
      </c>
      <c r="B200" t="s">
        <v>18</v>
      </c>
      <c r="C200" t="s">
        <v>39</v>
      </c>
      <c r="H200" s="2">
        <v>123</v>
      </c>
    </row>
    <row r="201" spans="1:9" x14ac:dyDescent="0.25">
      <c r="A201" s="4">
        <v>42430</v>
      </c>
      <c r="B201" t="s">
        <v>18</v>
      </c>
      <c r="C201" t="s">
        <v>31</v>
      </c>
      <c r="G201" s="2">
        <v>2935.54</v>
      </c>
    </row>
    <row r="202" spans="1:9" x14ac:dyDescent="0.25">
      <c r="A202" s="4">
        <v>42430</v>
      </c>
      <c r="B202" t="s">
        <v>16</v>
      </c>
      <c r="C202" t="s">
        <v>4</v>
      </c>
      <c r="D202" s="3">
        <v>215</v>
      </c>
      <c r="E202" s="2">
        <v>181.4</v>
      </c>
      <c r="F202">
        <v>16</v>
      </c>
      <c r="H202">
        <v>10</v>
      </c>
      <c r="I202" s="2">
        <v>4716.3999999999996</v>
      </c>
    </row>
    <row r="203" spans="1:9" x14ac:dyDescent="0.25">
      <c r="A203" s="4">
        <v>42430</v>
      </c>
      <c r="B203" t="s">
        <v>16</v>
      </c>
      <c r="C203" t="s">
        <v>5</v>
      </c>
      <c r="D203" s="3">
        <v>175</v>
      </c>
      <c r="E203" s="2">
        <v>137.16999999999999</v>
      </c>
      <c r="F203">
        <v>5</v>
      </c>
      <c r="H203">
        <v>6</v>
      </c>
      <c r="I203" s="2">
        <v>1508.87</v>
      </c>
    </row>
    <row r="204" spans="1:9" x14ac:dyDescent="0.25">
      <c r="A204" s="4">
        <v>42430</v>
      </c>
      <c r="B204" t="s">
        <v>16</v>
      </c>
      <c r="C204" t="s">
        <v>9</v>
      </c>
      <c r="D204" s="3">
        <v>127</v>
      </c>
      <c r="E204" s="2">
        <v>113.37</v>
      </c>
      <c r="F204">
        <v>5</v>
      </c>
      <c r="I204" s="2">
        <v>566.85</v>
      </c>
    </row>
    <row r="205" spans="1:9" x14ac:dyDescent="0.25">
      <c r="A205" s="4">
        <v>42430</v>
      </c>
      <c r="B205" t="s">
        <v>16</v>
      </c>
      <c r="C205" t="s">
        <v>7</v>
      </c>
      <c r="D205" s="3">
        <v>185</v>
      </c>
      <c r="E205" s="2">
        <v>165.17</v>
      </c>
      <c r="F205">
        <v>0.5</v>
      </c>
      <c r="I205" s="2">
        <v>82.59</v>
      </c>
    </row>
    <row r="206" spans="1:9" x14ac:dyDescent="0.25">
      <c r="A206" s="4">
        <v>42430</v>
      </c>
      <c r="B206" t="s">
        <v>16</v>
      </c>
      <c r="C206" t="s">
        <v>11</v>
      </c>
      <c r="D206" s="3">
        <v>122</v>
      </c>
      <c r="E206" s="2">
        <v>76.52</v>
      </c>
      <c r="F206">
        <v>3</v>
      </c>
      <c r="I206" s="2">
        <v>229.56</v>
      </c>
    </row>
    <row r="207" spans="1:9" x14ac:dyDescent="0.25">
      <c r="A207" s="4">
        <v>42430</v>
      </c>
      <c r="B207" t="s">
        <v>16</v>
      </c>
      <c r="C207" t="s">
        <v>44</v>
      </c>
      <c r="F207">
        <v>29.5</v>
      </c>
      <c r="G207">
        <v>0</v>
      </c>
      <c r="H207">
        <v>16</v>
      </c>
    </row>
    <row r="208" spans="1:9" x14ac:dyDescent="0.25">
      <c r="A208" s="4">
        <v>42430</v>
      </c>
      <c r="B208" t="s">
        <v>16</v>
      </c>
      <c r="C208" t="s">
        <v>45</v>
      </c>
      <c r="F208" s="2">
        <v>4467.25</v>
      </c>
      <c r="G208" t="s">
        <v>49</v>
      </c>
      <c r="H208" s="2">
        <v>2637.02</v>
      </c>
      <c r="I208" s="2">
        <v>7104.27</v>
      </c>
    </row>
    <row r="209" spans="1:9" x14ac:dyDescent="0.25">
      <c r="A209" s="4">
        <v>42430</v>
      </c>
      <c r="B209" t="s">
        <v>16</v>
      </c>
      <c r="C209" t="s">
        <v>150</v>
      </c>
      <c r="F209" s="2">
        <v>71.75</v>
      </c>
    </row>
    <row r="210" spans="1:9" x14ac:dyDescent="0.25">
      <c r="A210" s="4">
        <v>42430</v>
      </c>
      <c r="B210" t="s">
        <v>16</v>
      </c>
      <c r="C210" t="s">
        <v>150</v>
      </c>
      <c r="F210" s="2">
        <v>60.57</v>
      </c>
    </row>
    <row r="211" spans="1:9" x14ac:dyDescent="0.25">
      <c r="A211" s="4">
        <v>42430</v>
      </c>
      <c r="B211" t="s">
        <v>16</v>
      </c>
      <c r="C211" t="s">
        <v>150</v>
      </c>
      <c r="F211" s="2">
        <v>69.17</v>
      </c>
    </row>
    <row r="212" spans="1:9" x14ac:dyDescent="0.25">
      <c r="A212" s="4">
        <v>42430</v>
      </c>
      <c r="B212" t="s">
        <v>16</v>
      </c>
      <c r="C212" t="s">
        <v>51</v>
      </c>
      <c r="F212" s="2">
        <v>2397.29</v>
      </c>
      <c r="G212" s="2">
        <v>11899.91</v>
      </c>
    </row>
    <row r="213" spans="1:9" x14ac:dyDescent="0.25">
      <c r="A213" s="4">
        <v>42430</v>
      </c>
      <c r="B213" t="s">
        <v>16</v>
      </c>
      <c r="C213" t="s">
        <v>35</v>
      </c>
      <c r="F213" s="2">
        <v>1224.8599999999999</v>
      </c>
      <c r="G213" s="2">
        <v>5718.55</v>
      </c>
      <c r="H213" s="2">
        <v>6182.55</v>
      </c>
    </row>
    <row r="214" spans="1:9" x14ac:dyDescent="0.25">
      <c r="A214" s="4">
        <v>42430</v>
      </c>
      <c r="B214" t="s">
        <v>16</v>
      </c>
      <c r="C214" t="s">
        <v>52</v>
      </c>
      <c r="F214" s="2">
        <v>1545.14</v>
      </c>
      <c r="G214" s="2">
        <v>2782.9</v>
      </c>
    </row>
    <row r="215" spans="1:9" x14ac:dyDescent="0.25">
      <c r="A215" s="4">
        <v>42430</v>
      </c>
      <c r="B215" t="s">
        <v>16</v>
      </c>
      <c r="C215" t="s">
        <v>36</v>
      </c>
      <c r="F215" s="2">
        <v>162.06</v>
      </c>
      <c r="G215" s="2">
        <v>3611.44</v>
      </c>
    </row>
    <row r="216" spans="1:9" x14ac:dyDescent="0.25">
      <c r="A216" s="4">
        <v>42430</v>
      </c>
      <c r="B216" t="s">
        <v>16</v>
      </c>
      <c r="C216" t="s">
        <v>38</v>
      </c>
      <c r="F216" s="2">
        <v>404</v>
      </c>
      <c r="G216" s="2">
        <v>1484.55</v>
      </c>
    </row>
    <row r="217" spans="1:9" x14ac:dyDescent="0.25">
      <c r="A217" s="4">
        <v>42430</v>
      </c>
      <c r="B217" t="s">
        <v>16</v>
      </c>
      <c r="C217" t="s">
        <v>28</v>
      </c>
      <c r="G217" s="2">
        <v>599.94000000000005</v>
      </c>
    </row>
    <row r="218" spans="1:9" x14ac:dyDescent="0.25">
      <c r="A218" s="4">
        <v>42430</v>
      </c>
      <c r="B218" t="s">
        <v>16</v>
      </c>
      <c r="C218" t="s">
        <v>39</v>
      </c>
      <c r="F218" s="2">
        <v>6616.25</v>
      </c>
      <c r="G218" s="2">
        <v>11595.48</v>
      </c>
      <c r="H218" s="2">
        <v>49504.59</v>
      </c>
    </row>
    <row r="219" spans="1:9" x14ac:dyDescent="0.25">
      <c r="A219" s="4">
        <v>42430</v>
      </c>
      <c r="B219" t="s">
        <v>16</v>
      </c>
      <c r="C219" t="s">
        <v>53</v>
      </c>
      <c r="H219" s="2">
        <v>-675</v>
      </c>
    </row>
    <row r="220" spans="1:9" x14ac:dyDescent="0.25">
      <c r="A220" s="4">
        <v>42430</v>
      </c>
      <c r="B220" t="s">
        <v>33</v>
      </c>
      <c r="C220" t="s">
        <v>4</v>
      </c>
      <c r="D220" s="3">
        <v>215</v>
      </c>
      <c r="E220" s="2">
        <v>181.4</v>
      </c>
      <c r="F220">
        <v>3</v>
      </c>
      <c r="I220" s="2">
        <v>544.20000000000005</v>
      </c>
    </row>
    <row r="221" spans="1:9" x14ac:dyDescent="0.25">
      <c r="A221" s="4">
        <v>42430</v>
      </c>
      <c r="B221" t="s">
        <v>33</v>
      </c>
      <c r="C221" t="s">
        <v>44</v>
      </c>
      <c r="F221">
        <v>3</v>
      </c>
      <c r="G221">
        <v>0</v>
      </c>
      <c r="H221">
        <v>0</v>
      </c>
    </row>
    <row r="222" spans="1:9" x14ac:dyDescent="0.25">
      <c r="A222" s="4">
        <v>42430</v>
      </c>
      <c r="B222" t="s">
        <v>33</v>
      </c>
      <c r="C222" t="s">
        <v>45</v>
      </c>
      <c r="F222" s="2">
        <v>544.20000000000005</v>
      </c>
      <c r="G222" t="s">
        <v>50</v>
      </c>
      <c r="H222" t="s">
        <v>47</v>
      </c>
      <c r="I222" s="2">
        <v>544.20000000000005</v>
      </c>
    </row>
    <row r="223" spans="1:9" x14ac:dyDescent="0.25">
      <c r="A223" s="4">
        <v>42430</v>
      </c>
      <c r="B223" t="s">
        <v>33</v>
      </c>
      <c r="C223" t="s">
        <v>35</v>
      </c>
      <c r="F223" s="2">
        <v>1057.54</v>
      </c>
      <c r="G223" s="2">
        <v>2616.02</v>
      </c>
    </row>
    <row r="224" spans="1:9" x14ac:dyDescent="0.25">
      <c r="A224" s="4">
        <v>42430</v>
      </c>
      <c r="B224" t="s">
        <v>33</v>
      </c>
      <c r="C224" t="s">
        <v>32</v>
      </c>
      <c r="H224" s="2">
        <v>1175</v>
      </c>
    </row>
    <row r="225" spans="1:9" x14ac:dyDescent="0.25">
      <c r="A225" s="4">
        <v>42430</v>
      </c>
      <c r="B225" t="s">
        <v>33</v>
      </c>
      <c r="C225" t="s">
        <v>53</v>
      </c>
      <c r="H225" s="2">
        <v>675</v>
      </c>
    </row>
    <row r="226" spans="1:9" x14ac:dyDescent="0.25">
      <c r="A226" s="4">
        <v>42461</v>
      </c>
      <c r="B226" t="s">
        <v>14</v>
      </c>
      <c r="C226" t="s">
        <v>4</v>
      </c>
      <c r="D226" s="3">
        <v>215</v>
      </c>
      <c r="E226" s="2">
        <v>181.4</v>
      </c>
      <c r="F226">
        <v>14</v>
      </c>
      <c r="G226">
        <v>2</v>
      </c>
      <c r="H226">
        <v>4</v>
      </c>
      <c r="I226" s="2">
        <v>3628</v>
      </c>
    </row>
    <row r="227" spans="1:9" x14ac:dyDescent="0.25">
      <c r="A227" s="4">
        <v>42461</v>
      </c>
      <c r="B227" t="s">
        <v>14</v>
      </c>
      <c r="C227" t="s">
        <v>5</v>
      </c>
      <c r="D227" s="3">
        <v>175</v>
      </c>
      <c r="E227" s="2">
        <v>137.16999999999999</v>
      </c>
      <c r="F227">
        <v>72</v>
      </c>
      <c r="I227" s="2">
        <v>9876.24</v>
      </c>
    </row>
    <row r="228" spans="1:9" x14ac:dyDescent="0.25">
      <c r="A228" s="4">
        <v>42461</v>
      </c>
      <c r="B228" t="s">
        <v>14</v>
      </c>
      <c r="C228" t="s">
        <v>7</v>
      </c>
      <c r="D228" s="3">
        <v>185</v>
      </c>
      <c r="I228" t="s">
        <v>54</v>
      </c>
    </row>
    <row r="229" spans="1:9" x14ac:dyDescent="0.25">
      <c r="A229" s="4">
        <v>42461</v>
      </c>
      <c r="B229" t="s">
        <v>14</v>
      </c>
      <c r="C229" t="s">
        <v>9</v>
      </c>
      <c r="D229" s="3">
        <v>127</v>
      </c>
      <c r="E229" s="2">
        <v>113.37</v>
      </c>
      <c r="F229">
        <v>4</v>
      </c>
      <c r="I229" s="2">
        <v>453.48</v>
      </c>
    </row>
    <row r="230" spans="1:9" x14ac:dyDescent="0.25">
      <c r="A230" s="4">
        <v>42461</v>
      </c>
      <c r="B230" t="s">
        <v>14</v>
      </c>
      <c r="C230" t="s">
        <v>11</v>
      </c>
      <c r="D230" s="3">
        <v>122</v>
      </c>
      <c r="E230" s="2">
        <v>76.52</v>
      </c>
      <c r="F230">
        <v>6</v>
      </c>
      <c r="I230" s="2">
        <v>459.12</v>
      </c>
    </row>
    <row r="231" spans="1:9" x14ac:dyDescent="0.25">
      <c r="A231" s="4">
        <v>42461</v>
      </c>
      <c r="B231" t="s">
        <v>14</v>
      </c>
      <c r="C231" t="s">
        <v>2</v>
      </c>
      <c r="D231" s="3">
        <v>288</v>
      </c>
      <c r="E231" s="2">
        <v>247.57</v>
      </c>
      <c r="F231">
        <v>1</v>
      </c>
      <c r="I231" s="2">
        <v>247.57</v>
      </c>
    </row>
    <row r="232" spans="1:9" x14ac:dyDescent="0.25">
      <c r="A232" s="4">
        <v>42461</v>
      </c>
      <c r="B232" t="s">
        <v>14</v>
      </c>
      <c r="C232" t="s">
        <v>44</v>
      </c>
      <c r="F232">
        <v>97</v>
      </c>
      <c r="G232">
        <v>2</v>
      </c>
      <c r="H232">
        <v>4</v>
      </c>
    </row>
    <row r="233" spans="1:9" x14ac:dyDescent="0.25">
      <c r="A233" s="4">
        <v>42461</v>
      </c>
      <c r="B233" t="s">
        <v>14</v>
      </c>
      <c r="C233" t="s">
        <v>45</v>
      </c>
      <c r="F233" s="2">
        <v>13576.01</v>
      </c>
      <c r="G233" s="2">
        <v>362.8</v>
      </c>
      <c r="H233" s="2">
        <v>725.6</v>
      </c>
      <c r="I233" s="2">
        <v>14664.41</v>
      </c>
    </row>
    <row r="234" spans="1:9" x14ac:dyDescent="0.25">
      <c r="A234" s="4">
        <v>42461</v>
      </c>
      <c r="B234" t="s">
        <v>14</v>
      </c>
      <c r="C234" t="s">
        <v>150</v>
      </c>
      <c r="F234" s="2">
        <v>17.38</v>
      </c>
    </row>
    <row r="235" spans="1:9" x14ac:dyDescent="0.25">
      <c r="A235" s="4">
        <v>42461</v>
      </c>
      <c r="B235" t="s">
        <v>14</v>
      </c>
      <c r="C235" t="s">
        <v>150</v>
      </c>
      <c r="F235" s="2">
        <v>410</v>
      </c>
    </row>
    <row r="236" spans="1:9" x14ac:dyDescent="0.25">
      <c r="A236" s="4">
        <v>42461</v>
      </c>
      <c r="B236" t="s">
        <v>14</v>
      </c>
      <c r="C236" t="s">
        <v>150</v>
      </c>
      <c r="F236" s="2">
        <v>141.97999999999999</v>
      </c>
    </row>
    <row r="237" spans="1:9" x14ac:dyDescent="0.25">
      <c r="A237" s="4">
        <v>42461</v>
      </c>
      <c r="B237" t="s">
        <v>14</v>
      </c>
      <c r="C237" t="s">
        <v>55</v>
      </c>
      <c r="F237" s="2">
        <v>9.3000000000000007</v>
      </c>
    </row>
    <row r="238" spans="1:9" x14ac:dyDescent="0.25">
      <c r="A238" s="4">
        <v>42461</v>
      </c>
      <c r="B238" t="s">
        <v>14</v>
      </c>
      <c r="C238" t="s">
        <v>35</v>
      </c>
      <c r="F238" s="2">
        <v>1057.54</v>
      </c>
      <c r="G238" s="2">
        <v>40055.82</v>
      </c>
    </row>
    <row r="239" spans="1:9" x14ac:dyDescent="0.25">
      <c r="A239" s="4">
        <v>42461</v>
      </c>
      <c r="B239" t="s">
        <v>14</v>
      </c>
      <c r="C239" t="s">
        <v>56</v>
      </c>
      <c r="F239" s="2">
        <v>7039.2</v>
      </c>
    </row>
    <row r="240" spans="1:9" x14ac:dyDescent="0.25">
      <c r="A240" s="4">
        <v>42461</v>
      </c>
      <c r="B240" t="s">
        <v>14</v>
      </c>
      <c r="C240" t="s">
        <v>36</v>
      </c>
      <c r="F240" s="2">
        <v>905.51</v>
      </c>
      <c r="G240" s="2">
        <v>2178.13</v>
      </c>
    </row>
    <row r="241" spans="1:9" x14ac:dyDescent="0.25">
      <c r="A241" s="4">
        <v>42461</v>
      </c>
      <c r="B241" t="s">
        <v>14</v>
      </c>
      <c r="C241" t="s">
        <v>52</v>
      </c>
      <c r="F241" s="2">
        <v>900.35</v>
      </c>
      <c r="G241" s="2">
        <v>1718.85</v>
      </c>
    </row>
    <row r="242" spans="1:9" x14ac:dyDescent="0.25">
      <c r="A242" s="4">
        <v>42461</v>
      </c>
      <c r="B242" t="s">
        <v>14</v>
      </c>
      <c r="C242" t="s">
        <v>51</v>
      </c>
      <c r="F242" s="2">
        <v>1703.97</v>
      </c>
      <c r="G242" s="2">
        <v>4728.96</v>
      </c>
    </row>
    <row r="243" spans="1:9" x14ac:dyDescent="0.25">
      <c r="A243" s="4">
        <v>42461</v>
      </c>
      <c r="B243" t="s">
        <v>14</v>
      </c>
      <c r="C243" t="s">
        <v>37</v>
      </c>
      <c r="F243" s="2">
        <v>4298.18</v>
      </c>
      <c r="G243" s="2">
        <v>21048.13</v>
      </c>
      <c r="H243" s="2">
        <v>18576.650000000001</v>
      </c>
    </row>
    <row r="244" spans="1:9" x14ac:dyDescent="0.25">
      <c r="A244" s="4">
        <v>42461</v>
      </c>
      <c r="B244" t="s">
        <v>14</v>
      </c>
      <c r="C244" t="s">
        <v>57</v>
      </c>
      <c r="F244" s="2">
        <v>912.18</v>
      </c>
      <c r="G244" s="2">
        <v>99.15</v>
      </c>
    </row>
    <row r="245" spans="1:9" x14ac:dyDescent="0.25">
      <c r="A245" s="4">
        <v>42461</v>
      </c>
      <c r="B245" t="s">
        <v>14</v>
      </c>
      <c r="C245" t="s">
        <v>38</v>
      </c>
      <c r="F245" s="2">
        <v>2957.6</v>
      </c>
      <c r="G245" s="2">
        <v>5749.8</v>
      </c>
    </row>
    <row r="246" spans="1:9" x14ac:dyDescent="0.25">
      <c r="A246" s="4">
        <v>42461</v>
      </c>
      <c r="B246" t="s">
        <v>14</v>
      </c>
      <c r="C246" t="s">
        <v>39</v>
      </c>
      <c r="H246" s="2">
        <v>6308.25</v>
      </c>
    </row>
    <row r="247" spans="1:9" x14ac:dyDescent="0.25">
      <c r="A247" s="4">
        <v>42461</v>
      </c>
      <c r="B247" t="s">
        <v>14</v>
      </c>
      <c r="C247" t="s">
        <v>31</v>
      </c>
      <c r="G247" s="2">
        <v>1837.5</v>
      </c>
    </row>
    <row r="248" spans="1:9" x14ac:dyDescent="0.25">
      <c r="A248" s="4">
        <v>42461</v>
      </c>
      <c r="B248" t="s">
        <v>14</v>
      </c>
      <c r="C248" t="s">
        <v>58</v>
      </c>
      <c r="H248" s="2">
        <v>28408</v>
      </c>
    </row>
    <row r="249" spans="1:9" x14ac:dyDescent="0.25">
      <c r="A249" s="4">
        <v>42461</v>
      </c>
      <c r="B249" t="s">
        <v>14</v>
      </c>
      <c r="C249" t="s">
        <v>28</v>
      </c>
      <c r="G249" s="2">
        <v>6885.23</v>
      </c>
      <c r="H249" s="2">
        <v>40584.78</v>
      </c>
    </row>
    <row r="250" spans="1:9" x14ac:dyDescent="0.25">
      <c r="A250" s="4">
        <v>42461</v>
      </c>
      <c r="B250" t="s">
        <v>14</v>
      </c>
      <c r="C250" t="s">
        <v>29</v>
      </c>
      <c r="F250" s="2">
        <v>180</v>
      </c>
    </row>
    <row r="251" spans="1:9" x14ac:dyDescent="0.25">
      <c r="A251" s="4">
        <v>42461</v>
      </c>
      <c r="B251" t="s">
        <v>15</v>
      </c>
      <c r="C251" t="s">
        <v>4</v>
      </c>
      <c r="D251" s="3">
        <v>215</v>
      </c>
      <c r="E251" s="2">
        <v>181.4</v>
      </c>
      <c r="F251">
        <v>14</v>
      </c>
      <c r="G251">
        <v>1</v>
      </c>
      <c r="H251">
        <v>1</v>
      </c>
      <c r="I251" s="2">
        <v>2902.4</v>
      </c>
    </row>
    <row r="252" spans="1:9" x14ac:dyDescent="0.25">
      <c r="A252" s="4">
        <v>42461</v>
      </c>
      <c r="B252" t="s">
        <v>15</v>
      </c>
      <c r="C252" t="s">
        <v>5</v>
      </c>
      <c r="D252" s="3">
        <v>175</v>
      </c>
      <c r="E252" s="2">
        <v>137.16999999999999</v>
      </c>
      <c r="F252">
        <v>40</v>
      </c>
      <c r="I252" s="2">
        <v>5486.8</v>
      </c>
    </row>
    <row r="253" spans="1:9" x14ac:dyDescent="0.25">
      <c r="A253" s="4">
        <v>42461</v>
      </c>
      <c r="B253" t="s">
        <v>15</v>
      </c>
      <c r="C253" t="s">
        <v>7</v>
      </c>
      <c r="D253" s="3">
        <v>185</v>
      </c>
      <c r="I253" t="s">
        <v>59</v>
      </c>
    </row>
    <row r="254" spans="1:9" x14ac:dyDescent="0.25">
      <c r="A254" s="4">
        <v>42461</v>
      </c>
      <c r="B254" t="s">
        <v>15</v>
      </c>
      <c r="C254" t="s">
        <v>9</v>
      </c>
      <c r="D254" s="3">
        <v>127</v>
      </c>
      <c r="E254" s="2">
        <v>113.37</v>
      </c>
      <c r="F254">
        <v>5</v>
      </c>
      <c r="I254" s="2">
        <v>566.85</v>
      </c>
    </row>
    <row r="255" spans="1:9" x14ac:dyDescent="0.25">
      <c r="A255" s="4">
        <v>42461</v>
      </c>
      <c r="B255" t="s">
        <v>15</v>
      </c>
      <c r="C255" t="s">
        <v>11</v>
      </c>
      <c r="D255" s="3">
        <v>122</v>
      </c>
      <c r="E255" s="2">
        <v>76.52</v>
      </c>
      <c r="F255">
        <v>7</v>
      </c>
      <c r="I255" s="2">
        <v>535.64</v>
      </c>
    </row>
    <row r="256" spans="1:9" x14ac:dyDescent="0.25">
      <c r="A256" s="4">
        <v>42461</v>
      </c>
      <c r="B256" t="s">
        <v>15</v>
      </c>
      <c r="C256" t="s">
        <v>44</v>
      </c>
      <c r="F256">
        <v>66</v>
      </c>
      <c r="G256">
        <v>1</v>
      </c>
      <c r="H256">
        <v>1</v>
      </c>
    </row>
    <row r="257" spans="1:9" x14ac:dyDescent="0.25">
      <c r="A257" s="4">
        <v>42461</v>
      </c>
      <c r="B257" t="s">
        <v>15</v>
      </c>
      <c r="C257" t="s">
        <v>45</v>
      </c>
      <c r="F257" s="2">
        <v>9128.89</v>
      </c>
      <c r="G257" s="2">
        <v>181.4</v>
      </c>
      <c r="H257" s="2">
        <v>181.4</v>
      </c>
      <c r="I257" s="2">
        <v>9491.69</v>
      </c>
    </row>
    <row r="258" spans="1:9" x14ac:dyDescent="0.25">
      <c r="A258" s="4">
        <v>42461</v>
      </c>
      <c r="B258" t="s">
        <v>15</v>
      </c>
      <c r="C258" t="s">
        <v>150</v>
      </c>
      <c r="F258" s="2">
        <v>17.38</v>
      </c>
    </row>
    <row r="259" spans="1:9" x14ac:dyDescent="0.25">
      <c r="A259" s="4">
        <v>42461</v>
      </c>
      <c r="B259" t="s">
        <v>15</v>
      </c>
      <c r="C259" t="s">
        <v>150</v>
      </c>
      <c r="F259" s="2">
        <v>141.99</v>
      </c>
    </row>
    <row r="260" spans="1:9" x14ac:dyDescent="0.25">
      <c r="A260" s="4">
        <v>42461</v>
      </c>
      <c r="B260" t="s">
        <v>15</v>
      </c>
      <c r="C260" t="s">
        <v>55</v>
      </c>
      <c r="F260" s="2">
        <v>9.3000000000000007</v>
      </c>
    </row>
    <row r="261" spans="1:9" x14ac:dyDescent="0.25">
      <c r="A261" s="4">
        <v>42461</v>
      </c>
      <c r="B261" t="s">
        <v>15</v>
      </c>
      <c r="C261" t="s">
        <v>35</v>
      </c>
      <c r="F261" s="2">
        <v>5287.68</v>
      </c>
      <c r="G261" s="2">
        <v>5827.39</v>
      </c>
      <c r="H261" s="2">
        <v>138453.16</v>
      </c>
    </row>
    <row r="262" spans="1:9" x14ac:dyDescent="0.25">
      <c r="A262" s="4">
        <v>42461</v>
      </c>
      <c r="B262" t="s">
        <v>15</v>
      </c>
      <c r="C262" t="s">
        <v>56</v>
      </c>
      <c r="F262" s="2">
        <v>3307.49</v>
      </c>
      <c r="G262" s="2">
        <v>565.58000000000004</v>
      </c>
    </row>
    <row r="263" spans="1:9" x14ac:dyDescent="0.25">
      <c r="A263" s="4">
        <v>42461</v>
      </c>
      <c r="B263" t="s">
        <v>15</v>
      </c>
      <c r="C263" t="s">
        <v>36</v>
      </c>
      <c r="F263" s="2">
        <v>1440.25</v>
      </c>
    </row>
    <row r="264" spans="1:9" x14ac:dyDescent="0.25">
      <c r="A264" s="4">
        <v>42461</v>
      </c>
      <c r="B264" t="s">
        <v>15</v>
      </c>
      <c r="C264" t="s">
        <v>52</v>
      </c>
      <c r="F264" s="2">
        <v>982.2</v>
      </c>
      <c r="G264" s="2">
        <v>613.88</v>
      </c>
    </row>
    <row r="265" spans="1:9" x14ac:dyDescent="0.25">
      <c r="A265" s="4">
        <v>42461</v>
      </c>
      <c r="B265" t="s">
        <v>15</v>
      </c>
      <c r="C265" t="s">
        <v>51</v>
      </c>
      <c r="F265" s="2">
        <v>1406.52</v>
      </c>
      <c r="G265" s="2">
        <v>468.72</v>
      </c>
    </row>
    <row r="266" spans="1:9" x14ac:dyDescent="0.25">
      <c r="A266" s="4">
        <v>42461</v>
      </c>
      <c r="B266" t="s">
        <v>15</v>
      </c>
      <c r="C266" t="s">
        <v>37</v>
      </c>
      <c r="F266" s="2">
        <v>8212.43</v>
      </c>
      <c r="G266" s="2">
        <v>5877.92</v>
      </c>
    </row>
    <row r="267" spans="1:9" x14ac:dyDescent="0.25">
      <c r="A267" s="4">
        <v>42461</v>
      </c>
      <c r="B267" t="s">
        <v>15</v>
      </c>
      <c r="C267" t="s">
        <v>57</v>
      </c>
      <c r="F267" s="2">
        <v>945.22</v>
      </c>
    </row>
    <row r="268" spans="1:9" x14ac:dyDescent="0.25">
      <c r="A268" s="4">
        <v>42461</v>
      </c>
      <c r="B268" t="s">
        <v>15</v>
      </c>
      <c r="C268" t="s">
        <v>38</v>
      </c>
      <c r="F268" s="2">
        <v>954.9</v>
      </c>
      <c r="G268" s="2">
        <v>442.55</v>
      </c>
    </row>
    <row r="269" spans="1:9" x14ac:dyDescent="0.25">
      <c r="A269" s="4">
        <v>42461</v>
      </c>
      <c r="B269" t="s">
        <v>15</v>
      </c>
      <c r="C269" t="s">
        <v>39</v>
      </c>
      <c r="H269" s="2">
        <v>6238.25</v>
      </c>
    </row>
    <row r="270" spans="1:9" x14ac:dyDescent="0.25">
      <c r="A270" s="4">
        <v>42461</v>
      </c>
      <c r="B270" t="s">
        <v>15</v>
      </c>
      <c r="C270" t="s">
        <v>28</v>
      </c>
      <c r="G270" s="2">
        <v>560.79</v>
      </c>
    </row>
    <row r="271" spans="1:9" x14ac:dyDescent="0.25">
      <c r="A271" s="4">
        <v>42461</v>
      </c>
      <c r="B271" t="s">
        <v>15</v>
      </c>
      <c r="C271" t="s">
        <v>29</v>
      </c>
      <c r="F271" s="2">
        <v>180</v>
      </c>
    </row>
    <row r="272" spans="1:9" x14ac:dyDescent="0.25">
      <c r="A272" s="4">
        <v>42461</v>
      </c>
      <c r="B272" t="s">
        <v>17</v>
      </c>
      <c r="C272" t="s">
        <v>4</v>
      </c>
      <c r="D272" s="3">
        <v>215</v>
      </c>
      <c r="E272" s="2">
        <v>181.4</v>
      </c>
      <c r="F272">
        <v>3</v>
      </c>
      <c r="G272">
        <v>1</v>
      </c>
      <c r="I272" s="2">
        <v>725.6</v>
      </c>
    </row>
    <row r="273" spans="1:9" x14ac:dyDescent="0.25">
      <c r="A273" s="4">
        <v>42461</v>
      </c>
      <c r="B273" t="s">
        <v>17</v>
      </c>
      <c r="C273" t="s">
        <v>11</v>
      </c>
      <c r="D273" s="3">
        <v>122</v>
      </c>
      <c r="E273" s="2">
        <v>76.52</v>
      </c>
      <c r="G273">
        <v>1</v>
      </c>
      <c r="I273" s="2">
        <v>76.52</v>
      </c>
    </row>
    <row r="274" spans="1:9" x14ac:dyDescent="0.25">
      <c r="A274" s="4">
        <v>42461</v>
      </c>
      <c r="B274" t="s">
        <v>17</v>
      </c>
      <c r="C274" t="s">
        <v>5</v>
      </c>
      <c r="D274" s="3">
        <v>175</v>
      </c>
      <c r="E274" s="2">
        <v>137.16999999999999</v>
      </c>
      <c r="F274">
        <v>10</v>
      </c>
      <c r="I274" s="2">
        <v>1371.7</v>
      </c>
    </row>
    <row r="275" spans="1:9" x14ac:dyDescent="0.25">
      <c r="A275" s="4">
        <v>42461</v>
      </c>
      <c r="B275" t="s">
        <v>17</v>
      </c>
      <c r="C275" t="s">
        <v>44</v>
      </c>
      <c r="F275">
        <v>13</v>
      </c>
      <c r="G275">
        <v>2</v>
      </c>
      <c r="H275">
        <v>0</v>
      </c>
    </row>
    <row r="276" spans="1:9" x14ac:dyDescent="0.25">
      <c r="A276" s="4">
        <v>42461</v>
      </c>
      <c r="B276" t="s">
        <v>17</v>
      </c>
      <c r="C276" t="s">
        <v>45</v>
      </c>
      <c r="F276" s="2">
        <v>1915.9</v>
      </c>
      <c r="G276" s="2">
        <v>257.92</v>
      </c>
      <c r="H276" t="s">
        <v>47</v>
      </c>
      <c r="I276" s="2">
        <v>2173.8200000000002</v>
      </c>
    </row>
    <row r="277" spans="1:9" x14ac:dyDescent="0.25">
      <c r="A277" s="4">
        <v>42461</v>
      </c>
      <c r="B277" t="s">
        <v>17</v>
      </c>
      <c r="C277" t="s">
        <v>56</v>
      </c>
      <c r="F277" s="2">
        <v>82.72</v>
      </c>
    </row>
    <row r="278" spans="1:9" x14ac:dyDescent="0.25">
      <c r="A278" s="4">
        <v>42461</v>
      </c>
      <c r="B278" t="s">
        <v>17</v>
      </c>
      <c r="C278" t="s">
        <v>36</v>
      </c>
      <c r="F278" s="2">
        <v>82.3</v>
      </c>
    </row>
    <row r="279" spans="1:9" x14ac:dyDescent="0.25">
      <c r="A279" s="4">
        <v>42461</v>
      </c>
      <c r="B279" t="s">
        <v>17</v>
      </c>
      <c r="C279" t="s">
        <v>52</v>
      </c>
      <c r="F279" s="2">
        <v>81.849999999999994</v>
      </c>
    </row>
    <row r="280" spans="1:9" x14ac:dyDescent="0.25">
      <c r="A280" s="4">
        <v>42461</v>
      </c>
      <c r="B280" t="s">
        <v>17</v>
      </c>
      <c r="C280" t="s">
        <v>57</v>
      </c>
      <c r="F280" s="2">
        <v>333.81</v>
      </c>
    </row>
    <row r="281" spans="1:9" x14ac:dyDescent="0.25">
      <c r="A281" s="4">
        <v>42461</v>
      </c>
      <c r="B281" t="s">
        <v>18</v>
      </c>
      <c r="C281" t="s">
        <v>4</v>
      </c>
      <c r="D281" s="3">
        <v>215</v>
      </c>
      <c r="E281" s="2">
        <v>181.4</v>
      </c>
      <c r="F281">
        <v>10</v>
      </c>
      <c r="I281" s="2">
        <v>1814</v>
      </c>
    </row>
    <row r="282" spans="1:9" x14ac:dyDescent="0.25">
      <c r="A282" s="4">
        <v>42461</v>
      </c>
      <c r="B282" t="s">
        <v>18</v>
      </c>
      <c r="C282" t="s">
        <v>44</v>
      </c>
      <c r="F282">
        <v>10</v>
      </c>
      <c r="G282">
        <v>0</v>
      </c>
      <c r="H282">
        <v>0</v>
      </c>
    </row>
    <row r="283" spans="1:9" x14ac:dyDescent="0.25">
      <c r="A283" s="4">
        <v>42461</v>
      </c>
      <c r="B283" t="s">
        <v>18</v>
      </c>
      <c r="C283" t="s">
        <v>45</v>
      </c>
      <c r="F283" s="2">
        <v>1814</v>
      </c>
      <c r="G283" t="s">
        <v>47</v>
      </c>
      <c r="H283" t="s">
        <v>48</v>
      </c>
      <c r="I283" s="2">
        <v>1814</v>
      </c>
    </row>
    <row r="284" spans="1:9" x14ac:dyDescent="0.25">
      <c r="A284" s="4">
        <v>42461</v>
      </c>
      <c r="B284" t="s">
        <v>18</v>
      </c>
      <c r="C284" t="s">
        <v>35</v>
      </c>
      <c r="F284" s="2">
        <v>176.26</v>
      </c>
      <c r="H284" s="2">
        <v>864</v>
      </c>
    </row>
    <row r="285" spans="1:9" x14ac:dyDescent="0.25">
      <c r="A285" s="4">
        <v>42461</v>
      </c>
      <c r="B285" t="s">
        <v>18</v>
      </c>
      <c r="C285" t="s">
        <v>56</v>
      </c>
      <c r="F285" s="2">
        <v>82.72</v>
      </c>
    </row>
    <row r="286" spans="1:9" x14ac:dyDescent="0.25">
      <c r="A286" s="4">
        <v>42461</v>
      </c>
      <c r="B286" t="s">
        <v>18</v>
      </c>
      <c r="C286" t="s">
        <v>52</v>
      </c>
      <c r="F286" s="2">
        <v>163.69999999999999</v>
      </c>
      <c r="H286" s="2">
        <v>327.39999999999998</v>
      </c>
    </row>
    <row r="287" spans="1:9" x14ac:dyDescent="0.25">
      <c r="A287" s="4">
        <v>42461</v>
      </c>
      <c r="B287" t="s">
        <v>18</v>
      </c>
      <c r="C287" t="s">
        <v>57</v>
      </c>
      <c r="F287" s="2">
        <v>470.09</v>
      </c>
    </row>
    <row r="288" spans="1:9" x14ac:dyDescent="0.25">
      <c r="A288" s="4">
        <v>42461</v>
      </c>
      <c r="B288" t="s">
        <v>18</v>
      </c>
      <c r="C288" t="s">
        <v>38</v>
      </c>
      <c r="F288" s="2">
        <v>601.66</v>
      </c>
      <c r="G288" s="2">
        <v>6200.5</v>
      </c>
      <c r="H288" s="2">
        <v>24570.71</v>
      </c>
    </row>
    <row r="289" spans="1:9" x14ac:dyDescent="0.25">
      <c r="A289" s="4">
        <v>42461</v>
      </c>
      <c r="B289" t="s">
        <v>18</v>
      </c>
      <c r="C289" t="s">
        <v>39</v>
      </c>
      <c r="H289" s="2">
        <v>102.5</v>
      </c>
    </row>
    <row r="290" spans="1:9" x14ac:dyDescent="0.25">
      <c r="A290" s="4">
        <v>42461</v>
      </c>
      <c r="B290" t="s">
        <v>16</v>
      </c>
      <c r="C290" t="s">
        <v>4</v>
      </c>
      <c r="D290" s="3">
        <v>215</v>
      </c>
      <c r="E290" s="2">
        <v>181.4</v>
      </c>
      <c r="F290">
        <v>16</v>
      </c>
      <c r="H290">
        <v>10</v>
      </c>
      <c r="I290" s="2">
        <v>4716.3999999999996</v>
      </c>
    </row>
    <row r="291" spans="1:9" x14ac:dyDescent="0.25">
      <c r="A291" s="4">
        <v>42461</v>
      </c>
      <c r="B291" t="s">
        <v>16</v>
      </c>
      <c r="C291" t="s">
        <v>5</v>
      </c>
      <c r="D291" s="3">
        <v>175</v>
      </c>
      <c r="E291" s="2">
        <v>137.16999999999999</v>
      </c>
      <c r="F291">
        <v>32</v>
      </c>
      <c r="I291" s="2">
        <v>4389.4399999999996</v>
      </c>
    </row>
    <row r="292" spans="1:9" x14ac:dyDescent="0.25">
      <c r="A292" s="4">
        <v>42461</v>
      </c>
      <c r="B292" t="s">
        <v>16</v>
      </c>
      <c r="C292" t="s">
        <v>7</v>
      </c>
      <c r="D292" s="3">
        <v>185</v>
      </c>
      <c r="I292" t="s">
        <v>59</v>
      </c>
    </row>
    <row r="293" spans="1:9" x14ac:dyDescent="0.25">
      <c r="A293" s="4">
        <v>42461</v>
      </c>
      <c r="B293" t="s">
        <v>16</v>
      </c>
      <c r="C293" t="s">
        <v>9</v>
      </c>
      <c r="D293" s="3">
        <v>127</v>
      </c>
      <c r="E293" s="2">
        <v>113.37</v>
      </c>
      <c r="F293">
        <v>5</v>
      </c>
      <c r="I293" s="2">
        <v>566.85</v>
      </c>
    </row>
    <row r="294" spans="1:9" x14ac:dyDescent="0.25">
      <c r="A294" s="4">
        <v>42461</v>
      </c>
      <c r="B294" t="s">
        <v>16</v>
      </c>
      <c r="C294" t="s">
        <v>11</v>
      </c>
      <c r="D294" s="3">
        <v>122</v>
      </c>
      <c r="E294" s="2">
        <v>76.52</v>
      </c>
      <c r="F294">
        <v>3</v>
      </c>
      <c r="I294" s="2">
        <v>229.56</v>
      </c>
    </row>
    <row r="295" spans="1:9" x14ac:dyDescent="0.25">
      <c r="A295" s="4">
        <v>42461</v>
      </c>
      <c r="B295" t="s">
        <v>16</v>
      </c>
      <c r="C295" t="s">
        <v>44</v>
      </c>
      <c r="F295">
        <v>56</v>
      </c>
      <c r="G295">
        <v>0</v>
      </c>
      <c r="H295">
        <v>10</v>
      </c>
    </row>
    <row r="296" spans="1:9" x14ac:dyDescent="0.25">
      <c r="A296" s="4">
        <v>42461</v>
      </c>
      <c r="B296" t="s">
        <v>16</v>
      </c>
      <c r="C296" t="s">
        <v>45</v>
      </c>
      <c r="F296" s="2">
        <v>8088.25</v>
      </c>
      <c r="G296" t="s">
        <v>49</v>
      </c>
      <c r="H296" s="2">
        <v>1814</v>
      </c>
      <c r="I296" s="2">
        <v>9902.25</v>
      </c>
    </row>
    <row r="297" spans="1:9" x14ac:dyDescent="0.25">
      <c r="A297" s="4">
        <v>42461</v>
      </c>
      <c r="B297" t="s">
        <v>16</v>
      </c>
      <c r="C297" t="s">
        <v>150</v>
      </c>
      <c r="F297" s="2">
        <v>17.38</v>
      </c>
    </row>
    <row r="298" spans="1:9" x14ac:dyDescent="0.25">
      <c r="A298" s="4">
        <v>42461</v>
      </c>
      <c r="B298" t="s">
        <v>16</v>
      </c>
      <c r="C298" t="s">
        <v>150</v>
      </c>
      <c r="F298" s="2">
        <v>141.99</v>
      </c>
    </row>
    <row r="299" spans="1:9" x14ac:dyDescent="0.25">
      <c r="A299" s="4">
        <v>42461</v>
      </c>
      <c r="B299" t="s">
        <v>16</v>
      </c>
      <c r="C299" t="s">
        <v>55</v>
      </c>
      <c r="F299" s="2">
        <v>9.3000000000000007</v>
      </c>
    </row>
    <row r="300" spans="1:9" x14ac:dyDescent="0.25">
      <c r="A300" s="4">
        <v>42461</v>
      </c>
      <c r="B300" t="s">
        <v>16</v>
      </c>
      <c r="C300" t="s">
        <v>35</v>
      </c>
      <c r="F300" s="2">
        <v>934.08</v>
      </c>
      <c r="G300" s="2">
        <v>3016.16</v>
      </c>
      <c r="H300" s="2">
        <v>7389.36</v>
      </c>
    </row>
    <row r="301" spans="1:9" x14ac:dyDescent="0.25">
      <c r="A301" s="4">
        <v>42461</v>
      </c>
      <c r="B301" t="s">
        <v>16</v>
      </c>
      <c r="C301" t="s">
        <v>56</v>
      </c>
      <c r="F301" s="2">
        <v>2559.46</v>
      </c>
      <c r="G301" s="2">
        <v>8715.94</v>
      </c>
    </row>
    <row r="302" spans="1:9" x14ac:dyDescent="0.25">
      <c r="A302" s="4">
        <v>42461</v>
      </c>
      <c r="B302" t="s">
        <v>16</v>
      </c>
      <c r="C302" t="s">
        <v>36</v>
      </c>
      <c r="F302" s="2">
        <v>230.54</v>
      </c>
      <c r="G302" s="2">
        <v>2154.65</v>
      </c>
    </row>
    <row r="303" spans="1:9" x14ac:dyDescent="0.25">
      <c r="A303" s="4">
        <v>42461</v>
      </c>
      <c r="B303" t="s">
        <v>16</v>
      </c>
      <c r="C303" t="s">
        <v>52</v>
      </c>
      <c r="F303" s="2">
        <v>572.95000000000005</v>
      </c>
      <c r="G303" s="2">
        <v>1658.34</v>
      </c>
    </row>
    <row r="304" spans="1:9" x14ac:dyDescent="0.25">
      <c r="A304" s="4">
        <v>42461</v>
      </c>
      <c r="B304" t="s">
        <v>16</v>
      </c>
      <c r="C304" t="s">
        <v>51</v>
      </c>
      <c r="F304" s="2">
        <v>557.28</v>
      </c>
      <c r="G304" s="2">
        <v>2809.8</v>
      </c>
    </row>
    <row r="305" spans="1:9" x14ac:dyDescent="0.25">
      <c r="A305" s="4">
        <v>42461</v>
      </c>
      <c r="B305" t="s">
        <v>16</v>
      </c>
      <c r="C305" t="s">
        <v>37</v>
      </c>
      <c r="F305" s="2">
        <v>1604.57</v>
      </c>
      <c r="G305" s="2">
        <v>8842.92</v>
      </c>
      <c r="H305" s="2">
        <v>4545.51</v>
      </c>
    </row>
    <row r="306" spans="1:9" x14ac:dyDescent="0.25">
      <c r="A306" s="4">
        <v>42461</v>
      </c>
      <c r="B306" t="s">
        <v>16</v>
      </c>
      <c r="C306" t="s">
        <v>57</v>
      </c>
      <c r="F306" s="2">
        <v>912.18</v>
      </c>
      <c r="G306" s="2">
        <v>347.03</v>
      </c>
    </row>
    <row r="307" spans="1:9" x14ac:dyDescent="0.25">
      <c r="A307" s="4">
        <v>42461</v>
      </c>
      <c r="B307" t="s">
        <v>16</v>
      </c>
      <c r="C307" t="s">
        <v>38</v>
      </c>
      <c r="F307" s="2">
        <v>518.5</v>
      </c>
      <c r="G307" s="2">
        <v>3733.62</v>
      </c>
    </row>
    <row r="308" spans="1:9" x14ac:dyDescent="0.25">
      <c r="A308" s="4">
        <v>42461</v>
      </c>
      <c r="B308" t="s">
        <v>16</v>
      </c>
      <c r="C308" t="s">
        <v>39</v>
      </c>
      <c r="F308" s="2">
        <v>6260.5</v>
      </c>
      <c r="H308" s="2">
        <v>62563.9</v>
      </c>
    </row>
    <row r="309" spans="1:9" x14ac:dyDescent="0.25">
      <c r="A309" s="4">
        <v>42461</v>
      </c>
      <c r="B309" t="s">
        <v>16</v>
      </c>
      <c r="C309" t="s">
        <v>28</v>
      </c>
      <c r="G309" s="2">
        <v>199.98</v>
      </c>
    </row>
    <row r="310" spans="1:9" x14ac:dyDescent="0.25">
      <c r="A310" s="4">
        <v>42461</v>
      </c>
      <c r="B310" t="s">
        <v>16</v>
      </c>
      <c r="C310" t="s">
        <v>29</v>
      </c>
      <c r="F310" s="2">
        <v>90</v>
      </c>
    </row>
    <row r="311" spans="1:9" x14ac:dyDescent="0.25">
      <c r="A311" s="4">
        <v>42461</v>
      </c>
      <c r="B311" t="s">
        <v>33</v>
      </c>
      <c r="C311" t="s">
        <v>4</v>
      </c>
      <c r="D311" s="3">
        <v>215</v>
      </c>
      <c r="E311" s="2">
        <v>181.4</v>
      </c>
      <c r="F311">
        <v>2</v>
      </c>
      <c r="I311" s="2">
        <v>362.8</v>
      </c>
    </row>
    <row r="312" spans="1:9" x14ac:dyDescent="0.25">
      <c r="A312" s="4">
        <v>42461</v>
      </c>
      <c r="B312" t="s">
        <v>33</v>
      </c>
      <c r="C312" t="s">
        <v>5</v>
      </c>
      <c r="D312" s="3">
        <v>175</v>
      </c>
      <c r="I312" t="s">
        <v>59</v>
      </c>
    </row>
    <row r="313" spans="1:9" x14ac:dyDescent="0.25">
      <c r="A313" s="4">
        <v>42461</v>
      </c>
      <c r="B313" t="s">
        <v>33</v>
      </c>
      <c r="C313" t="s">
        <v>11</v>
      </c>
      <c r="D313" s="3">
        <v>122</v>
      </c>
      <c r="E313" s="2">
        <v>76.52</v>
      </c>
      <c r="F313">
        <v>2.5</v>
      </c>
      <c r="I313" s="2">
        <v>191.3</v>
      </c>
    </row>
    <row r="314" spans="1:9" x14ac:dyDescent="0.25">
      <c r="A314" s="4">
        <v>42461</v>
      </c>
      <c r="B314" t="s">
        <v>33</v>
      </c>
      <c r="C314" t="s">
        <v>44</v>
      </c>
      <c r="F314">
        <v>4.5</v>
      </c>
      <c r="G314">
        <v>0</v>
      </c>
      <c r="H314">
        <v>0</v>
      </c>
    </row>
    <row r="315" spans="1:9" x14ac:dyDescent="0.25">
      <c r="A315" s="4">
        <v>42461</v>
      </c>
      <c r="B315" t="s">
        <v>33</v>
      </c>
      <c r="C315" t="s">
        <v>45</v>
      </c>
      <c r="F315" s="2">
        <v>554.1</v>
      </c>
      <c r="G315" t="s">
        <v>50</v>
      </c>
      <c r="H315" t="s">
        <v>47</v>
      </c>
      <c r="I315" s="2">
        <v>554.1</v>
      </c>
    </row>
    <row r="316" spans="1:9" x14ac:dyDescent="0.25">
      <c r="A316" s="4">
        <v>42461</v>
      </c>
      <c r="B316" t="s">
        <v>33</v>
      </c>
      <c r="C316" t="s">
        <v>35</v>
      </c>
      <c r="F316" s="2">
        <v>1057.54</v>
      </c>
      <c r="G316" s="2">
        <v>2072.37</v>
      </c>
    </row>
    <row r="317" spans="1:9" x14ac:dyDescent="0.25">
      <c r="A317" s="4">
        <v>42461</v>
      </c>
      <c r="B317" t="s">
        <v>33</v>
      </c>
      <c r="C317" t="s">
        <v>32</v>
      </c>
      <c r="H317" s="2">
        <v>687.85</v>
      </c>
    </row>
    <row r="318" spans="1:9" x14ac:dyDescent="0.25">
      <c r="A318" s="4">
        <v>42491</v>
      </c>
      <c r="B318" t="s">
        <v>14</v>
      </c>
      <c r="C318" t="s">
        <v>4</v>
      </c>
      <c r="D318" s="3">
        <v>215</v>
      </c>
      <c r="E318" s="2">
        <v>181.4</v>
      </c>
      <c r="F318">
        <v>16</v>
      </c>
      <c r="G318">
        <v>2</v>
      </c>
      <c r="H318">
        <v>4</v>
      </c>
      <c r="I318" s="2">
        <v>3990.8</v>
      </c>
    </row>
    <row r="319" spans="1:9" x14ac:dyDescent="0.25">
      <c r="A319" s="4">
        <v>42491</v>
      </c>
      <c r="B319" t="s">
        <v>14</v>
      </c>
      <c r="C319" t="s">
        <v>5</v>
      </c>
      <c r="D319" s="3">
        <v>175</v>
      </c>
      <c r="E319" s="2">
        <v>137.16999999999999</v>
      </c>
      <c r="F319">
        <v>20</v>
      </c>
      <c r="H319">
        <v>50</v>
      </c>
      <c r="I319" s="2">
        <v>9601.9</v>
      </c>
    </row>
    <row r="320" spans="1:9" x14ac:dyDescent="0.25">
      <c r="A320" s="4">
        <v>42491</v>
      </c>
      <c r="B320" t="s">
        <v>14</v>
      </c>
      <c r="C320" t="s">
        <v>2</v>
      </c>
      <c r="D320" s="3">
        <v>288</v>
      </c>
      <c r="E320" s="2">
        <v>247.57</v>
      </c>
      <c r="F320">
        <v>0.75</v>
      </c>
      <c r="I320" s="2">
        <v>185.68</v>
      </c>
    </row>
    <row r="321" spans="1:9" x14ac:dyDescent="0.25">
      <c r="A321" s="4">
        <v>42491</v>
      </c>
      <c r="B321" t="s">
        <v>14</v>
      </c>
      <c r="C321" t="s">
        <v>9</v>
      </c>
      <c r="D321" s="3">
        <v>127</v>
      </c>
      <c r="E321" s="2">
        <v>113.37</v>
      </c>
      <c r="F321">
        <v>4</v>
      </c>
      <c r="I321" s="2">
        <v>453.48</v>
      </c>
    </row>
    <row r="322" spans="1:9" x14ac:dyDescent="0.25">
      <c r="A322" s="4">
        <v>42491</v>
      </c>
      <c r="B322" t="s">
        <v>14</v>
      </c>
      <c r="C322" t="s">
        <v>11</v>
      </c>
      <c r="D322" s="3">
        <v>122</v>
      </c>
      <c r="E322" s="2">
        <v>76.52</v>
      </c>
      <c r="F322">
        <v>10</v>
      </c>
      <c r="G322" s="2"/>
      <c r="I322" s="2">
        <v>765.2</v>
      </c>
    </row>
    <row r="323" spans="1:9" x14ac:dyDescent="0.25">
      <c r="A323" s="4">
        <v>42491</v>
      </c>
      <c r="B323" t="s">
        <v>14</v>
      </c>
      <c r="C323" t="s">
        <v>13</v>
      </c>
      <c r="D323" s="3">
        <v>105</v>
      </c>
      <c r="E323" s="2">
        <v>88.2</v>
      </c>
      <c r="F323">
        <v>0.5</v>
      </c>
      <c r="G323" s="2"/>
      <c r="I323" s="2">
        <v>44.1</v>
      </c>
    </row>
    <row r="324" spans="1:9" x14ac:dyDescent="0.25">
      <c r="A324" s="4">
        <v>42491</v>
      </c>
      <c r="B324" t="s">
        <v>14</v>
      </c>
      <c r="C324" t="s">
        <v>44</v>
      </c>
      <c r="F324" s="2">
        <v>51.25</v>
      </c>
      <c r="G324">
        <v>2</v>
      </c>
      <c r="H324">
        <v>54</v>
      </c>
    </row>
    <row r="325" spans="1:9" x14ac:dyDescent="0.25">
      <c r="A325" s="4">
        <v>42491</v>
      </c>
      <c r="B325" t="s">
        <v>14</v>
      </c>
      <c r="C325" t="s">
        <v>45</v>
      </c>
      <c r="F325" s="2">
        <v>7094.26</v>
      </c>
      <c r="G325" s="2">
        <v>362.8</v>
      </c>
      <c r="H325" s="2">
        <v>7584.1</v>
      </c>
      <c r="I325" s="2">
        <v>15041.16</v>
      </c>
    </row>
    <row r="326" spans="1:9" x14ac:dyDescent="0.25">
      <c r="A326" s="4">
        <v>42491</v>
      </c>
      <c r="B326" t="s">
        <v>14</v>
      </c>
      <c r="C326" t="s">
        <v>150</v>
      </c>
      <c r="F326" s="2">
        <v>23.76</v>
      </c>
    </row>
    <row r="327" spans="1:9" x14ac:dyDescent="0.25">
      <c r="A327" s="4">
        <v>42491</v>
      </c>
      <c r="B327" t="s">
        <v>14</v>
      </c>
      <c r="C327" t="s">
        <v>55</v>
      </c>
      <c r="F327" s="2">
        <v>2.82</v>
      </c>
      <c r="G327" s="2"/>
    </row>
    <row r="328" spans="1:9" x14ac:dyDescent="0.25">
      <c r="A328" s="4">
        <v>42491</v>
      </c>
      <c r="B328" t="s">
        <v>14</v>
      </c>
      <c r="C328" t="s">
        <v>147</v>
      </c>
      <c r="F328" s="2">
        <v>0.52</v>
      </c>
    </row>
    <row r="329" spans="1:9" x14ac:dyDescent="0.25">
      <c r="A329" s="4">
        <v>42491</v>
      </c>
      <c r="B329" t="s">
        <v>14</v>
      </c>
      <c r="C329" t="s">
        <v>35</v>
      </c>
      <c r="F329" s="2">
        <v>1145.6600000000001</v>
      </c>
      <c r="G329" s="2">
        <v>10734.95</v>
      </c>
      <c r="H329" s="2">
        <v>756</v>
      </c>
    </row>
    <row r="330" spans="1:9" x14ac:dyDescent="0.25">
      <c r="A330" s="4">
        <v>42491</v>
      </c>
      <c r="B330" t="s">
        <v>14</v>
      </c>
      <c r="C330" t="s">
        <v>56</v>
      </c>
      <c r="F330" s="2">
        <v>1327.04</v>
      </c>
      <c r="G330" s="2">
        <v>548</v>
      </c>
    </row>
    <row r="331" spans="1:9" x14ac:dyDescent="0.25">
      <c r="A331" s="4">
        <v>42491</v>
      </c>
      <c r="B331" t="s">
        <v>14</v>
      </c>
      <c r="C331" t="s">
        <v>36</v>
      </c>
      <c r="F331" s="2">
        <v>987.6</v>
      </c>
      <c r="G331" s="2">
        <v>1878.7</v>
      </c>
    </row>
    <row r="332" spans="1:9" x14ac:dyDescent="0.25">
      <c r="A332" s="4">
        <v>42491</v>
      </c>
      <c r="B332" t="s">
        <v>14</v>
      </c>
      <c r="C332" t="s">
        <v>62</v>
      </c>
      <c r="F332" s="2">
        <v>10714.98</v>
      </c>
      <c r="G332" s="2">
        <v>2563.08</v>
      </c>
    </row>
    <row r="333" spans="1:9" x14ac:dyDescent="0.25">
      <c r="A333" s="4">
        <v>42491</v>
      </c>
      <c r="B333" t="s">
        <v>14</v>
      </c>
      <c r="C333" t="s">
        <v>51</v>
      </c>
      <c r="F333" s="2">
        <v>869.76</v>
      </c>
      <c r="G333" s="2">
        <v>3958.08</v>
      </c>
    </row>
    <row r="334" spans="1:9" x14ac:dyDescent="0.25">
      <c r="A334" s="4">
        <v>42491</v>
      </c>
      <c r="B334" t="s">
        <v>14</v>
      </c>
      <c r="C334" t="s">
        <v>37</v>
      </c>
      <c r="F334" s="2">
        <v>1953.31</v>
      </c>
      <c r="G334" s="2">
        <v>17047.25</v>
      </c>
      <c r="H334" s="2">
        <v>8321.25</v>
      </c>
    </row>
    <row r="335" spans="1:9" x14ac:dyDescent="0.25">
      <c r="A335" s="4">
        <v>42491</v>
      </c>
      <c r="B335" t="s">
        <v>14</v>
      </c>
      <c r="C335" t="s">
        <v>64</v>
      </c>
      <c r="F335" s="2">
        <v>349.72</v>
      </c>
    </row>
    <row r="336" spans="1:9" x14ac:dyDescent="0.25">
      <c r="A336" s="4">
        <v>42491</v>
      </c>
      <c r="B336" t="s">
        <v>14</v>
      </c>
      <c r="C336" t="s">
        <v>38</v>
      </c>
      <c r="F336" s="2">
        <v>634</v>
      </c>
      <c r="G336" s="2">
        <v>312.89999999999998</v>
      </c>
    </row>
    <row r="337" spans="1:9" x14ac:dyDescent="0.25">
      <c r="A337" s="4">
        <v>42491</v>
      </c>
      <c r="B337" t="s">
        <v>14</v>
      </c>
      <c r="C337" t="s">
        <v>63</v>
      </c>
      <c r="H337" s="2">
        <v>4379.75</v>
      </c>
    </row>
    <row r="338" spans="1:9" x14ac:dyDescent="0.25">
      <c r="A338" s="4">
        <v>42491</v>
      </c>
      <c r="B338" t="s">
        <v>14</v>
      </c>
      <c r="C338" t="s">
        <v>30</v>
      </c>
      <c r="H338" s="2">
        <v>27738.5</v>
      </c>
    </row>
    <row r="339" spans="1:9" x14ac:dyDescent="0.25">
      <c r="A339" s="4">
        <v>42491</v>
      </c>
      <c r="B339" t="s">
        <v>14</v>
      </c>
      <c r="C339" t="s">
        <v>28</v>
      </c>
      <c r="G339" s="2">
        <v>3965.94</v>
      </c>
      <c r="H339" s="2">
        <v>69410.509999999995</v>
      </c>
    </row>
    <row r="340" spans="1:9" x14ac:dyDescent="0.25">
      <c r="A340" s="4">
        <v>42491</v>
      </c>
      <c r="B340" t="s">
        <v>14</v>
      </c>
      <c r="C340" t="s">
        <v>52</v>
      </c>
      <c r="F340" s="2">
        <v>736.65</v>
      </c>
      <c r="G340" s="2">
        <v>2200.64</v>
      </c>
    </row>
    <row r="341" spans="1:9" x14ac:dyDescent="0.25">
      <c r="A341" s="4">
        <v>42491</v>
      </c>
      <c r="B341" t="s">
        <v>15</v>
      </c>
      <c r="C341" t="s">
        <v>4</v>
      </c>
      <c r="D341" s="3">
        <v>215</v>
      </c>
      <c r="E341" s="2">
        <v>181.4</v>
      </c>
      <c r="F341">
        <v>16</v>
      </c>
      <c r="G341">
        <v>1</v>
      </c>
      <c r="H341">
        <v>1</v>
      </c>
      <c r="I341" s="2">
        <v>3265.2</v>
      </c>
    </row>
    <row r="342" spans="1:9" x14ac:dyDescent="0.25">
      <c r="A342" s="4">
        <v>42491</v>
      </c>
      <c r="B342" t="s">
        <v>15</v>
      </c>
      <c r="C342" t="s">
        <v>5</v>
      </c>
      <c r="D342" s="3">
        <v>175</v>
      </c>
      <c r="E342" s="2">
        <v>137.16999999999999</v>
      </c>
      <c r="F342">
        <v>7</v>
      </c>
      <c r="H342">
        <v>22</v>
      </c>
      <c r="I342" s="2">
        <v>3977.93</v>
      </c>
    </row>
    <row r="343" spans="1:9" x14ac:dyDescent="0.25">
      <c r="A343" s="4">
        <v>42491</v>
      </c>
      <c r="B343" t="s">
        <v>15</v>
      </c>
      <c r="C343" t="s">
        <v>2</v>
      </c>
      <c r="D343" s="3">
        <v>288</v>
      </c>
      <c r="E343" s="2">
        <v>247.57</v>
      </c>
      <c r="F343">
        <v>0.75</v>
      </c>
      <c r="I343" s="2">
        <v>185.68</v>
      </c>
    </row>
    <row r="344" spans="1:9" x14ac:dyDescent="0.25">
      <c r="A344" s="4">
        <v>42491</v>
      </c>
      <c r="B344" t="s">
        <v>15</v>
      </c>
      <c r="C344" t="s">
        <v>9</v>
      </c>
      <c r="D344" s="3">
        <v>127</v>
      </c>
      <c r="E344" s="2">
        <v>113.37</v>
      </c>
      <c r="F344">
        <v>5</v>
      </c>
      <c r="I344" s="2">
        <v>566.85</v>
      </c>
    </row>
    <row r="345" spans="1:9" x14ac:dyDescent="0.25">
      <c r="A345" s="4">
        <v>42491</v>
      </c>
      <c r="B345" t="s">
        <v>15</v>
      </c>
      <c r="C345" t="s">
        <v>11</v>
      </c>
      <c r="D345" s="3">
        <v>122</v>
      </c>
      <c r="E345" s="2">
        <v>76.52</v>
      </c>
      <c r="F345">
        <v>12</v>
      </c>
      <c r="I345" s="2">
        <v>918.24</v>
      </c>
    </row>
    <row r="346" spans="1:9" x14ac:dyDescent="0.25">
      <c r="A346" s="4">
        <v>42491</v>
      </c>
      <c r="B346" t="s">
        <v>15</v>
      </c>
      <c r="C346" t="s">
        <v>13</v>
      </c>
      <c r="D346" s="3">
        <v>105</v>
      </c>
      <c r="E346" s="2">
        <v>88.2</v>
      </c>
      <c r="F346">
        <v>0.5</v>
      </c>
      <c r="I346" s="2">
        <v>44.1</v>
      </c>
    </row>
    <row r="347" spans="1:9" x14ac:dyDescent="0.25">
      <c r="A347" s="4">
        <v>42491</v>
      </c>
      <c r="B347" t="s">
        <v>15</v>
      </c>
      <c r="C347" t="s">
        <v>44</v>
      </c>
      <c r="F347">
        <v>41.25</v>
      </c>
      <c r="G347">
        <v>1</v>
      </c>
      <c r="H347">
        <v>23</v>
      </c>
    </row>
    <row r="348" spans="1:9" x14ac:dyDescent="0.25">
      <c r="A348" s="4">
        <v>42491</v>
      </c>
      <c r="B348" t="s">
        <v>15</v>
      </c>
      <c r="C348" t="s">
        <v>45</v>
      </c>
      <c r="F348" s="2">
        <v>5577.46</v>
      </c>
      <c r="G348" s="2">
        <v>181.4</v>
      </c>
      <c r="H348" s="2">
        <v>3199.14</v>
      </c>
      <c r="I348" s="2">
        <v>8958</v>
      </c>
    </row>
    <row r="349" spans="1:9" x14ac:dyDescent="0.25">
      <c r="A349" s="4">
        <v>42491</v>
      </c>
      <c r="B349" t="s">
        <v>15</v>
      </c>
      <c r="C349" t="s">
        <v>55</v>
      </c>
      <c r="F349" s="2">
        <v>2.82</v>
      </c>
    </row>
    <row r="350" spans="1:9" x14ac:dyDescent="0.25">
      <c r="A350" s="4">
        <v>42491</v>
      </c>
      <c r="B350" t="s">
        <v>15</v>
      </c>
      <c r="C350" t="s">
        <v>147</v>
      </c>
      <c r="F350" s="2">
        <v>0.52</v>
      </c>
    </row>
    <row r="351" spans="1:9" x14ac:dyDescent="0.25">
      <c r="A351" s="4">
        <v>42491</v>
      </c>
      <c r="B351" t="s">
        <v>15</v>
      </c>
      <c r="C351" t="s">
        <v>35</v>
      </c>
      <c r="F351" s="2">
        <v>5546.41</v>
      </c>
      <c r="G351" s="2">
        <v>2249.9899999999998</v>
      </c>
      <c r="H351" s="2">
        <v>114290.61</v>
      </c>
    </row>
    <row r="352" spans="1:9" x14ac:dyDescent="0.25">
      <c r="A352" s="4">
        <v>42491</v>
      </c>
      <c r="B352" t="s">
        <v>15</v>
      </c>
      <c r="C352" t="s">
        <v>56</v>
      </c>
      <c r="F352" s="2">
        <v>628.73</v>
      </c>
      <c r="G352" s="2">
        <v>730.55</v>
      </c>
    </row>
    <row r="353" spans="1:9" x14ac:dyDescent="0.25">
      <c r="A353" s="4">
        <v>42491</v>
      </c>
      <c r="B353" t="s">
        <v>15</v>
      </c>
      <c r="C353" t="s">
        <v>36</v>
      </c>
      <c r="F353" s="2">
        <v>1481.4</v>
      </c>
    </row>
    <row r="354" spans="1:9" x14ac:dyDescent="0.25">
      <c r="A354" s="4">
        <v>42491</v>
      </c>
      <c r="B354" t="s">
        <v>15</v>
      </c>
      <c r="C354" t="s">
        <v>62</v>
      </c>
      <c r="F354" s="2">
        <v>11842.85</v>
      </c>
      <c r="G354" s="2">
        <v>7857.1</v>
      </c>
      <c r="H354" s="2">
        <v>189438.97</v>
      </c>
    </row>
    <row r="355" spans="1:9" x14ac:dyDescent="0.25">
      <c r="A355" s="4">
        <v>42491</v>
      </c>
      <c r="B355" t="s">
        <v>15</v>
      </c>
      <c r="C355" t="s">
        <v>51</v>
      </c>
      <c r="F355" s="2">
        <v>816.42</v>
      </c>
      <c r="G355" s="2">
        <v>104.16</v>
      </c>
    </row>
    <row r="356" spans="1:9" x14ac:dyDescent="0.25">
      <c r="A356" s="4">
        <v>42491</v>
      </c>
      <c r="B356" t="s">
        <v>15</v>
      </c>
      <c r="C356" t="s">
        <v>37</v>
      </c>
      <c r="F356" s="2">
        <v>1242.8399999999999</v>
      </c>
      <c r="G356" s="2">
        <v>672.35</v>
      </c>
    </row>
    <row r="357" spans="1:9" x14ac:dyDescent="0.25">
      <c r="A357" s="4">
        <v>42491</v>
      </c>
      <c r="B357" t="s">
        <v>15</v>
      </c>
      <c r="C357" t="s">
        <v>64</v>
      </c>
      <c r="F357" s="2">
        <v>369.54</v>
      </c>
    </row>
    <row r="358" spans="1:9" x14ac:dyDescent="0.25">
      <c r="A358" s="4">
        <v>42491</v>
      </c>
      <c r="B358" t="s">
        <v>15</v>
      </c>
      <c r="C358" t="s">
        <v>38</v>
      </c>
      <c r="F358" s="2">
        <v>1148.5</v>
      </c>
    </row>
    <row r="359" spans="1:9" x14ac:dyDescent="0.25">
      <c r="A359" s="4">
        <v>42491</v>
      </c>
      <c r="B359" t="s">
        <v>15</v>
      </c>
      <c r="C359" t="s">
        <v>63</v>
      </c>
      <c r="H359" s="2">
        <v>4274.75</v>
      </c>
    </row>
    <row r="360" spans="1:9" x14ac:dyDescent="0.25">
      <c r="A360" s="4">
        <v>42491</v>
      </c>
      <c r="B360" t="s">
        <v>15</v>
      </c>
      <c r="C360" t="s">
        <v>31</v>
      </c>
      <c r="G360" s="2">
        <v>1659.53</v>
      </c>
    </row>
    <row r="361" spans="1:9" x14ac:dyDescent="0.25">
      <c r="A361" s="4">
        <v>42491</v>
      </c>
      <c r="B361" t="s">
        <v>15</v>
      </c>
      <c r="C361" t="s">
        <v>28</v>
      </c>
      <c r="G361" s="2">
        <v>423.28</v>
      </c>
    </row>
    <row r="362" spans="1:9" x14ac:dyDescent="0.25">
      <c r="A362" s="4">
        <v>42491</v>
      </c>
      <c r="B362" t="s">
        <v>15</v>
      </c>
      <c r="C362" t="s">
        <v>52</v>
      </c>
      <c r="F362" s="2">
        <v>941.28</v>
      </c>
      <c r="G362" s="2">
        <v>1428.14</v>
      </c>
    </row>
    <row r="363" spans="1:9" x14ac:dyDescent="0.25">
      <c r="A363" s="4">
        <v>42491</v>
      </c>
      <c r="B363" t="s">
        <v>17</v>
      </c>
      <c r="C363" t="s">
        <v>4</v>
      </c>
      <c r="D363" s="3">
        <v>215</v>
      </c>
      <c r="E363" s="2">
        <v>181.4</v>
      </c>
      <c r="G363">
        <v>2</v>
      </c>
      <c r="I363" s="2">
        <v>362.8</v>
      </c>
    </row>
    <row r="364" spans="1:9" x14ac:dyDescent="0.25">
      <c r="A364" s="4">
        <v>42491</v>
      </c>
      <c r="B364" t="s">
        <v>17</v>
      </c>
      <c r="C364" t="s">
        <v>5</v>
      </c>
      <c r="D364" s="3">
        <v>175</v>
      </c>
      <c r="E364" s="2">
        <v>137.16999999999999</v>
      </c>
      <c r="G364">
        <v>12</v>
      </c>
      <c r="I364" s="2">
        <v>1646.04</v>
      </c>
    </row>
    <row r="365" spans="1:9" x14ac:dyDescent="0.25">
      <c r="A365" s="4">
        <v>42491</v>
      </c>
      <c r="B365" t="s">
        <v>17</v>
      </c>
      <c r="C365" t="s">
        <v>11</v>
      </c>
      <c r="D365" s="3">
        <v>122</v>
      </c>
      <c r="E365" s="2">
        <v>76.52</v>
      </c>
      <c r="G365">
        <v>5</v>
      </c>
      <c r="I365" s="2">
        <v>382.6</v>
      </c>
    </row>
    <row r="366" spans="1:9" x14ac:dyDescent="0.25">
      <c r="A366" s="4">
        <v>42491</v>
      </c>
      <c r="B366" t="s">
        <v>17</v>
      </c>
      <c r="C366" t="s">
        <v>44</v>
      </c>
      <c r="F366">
        <v>0</v>
      </c>
      <c r="G366">
        <v>19</v>
      </c>
      <c r="H366">
        <v>0</v>
      </c>
    </row>
    <row r="367" spans="1:9" x14ac:dyDescent="0.25">
      <c r="A367" s="4">
        <v>42491</v>
      </c>
      <c r="B367" t="s">
        <v>17</v>
      </c>
      <c r="C367" t="s">
        <v>45</v>
      </c>
      <c r="F367" t="s">
        <v>60</v>
      </c>
      <c r="G367" s="2">
        <v>2391.44</v>
      </c>
      <c r="H367" t="s">
        <v>47</v>
      </c>
      <c r="I367" s="2">
        <v>2391.44</v>
      </c>
    </row>
    <row r="368" spans="1:9" x14ac:dyDescent="0.25">
      <c r="A368" s="4">
        <v>42491</v>
      </c>
      <c r="B368" t="s">
        <v>17</v>
      </c>
      <c r="C368" t="s">
        <v>61</v>
      </c>
      <c r="G368" s="2">
        <v>9.9499999999999993</v>
      </c>
    </row>
    <row r="369" spans="1:9" x14ac:dyDescent="0.25">
      <c r="A369" s="4">
        <v>42491</v>
      </c>
      <c r="B369" t="s">
        <v>17</v>
      </c>
      <c r="C369" t="s">
        <v>36</v>
      </c>
      <c r="F369" s="2">
        <v>41.15</v>
      </c>
    </row>
    <row r="370" spans="1:9" x14ac:dyDescent="0.25">
      <c r="A370" s="4">
        <v>42491</v>
      </c>
      <c r="B370" t="s">
        <v>17</v>
      </c>
      <c r="C370" t="s">
        <v>62</v>
      </c>
      <c r="F370" s="2">
        <v>14984.8</v>
      </c>
      <c r="G370" s="2">
        <v>4960.8</v>
      </c>
    </row>
    <row r="371" spans="1:9" x14ac:dyDescent="0.25">
      <c r="A371" s="4">
        <v>42491</v>
      </c>
      <c r="B371" t="s">
        <v>17</v>
      </c>
      <c r="C371" t="s">
        <v>63</v>
      </c>
      <c r="F371" s="2">
        <v>1023.5</v>
      </c>
    </row>
    <row r="372" spans="1:9" x14ac:dyDescent="0.25">
      <c r="A372" s="4">
        <v>42491</v>
      </c>
      <c r="B372" t="s">
        <v>17</v>
      </c>
      <c r="C372" t="s">
        <v>28</v>
      </c>
      <c r="G372" s="2">
        <v>188.17</v>
      </c>
    </row>
    <row r="373" spans="1:9" x14ac:dyDescent="0.25">
      <c r="A373" s="4">
        <v>42491</v>
      </c>
      <c r="B373" t="s">
        <v>18</v>
      </c>
      <c r="C373" t="s">
        <v>4</v>
      </c>
      <c r="D373" s="3">
        <v>215</v>
      </c>
      <c r="E373" s="2">
        <v>181.4</v>
      </c>
      <c r="F373">
        <v>2</v>
      </c>
      <c r="I373" s="2">
        <v>362.8</v>
      </c>
    </row>
    <row r="374" spans="1:9" x14ac:dyDescent="0.25">
      <c r="A374" s="4">
        <v>42491</v>
      </c>
      <c r="B374" t="s">
        <v>18</v>
      </c>
      <c r="C374" t="s">
        <v>5</v>
      </c>
      <c r="D374" s="3">
        <v>175</v>
      </c>
      <c r="I374" t="s">
        <v>59</v>
      </c>
    </row>
    <row r="375" spans="1:9" x14ac:dyDescent="0.25">
      <c r="A375" s="4">
        <v>42491</v>
      </c>
      <c r="B375" t="s">
        <v>18</v>
      </c>
      <c r="C375" t="s">
        <v>11</v>
      </c>
      <c r="D375" s="3">
        <v>122</v>
      </c>
      <c r="E375" s="2">
        <v>76.52</v>
      </c>
      <c r="F375">
        <v>4</v>
      </c>
      <c r="I375" s="2">
        <v>306.08</v>
      </c>
    </row>
    <row r="376" spans="1:9" x14ac:dyDescent="0.25">
      <c r="A376" s="4">
        <v>42491</v>
      </c>
      <c r="B376" t="s">
        <v>18</v>
      </c>
      <c r="C376" t="s">
        <v>2</v>
      </c>
      <c r="D376" s="3">
        <v>288</v>
      </c>
      <c r="E376" s="2">
        <v>247.57</v>
      </c>
      <c r="F376">
        <v>0.75</v>
      </c>
      <c r="I376" s="2">
        <v>185.68</v>
      </c>
    </row>
    <row r="377" spans="1:9" x14ac:dyDescent="0.25">
      <c r="A377" s="4">
        <v>42491</v>
      </c>
      <c r="B377" t="s">
        <v>18</v>
      </c>
      <c r="C377" t="s">
        <v>44</v>
      </c>
      <c r="F377">
        <v>6.75</v>
      </c>
      <c r="G377">
        <v>0</v>
      </c>
      <c r="H377">
        <v>0</v>
      </c>
    </row>
    <row r="378" spans="1:9" x14ac:dyDescent="0.25">
      <c r="A378" s="4">
        <v>42491</v>
      </c>
      <c r="B378" t="s">
        <v>18</v>
      </c>
      <c r="C378" t="s">
        <v>45</v>
      </c>
      <c r="F378" s="2">
        <v>854.56</v>
      </c>
      <c r="G378" t="s">
        <v>47</v>
      </c>
      <c r="H378" t="s">
        <v>48</v>
      </c>
      <c r="I378" s="2">
        <v>854.56</v>
      </c>
    </row>
    <row r="379" spans="1:9" x14ac:dyDescent="0.25">
      <c r="A379" s="4">
        <v>42491</v>
      </c>
      <c r="B379" t="s">
        <v>18</v>
      </c>
      <c r="C379" t="s">
        <v>35</v>
      </c>
      <c r="F379" s="2">
        <v>264.38</v>
      </c>
      <c r="H379" s="2">
        <v>864</v>
      </c>
    </row>
    <row r="380" spans="1:9" x14ac:dyDescent="0.25">
      <c r="A380" s="4">
        <v>42491</v>
      </c>
      <c r="B380" t="s">
        <v>18</v>
      </c>
      <c r="C380" t="s">
        <v>36</v>
      </c>
      <c r="F380" s="2">
        <v>41.15</v>
      </c>
    </row>
    <row r="381" spans="1:9" x14ac:dyDescent="0.25">
      <c r="A381" s="4">
        <v>42491</v>
      </c>
      <c r="B381" t="s">
        <v>18</v>
      </c>
      <c r="C381" t="s">
        <v>62</v>
      </c>
      <c r="F381" s="2">
        <v>534.79999999999995</v>
      </c>
      <c r="H381" s="2">
        <v>1136.45</v>
      </c>
    </row>
    <row r="382" spans="1:9" x14ac:dyDescent="0.25">
      <c r="A382" s="4">
        <v>42491</v>
      </c>
      <c r="B382" t="s">
        <v>18</v>
      </c>
      <c r="C382" t="s">
        <v>38</v>
      </c>
      <c r="F382" s="2">
        <v>1365.6</v>
      </c>
      <c r="G382" s="2">
        <v>5143.5</v>
      </c>
      <c r="H382" s="2">
        <v>24669.09</v>
      </c>
    </row>
    <row r="383" spans="1:9" x14ac:dyDescent="0.25">
      <c r="A383" s="4">
        <v>42491</v>
      </c>
      <c r="B383" t="s">
        <v>18</v>
      </c>
      <c r="C383" t="s">
        <v>63</v>
      </c>
      <c r="H383" s="2">
        <v>947.5</v>
      </c>
    </row>
    <row r="384" spans="1:9" x14ac:dyDescent="0.25">
      <c r="A384" s="4">
        <v>42491</v>
      </c>
      <c r="B384" t="s">
        <v>18</v>
      </c>
      <c r="C384" t="s">
        <v>28</v>
      </c>
      <c r="G384" s="2">
        <v>60.84</v>
      </c>
    </row>
    <row r="385" spans="1:9" x14ac:dyDescent="0.25">
      <c r="A385" s="4">
        <v>42491</v>
      </c>
      <c r="B385" t="s">
        <v>18</v>
      </c>
      <c r="C385" t="s">
        <v>52</v>
      </c>
      <c r="F385" s="2">
        <v>81.849999999999994</v>
      </c>
    </row>
    <row r="386" spans="1:9" x14ac:dyDescent="0.25">
      <c r="A386" s="4">
        <v>42491</v>
      </c>
      <c r="B386" t="s">
        <v>16</v>
      </c>
      <c r="C386" t="s">
        <v>4</v>
      </c>
      <c r="D386" s="3">
        <v>215</v>
      </c>
      <c r="E386" s="2">
        <v>181.4</v>
      </c>
      <c r="F386">
        <v>16</v>
      </c>
      <c r="H386">
        <v>15</v>
      </c>
      <c r="I386" s="2">
        <v>5623.4</v>
      </c>
    </row>
    <row r="387" spans="1:9" x14ac:dyDescent="0.25">
      <c r="A387" s="4">
        <v>42491</v>
      </c>
      <c r="B387" t="s">
        <v>16</v>
      </c>
      <c r="C387" t="s">
        <v>5</v>
      </c>
      <c r="D387" s="3">
        <v>175</v>
      </c>
      <c r="E387" s="2">
        <v>137.16999999999999</v>
      </c>
      <c r="F387">
        <v>11</v>
      </c>
      <c r="H387">
        <v>35</v>
      </c>
      <c r="I387" s="2">
        <v>6309.82</v>
      </c>
    </row>
    <row r="388" spans="1:9" x14ac:dyDescent="0.25">
      <c r="A388" s="4">
        <v>42491</v>
      </c>
      <c r="B388" t="s">
        <v>16</v>
      </c>
      <c r="C388" t="s">
        <v>2</v>
      </c>
      <c r="D388" s="3">
        <v>288</v>
      </c>
      <c r="E388" s="2">
        <v>247.57</v>
      </c>
      <c r="F388">
        <v>0.75</v>
      </c>
      <c r="I388" s="2">
        <v>185.68</v>
      </c>
    </row>
    <row r="389" spans="1:9" x14ac:dyDescent="0.25">
      <c r="A389" s="4">
        <v>42491</v>
      </c>
      <c r="B389" t="s">
        <v>16</v>
      </c>
      <c r="C389" t="s">
        <v>9</v>
      </c>
      <c r="D389" s="3">
        <v>127</v>
      </c>
      <c r="E389" s="2">
        <v>113.37</v>
      </c>
      <c r="F389">
        <v>5</v>
      </c>
      <c r="I389" s="2">
        <v>566.85</v>
      </c>
    </row>
    <row r="390" spans="1:9" x14ac:dyDescent="0.25">
      <c r="A390" s="4">
        <v>42491</v>
      </c>
      <c r="B390" t="s">
        <v>16</v>
      </c>
      <c r="C390" t="s">
        <v>11</v>
      </c>
      <c r="D390" s="3">
        <v>122</v>
      </c>
      <c r="E390" s="2">
        <v>76.52</v>
      </c>
      <c r="F390">
        <v>4.5</v>
      </c>
      <c r="I390" s="2">
        <v>344.34</v>
      </c>
    </row>
    <row r="391" spans="1:9" x14ac:dyDescent="0.25">
      <c r="A391" s="4">
        <v>42491</v>
      </c>
      <c r="B391" t="s">
        <v>16</v>
      </c>
      <c r="C391" t="s">
        <v>13</v>
      </c>
      <c r="D391" s="3">
        <v>105</v>
      </c>
      <c r="E391" s="2">
        <v>88.2</v>
      </c>
      <c r="F391">
        <v>1</v>
      </c>
      <c r="I391" s="2">
        <v>88.2</v>
      </c>
    </row>
    <row r="392" spans="1:9" x14ac:dyDescent="0.25">
      <c r="A392" s="4">
        <v>42491</v>
      </c>
      <c r="B392" t="s">
        <v>16</v>
      </c>
      <c r="C392" t="s">
        <v>44</v>
      </c>
      <c r="F392">
        <v>38.25</v>
      </c>
      <c r="G392">
        <v>0</v>
      </c>
      <c r="H392">
        <v>50</v>
      </c>
    </row>
    <row r="393" spans="1:9" x14ac:dyDescent="0.25">
      <c r="A393" s="4">
        <v>42491</v>
      </c>
      <c r="B393" t="s">
        <v>16</v>
      </c>
      <c r="C393" t="s">
        <v>45</v>
      </c>
      <c r="F393" s="2">
        <v>5596.34</v>
      </c>
      <c r="G393" t="s">
        <v>49</v>
      </c>
      <c r="H393" s="2">
        <v>7521.95</v>
      </c>
      <c r="I393" s="2">
        <v>13118.29</v>
      </c>
    </row>
    <row r="394" spans="1:9" x14ac:dyDescent="0.25">
      <c r="A394" s="4">
        <v>42491</v>
      </c>
      <c r="B394" t="s">
        <v>16</v>
      </c>
      <c r="C394" t="s">
        <v>55</v>
      </c>
      <c r="F394" s="2">
        <v>2.81</v>
      </c>
    </row>
    <row r="395" spans="1:9" x14ac:dyDescent="0.25">
      <c r="A395" s="4">
        <v>42491</v>
      </c>
      <c r="B395" t="s">
        <v>16</v>
      </c>
      <c r="C395" t="s">
        <v>147</v>
      </c>
      <c r="F395" s="2">
        <v>0.51</v>
      </c>
    </row>
    <row r="396" spans="1:9" x14ac:dyDescent="0.25">
      <c r="A396" s="4">
        <v>42491</v>
      </c>
      <c r="B396" t="s">
        <v>16</v>
      </c>
      <c r="C396" t="s">
        <v>35</v>
      </c>
      <c r="F396" s="2">
        <v>1951.82</v>
      </c>
      <c r="G396" s="2">
        <v>2122.08</v>
      </c>
      <c r="H396" s="2">
        <v>5676.74</v>
      </c>
    </row>
    <row r="397" spans="1:9" x14ac:dyDescent="0.25">
      <c r="A397" s="4">
        <v>42491</v>
      </c>
      <c r="B397" t="s">
        <v>16</v>
      </c>
      <c r="C397" t="s">
        <v>56</v>
      </c>
      <c r="F397" s="2">
        <v>149.93</v>
      </c>
      <c r="G397" s="2">
        <v>1351.72</v>
      </c>
    </row>
    <row r="398" spans="1:9" x14ac:dyDescent="0.25">
      <c r="A398" s="4">
        <v>42491</v>
      </c>
      <c r="B398" t="s">
        <v>16</v>
      </c>
      <c r="C398" t="s">
        <v>36</v>
      </c>
      <c r="F398" s="2">
        <v>209.51</v>
      </c>
      <c r="G398" s="2">
        <v>808.38</v>
      </c>
    </row>
    <row r="399" spans="1:9" x14ac:dyDescent="0.25">
      <c r="A399" s="4">
        <v>42491</v>
      </c>
      <c r="B399" t="s">
        <v>16</v>
      </c>
      <c r="C399" t="s">
        <v>62</v>
      </c>
      <c r="F399" s="2">
        <v>5080.6000000000004</v>
      </c>
      <c r="G399" s="2">
        <v>2473.4499999999998</v>
      </c>
    </row>
    <row r="400" spans="1:9" x14ac:dyDescent="0.25">
      <c r="A400" s="4">
        <v>42491</v>
      </c>
      <c r="B400" t="s">
        <v>16</v>
      </c>
      <c r="C400" t="s">
        <v>51</v>
      </c>
      <c r="F400" s="2">
        <v>74.22</v>
      </c>
      <c r="G400" s="2">
        <v>3256.38</v>
      </c>
    </row>
    <row r="401" spans="1:9" x14ac:dyDescent="0.25">
      <c r="A401" s="4">
        <v>42491</v>
      </c>
      <c r="B401" t="s">
        <v>16</v>
      </c>
      <c r="C401" t="s">
        <v>37</v>
      </c>
      <c r="F401" s="2">
        <v>213.93</v>
      </c>
      <c r="G401" s="2">
        <v>1240.29</v>
      </c>
      <c r="H401" s="2">
        <v>1719.12</v>
      </c>
    </row>
    <row r="402" spans="1:9" x14ac:dyDescent="0.25">
      <c r="A402" s="4">
        <v>42491</v>
      </c>
      <c r="B402" t="s">
        <v>16</v>
      </c>
      <c r="C402" t="s">
        <v>64</v>
      </c>
      <c r="F402" s="2">
        <v>402.6</v>
      </c>
    </row>
    <row r="403" spans="1:9" x14ac:dyDescent="0.25">
      <c r="A403" s="4">
        <v>42491</v>
      </c>
      <c r="B403" t="s">
        <v>16</v>
      </c>
      <c r="C403" t="s">
        <v>38</v>
      </c>
      <c r="F403" s="2">
        <v>380.4</v>
      </c>
      <c r="G403" s="2">
        <v>48.2</v>
      </c>
    </row>
    <row r="404" spans="1:9" x14ac:dyDescent="0.25">
      <c r="A404" s="4">
        <v>42491</v>
      </c>
      <c r="B404" t="s">
        <v>16</v>
      </c>
      <c r="C404" t="s">
        <v>63</v>
      </c>
      <c r="F404" s="2">
        <v>6716.5</v>
      </c>
      <c r="H404" s="2">
        <v>63437.83</v>
      </c>
    </row>
    <row r="405" spans="1:9" x14ac:dyDescent="0.25">
      <c r="A405" s="4">
        <v>42491</v>
      </c>
      <c r="B405" t="s">
        <v>16</v>
      </c>
      <c r="C405" t="s">
        <v>28</v>
      </c>
      <c r="G405" s="2">
        <v>299.97000000000003</v>
      </c>
    </row>
    <row r="406" spans="1:9" x14ac:dyDescent="0.25">
      <c r="A406" s="4">
        <v>42491</v>
      </c>
      <c r="B406" t="s">
        <v>16</v>
      </c>
      <c r="C406" t="s">
        <v>52</v>
      </c>
      <c r="F406" s="2">
        <v>613.88</v>
      </c>
      <c r="G406" s="2">
        <v>736.65</v>
      </c>
    </row>
    <row r="407" spans="1:9" x14ac:dyDescent="0.25">
      <c r="A407" s="4">
        <v>42491</v>
      </c>
      <c r="B407" t="s">
        <v>33</v>
      </c>
      <c r="C407" t="s">
        <v>4</v>
      </c>
      <c r="D407" s="3">
        <v>215</v>
      </c>
      <c r="E407" s="2">
        <v>181.4</v>
      </c>
      <c r="F407">
        <v>4</v>
      </c>
      <c r="I407" s="2">
        <v>725.6</v>
      </c>
    </row>
    <row r="408" spans="1:9" x14ac:dyDescent="0.25">
      <c r="A408" s="4">
        <v>42491</v>
      </c>
      <c r="B408" t="s">
        <v>33</v>
      </c>
      <c r="C408" t="s">
        <v>44</v>
      </c>
      <c r="F408">
        <v>4</v>
      </c>
      <c r="G408">
        <v>0</v>
      </c>
      <c r="H408">
        <v>0</v>
      </c>
    </row>
    <row r="409" spans="1:9" x14ac:dyDescent="0.25">
      <c r="A409" s="4">
        <v>42491</v>
      </c>
      <c r="B409" t="s">
        <v>33</v>
      </c>
      <c r="C409" t="s">
        <v>45</v>
      </c>
      <c r="F409" s="2">
        <v>725.6</v>
      </c>
      <c r="G409" t="s">
        <v>50</v>
      </c>
      <c r="H409" t="s">
        <v>47</v>
      </c>
      <c r="I409" s="2">
        <v>725.6</v>
      </c>
    </row>
    <row r="410" spans="1:9" x14ac:dyDescent="0.25">
      <c r="A410" s="4">
        <v>42491</v>
      </c>
      <c r="B410" t="s">
        <v>33</v>
      </c>
      <c r="C410" t="s">
        <v>35</v>
      </c>
      <c r="F410" s="2">
        <v>528.77</v>
      </c>
      <c r="G410" s="2">
        <v>2668.3</v>
      </c>
    </row>
    <row r="411" spans="1:9" x14ac:dyDescent="0.25">
      <c r="A411" s="4">
        <v>42491</v>
      </c>
      <c r="B411" t="s">
        <v>33</v>
      </c>
      <c r="C411" t="s">
        <v>32</v>
      </c>
      <c r="H411" s="2">
        <v>513.65</v>
      </c>
    </row>
    <row r="412" spans="1:9" x14ac:dyDescent="0.25">
      <c r="A412" s="4">
        <v>42522</v>
      </c>
      <c r="B412" t="s">
        <v>14</v>
      </c>
      <c r="C412" t="s">
        <v>4</v>
      </c>
      <c r="D412" s="3">
        <v>215</v>
      </c>
      <c r="E412" s="2">
        <v>181.61</v>
      </c>
      <c r="F412">
        <v>16</v>
      </c>
      <c r="G412">
        <v>2</v>
      </c>
      <c r="H412">
        <v>2</v>
      </c>
      <c r="I412" s="2">
        <v>3632.2</v>
      </c>
    </row>
    <row r="413" spans="1:9" x14ac:dyDescent="0.25">
      <c r="A413" s="4">
        <v>42522</v>
      </c>
      <c r="B413" t="s">
        <v>14</v>
      </c>
      <c r="C413" t="s">
        <v>5</v>
      </c>
      <c r="D413" s="3">
        <v>175</v>
      </c>
      <c r="E413" s="2">
        <v>137.15</v>
      </c>
      <c r="F413">
        <v>30</v>
      </c>
      <c r="H413">
        <v>50</v>
      </c>
      <c r="I413" s="2">
        <v>10972</v>
      </c>
    </row>
    <row r="414" spans="1:9" x14ac:dyDescent="0.25">
      <c r="A414" s="4">
        <v>42522</v>
      </c>
      <c r="B414" t="s">
        <v>14</v>
      </c>
      <c r="C414" t="s">
        <v>7</v>
      </c>
      <c r="D414" s="3">
        <v>185</v>
      </c>
      <c r="I414" t="s">
        <v>54</v>
      </c>
    </row>
    <row r="415" spans="1:9" x14ac:dyDescent="0.25">
      <c r="A415" s="4">
        <v>42522</v>
      </c>
      <c r="B415" t="s">
        <v>14</v>
      </c>
      <c r="C415" t="s">
        <v>9</v>
      </c>
      <c r="D415" s="3">
        <v>127</v>
      </c>
      <c r="E415" s="2">
        <v>113.6</v>
      </c>
      <c r="F415">
        <v>4</v>
      </c>
      <c r="I415" s="2">
        <v>454.4</v>
      </c>
    </row>
    <row r="416" spans="1:9" x14ac:dyDescent="0.25">
      <c r="A416" s="4">
        <v>42522</v>
      </c>
      <c r="B416" t="s">
        <v>14</v>
      </c>
      <c r="C416" t="s">
        <v>11</v>
      </c>
      <c r="D416" s="3">
        <v>122</v>
      </c>
      <c r="E416" s="2">
        <v>77.2</v>
      </c>
      <c r="F416">
        <v>7</v>
      </c>
      <c r="I416" s="2">
        <v>540.4</v>
      </c>
    </row>
    <row r="417" spans="1:9" x14ac:dyDescent="0.25">
      <c r="A417" s="4">
        <v>42522</v>
      </c>
      <c r="B417" t="s">
        <v>14</v>
      </c>
      <c r="C417" t="s">
        <v>13</v>
      </c>
      <c r="D417" s="3">
        <v>105</v>
      </c>
      <c r="E417" s="2">
        <v>90.13</v>
      </c>
      <c r="F417">
        <v>2</v>
      </c>
      <c r="I417" s="2">
        <v>180.26</v>
      </c>
    </row>
    <row r="418" spans="1:9" x14ac:dyDescent="0.25">
      <c r="A418" s="4">
        <v>42522</v>
      </c>
      <c r="B418" t="s">
        <v>14</v>
      </c>
      <c r="C418" t="s">
        <v>9</v>
      </c>
      <c r="D418" s="3">
        <v>127</v>
      </c>
      <c r="E418" s="2">
        <v>71.849999999999994</v>
      </c>
      <c r="F418">
        <v>1.5</v>
      </c>
      <c r="I418" s="2">
        <v>107.78</v>
      </c>
    </row>
    <row r="419" spans="1:9" x14ac:dyDescent="0.25">
      <c r="A419" s="4">
        <v>42522</v>
      </c>
      <c r="B419" t="s">
        <v>14</v>
      </c>
      <c r="C419" t="s">
        <v>44</v>
      </c>
      <c r="F419">
        <v>60.5</v>
      </c>
      <c r="G419">
        <v>2</v>
      </c>
      <c r="H419">
        <v>52</v>
      </c>
    </row>
    <row r="420" spans="1:9" x14ac:dyDescent="0.25">
      <c r="A420" s="4">
        <v>42522</v>
      </c>
      <c r="B420" t="s">
        <v>14</v>
      </c>
      <c r="C420" t="s">
        <v>45</v>
      </c>
      <c r="F420" s="2">
        <v>8303.1</v>
      </c>
      <c r="G420" s="2">
        <v>363.22</v>
      </c>
      <c r="H420" s="2">
        <v>7220.72</v>
      </c>
      <c r="I420" s="2">
        <v>15887.04</v>
      </c>
    </row>
    <row r="421" spans="1:9" x14ac:dyDescent="0.25">
      <c r="A421" s="4">
        <v>42522</v>
      </c>
      <c r="B421" t="s">
        <v>14</v>
      </c>
      <c r="C421" t="s">
        <v>35</v>
      </c>
      <c r="F421" s="2">
        <v>1233.79</v>
      </c>
      <c r="G421" s="2">
        <v>5751.92</v>
      </c>
    </row>
    <row r="422" spans="1:9" x14ac:dyDescent="0.25">
      <c r="A422" s="4">
        <v>42522</v>
      </c>
      <c r="B422" t="s">
        <v>14</v>
      </c>
      <c r="C422" t="s">
        <v>56</v>
      </c>
      <c r="F422" s="2">
        <v>2333.13</v>
      </c>
      <c r="G422" s="2">
        <v>2825.49</v>
      </c>
    </row>
    <row r="423" spans="1:9" x14ac:dyDescent="0.25">
      <c r="A423" s="4">
        <v>42522</v>
      </c>
      <c r="B423" t="s">
        <v>14</v>
      </c>
      <c r="C423" t="s">
        <v>36</v>
      </c>
      <c r="F423" s="2">
        <v>830.52</v>
      </c>
      <c r="G423" s="2">
        <v>2344.35</v>
      </c>
    </row>
    <row r="424" spans="1:9" x14ac:dyDescent="0.25">
      <c r="A424" s="4">
        <v>42522</v>
      </c>
      <c r="B424" t="s">
        <v>14</v>
      </c>
      <c r="C424" t="s">
        <v>52</v>
      </c>
      <c r="F424" s="2">
        <v>976.97</v>
      </c>
      <c r="G424" s="2">
        <v>2616.2600000000002</v>
      </c>
    </row>
    <row r="425" spans="1:9" x14ac:dyDescent="0.25">
      <c r="A425" s="4">
        <v>42522</v>
      </c>
      <c r="B425" t="s">
        <v>14</v>
      </c>
      <c r="C425" t="s">
        <v>62</v>
      </c>
      <c r="F425" s="2">
        <v>2560.6999999999998</v>
      </c>
      <c r="G425" s="2">
        <v>19539.95</v>
      </c>
    </row>
    <row r="426" spans="1:9" x14ac:dyDescent="0.25">
      <c r="A426" s="4">
        <v>42522</v>
      </c>
      <c r="B426" t="s">
        <v>14</v>
      </c>
      <c r="C426" t="s">
        <v>51</v>
      </c>
      <c r="F426" s="2">
        <v>408.84</v>
      </c>
      <c r="G426" s="2">
        <v>4369.0600000000004</v>
      </c>
    </row>
    <row r="427" spans="1:9" x14ac:dyDescent="0.25">
      <c r="A427" s="4">
        <v>42522</v>
      </c>
      <c r="B427" t="s">
        <v>14</v>
      </c>
      <c r="C427" t="s">
        <v>38</v>
      </c>
      <c r="G427" s="2">
        <v>572.27</v>
      </c>
    </row>
    <row r="428" spans="1:9" x14ac:dyDescent="0.25">
      <c r="A428" s="4">
        <v>42522</v>
      </c>
      <c r="B428" t="s">
        <v>14</v>
      </c>
      <c r="C428" t="s">
        <v>39</v>
      </c>
      <c r="H428" s="2">
        <v>2364.25</v>
      </c>
    </row>
    <row r="429" spans="1:9" x14ac:dyDescent="0.25">
      <c r="A429" s="4">
        <v>42522</v>
      </c>
      <c r="B429" t="s">
        <v>14</v>
      </c>
      <c r="C429" t="s">
        <v>58</v>
      </c>
      <c r="H429" s="2">
        <v>34512.160000000003</v>
      </c>
    </row>
    <row r="430" spans="1:9" x14ac:dyDescent="0.25">
      <c r="A430" s="4">
        <v>42522</v>
      </c>
      <c r="B430" t="s">
        <v>14</v>
      </c>
      <c r="C430" t="s">
        <v>65</v>
      </c>
      <c r="G430" s="2">
        <v>7086.66</v>
      </c>
      <c r="H430" s="2">
        <v>63404.89</v>
      </c>
    </row>
    <row r="431" spans="1:9" x14ac:dyDescent="0.25">
      <c r="A431" s="4">
        <v>42522</v>
      </c>
      <c r="B431" t="s">
        <v>14</v>
      </c>
      <c r="C431" t="s">
        <v>150</v>
      </c>
      <c r="F431" s="2">
        <v>14.45</v>
      </c>
    </row>
    <row r="432" spans="1:9" x14ac:dyDescent="0.25">
      <c r="A432" s="4">
        <v>42522</v>
      </c>
      <c r="B432" t="s">
        <v>15</v>
      </c>
      <c r="C432" t="s">
        <v>4</v>
      </c>
      <c r="D432" s="3">
        <v>215</v>
      </c>
      <c r="E432" s="2">
        <v>181.61</v>
      </c>
      <c r="F432">
        <v>15</v>
      </c>
      <c r="G432">
        <v>1</v>
      </c>
      <c r="H432">
        <v>1</v>
      </c>
      <c r="I432" s="2">
        <v>3087.37</v>
      </c>
    </row>
    <row r="433" spans="1:9" x14ac:dyDescent="0.25">
      <c r="A433" s="4">
        <v>42522</v>
      </c>
      <c r="B433" t="s">
        <v>15</v>
      </c>
      <c r="C433" t="s">
        <v>5</v>
      </c>
      <c r="D433" s="3">
        <v>175</v>
      </c>
      <c r="E433" s="2">
        <v>137.15</v>
      </c>
      <c r="F433">
        <v>20</v>
      </c>
      <c r="H433">
        <v>30</v>
      </c>
      <c r="I433" s="2">
        <v>6857.5</v>
      </c>
    </row>
    <row r="434" spans="1:9" x14ac:dyDescent="0.25">
      <c r="A434" s="4">
        <v>42522</v>
      </c>
      <c r="B434" t="s">
        <v>15</v>
      </c>
      <c r="C434" t="s">
        <v>7</v>
      </c>
      <c r="D434" s="3">
        <v>185</v>
      </c>
      <c r="I434" t="s">
        <v>59</v>
      </c>
    </row>
    <row r="435" spans="1:9" x14ac:dyDescent="0.25">
      <c r="A435" s="4">
        <v>42522</v>
      </c>
      <c r="B435" t="s">
        <v>15</v>
      </c>
      <c r="C435" t="s">
        <v>9</v>
      </c>
      <c r="D435" s="3">
        <v>127</v>
      </c>
      <c r="E435" s="2">
        <v>113.6</v>
      </c>
      <c r="F435">
        <v>4</v>
      </c>
      <c r="I435" s="2">
        <v>454.4</v>
      </c>
    </row>
    <row r="436" spans="1:9" x14ac:dyDescent="0.25">
      <c r="A436" s="4">
        <v>42522</v>
      </c>
      <c r="B436" t="s">
        <v>15</v>
      </c>
      <c r="C436" t="s">
        <v>11</v>
      </c>
      <c r="D436" s="3">
        <v>122</v>
      </c>
      <c r="E436" s="2">
        <v>77.2</v>
      </c>
      <c r="F436">
        <v>6</v>
      </c>
      <c r="I436" s="2">
        <v>463.2</v>
      </c>
    </row>
    <row r="437" spans="1:9" x14ac:dyDescent="0.25">
      <c r="A437" s="4">
        <v>42522</v>
      </c>
      <c r="B437" t="s">
        <v>15</v>
      </c>
      <c r="C437" t="s">
        <v>13</v>
      </c>
      <c r="D437" s="3">
        <v>105</v>
      </c>
      <c r="E437" s="2">
        <v>90.13</v>
      </c>
      <c r="F437">
        <v>2</v>
      </c>
      <c r="I437" s="2">
        <v>180.26</v>
      </c>
    </row>
    <row r="438" spans="1:9" x14ac:dyDescent="0.25">
      <c r="A438" s="4">
        <v>42522</v>
      </c>
      <c r="B438" t="s">
        <v>15</v>
      </c>
      <c r="C438" t="s">
        <v>9</v>
      </c>
      <c r="D438" s="3">
        <v>127</v>
      </c>
      <c r="E438" s="2">
        <v>71.849999999999994</v>
      </c>
      <c r="F438">
        <v>1</v>
      </c>
      <c r="I438" s="2">
        <v>71.849999999999994</v>
      </c>
    </row>
    <row r="439" spans="1:9" x14ac:dyDescent="0.25">
      <c r="A439" s="4">
        <v>42522</v>
      </c>
      <c r="B439" t="s">
        <v>15</v>
      </c>
      <c r="C439" t="s">
        <v>44</v>
      </c>
      <c r="F439">
        <v>48</v>
      </c>
      <c r="G439">
        <v>1</v>
      </c>
      <c r="H439">
        <v>31</v>
      </c>
    </row>
    <row r="440" spans="1:9" x14ac:dyDescent="0.25">
      <c r="A440" s="4">
        <v>42522</v>
      </c>
      <c r="B440" t="s">
        <v>15</v>
      </c>
      <c r="C440" t="s">
        <v>45</v>
      </c>
      <c r="F440" s="2">
        <v>6636.86</v>
      </c>
      <c r="G440" s="2">
        <v>181.61</v>
      </c>
      <c r="H440" s="2">
        <v>4296.1099999999997</v>
      </c>
      <c r="I440" s="2">
        <v>11114.58</v>
      </c>
    </row>
    <row r="441" spans="1:9" x14ac:dyDescent="0.25">
      <c r="A441" s="4">
        <v>42522</v>
      </c>
      <c r="B441" t="s">
        <v>15</v>
      </c>
      <c r="C441" t="s">
        <v>35</v>
      </c>
      <c r="F441" s="2">
        <v>8100.18</v>
      </c>
      <c r="G441" s="2">
        <v>540</v>
      </c>
      <c r="H441" s="2">
        <v>60647.37</v>
      </c>
    </row>
    <row r="442" spans="1:9" x14ac:dyDescent="0.25">
      <c r="A442" s="4">
        <v>42522</v>
      </c>
      <c r="B442" t="s">
        <v>15</v>
      </c>
      <c r="C442" t="s">
        <v>56</v>
      </c>
      <c r="F442" s="2">
        <v>561.52</v>
      </c>
      <c r="G442" s="2">
        <v>2706.66</v>
      </c>
    </row>
    <row r="443" spans="1:9" x14ac:dyDescent="0.25">
      <c r="A443" s="4">
        <v>42522</v>
      </c>
      <c r="B443" t="s">
        <v>15</v>
      </c>
      <c r="C443" t="s">
        <v>36</v>
      </c>
      <c r="F443" s="2">
        <v>1111.05</v>
      </c>
    </row>
    <row r="444" spans="1:9" x14ac:dyDescent="0.25">
      <c r="A444" s="4">
        <v>42522</v>
      </c>
      <c r="B444" t="s">
        <v>15</v>
      </c>
      <c r="C444" t="s">
        <v>52</v>
      </c>
      <c r="F444" s="2">
        <v>1064.05</v>
      </c>
      <c r="G444" s="2">
        <v>327.39999999999998</v>
      </c>
    </row>
    <row r="445" spans="1:9" x14ac:dyDescent="0.25">
      <c r="A445" s="4">
        <v>42522</v>
      </c>
      <c r="B445" t="s">
        <v>15</v>
      </c>
      <c r="C445" t="s">
        <v>62</v>
      </c>
      <c r="F445" s="2">
        <v>2802.22</v>
      </c>
      <c r="G445" s="2">
        <v>2116.0300000000002</v>
      </c>
      <c r="H445" s="2">
        <v>17510.78</v>
      </c>
    </row>
    <row r="446" spans="1:9" x14ac:dyDescent="0.25">
      <c r="A446" s="4">
        <v>42522</v>
      </c>
      <c r="B446" t="s">
        <v>15</v>
      </c>
      <c r="C446" t="s">
        <v>51</v>
      </c>
      <c r="F446" s="2">
        <v>746.11</v>
      </c>
      <c r="G446" s="2">
        <v>170.29</v>
      </c>
    </row>
    <row r="447" spans="1:9" x14ac:dyDescent="0.25">
      <c r="A447" s="4">
        <v>42522</v>
      </c>
      <c r="B447" t="s">
        <v>15</v>
      </c>
      <c r="C447" t="s">
        <v>38</v>
      </c>
      <c r="F447" s="2">
        <v>264</v>
      </c>
      <c r="G447" s="2">
        <v>20.82</v>
      </c>
    </row>
    <row r="448" spans="1:9" x14ac:dyDescent="0.25">
      <c r="A448" s="4">
        <v>42522</v>
      </c>
      <c r="B448" t="s">
        <v>15</v>
      </c>
      <c r="C448" t="s">
        <v>39</v>
      </c>
      <c r="H448" s="2">
        <v>2462</v>
      </c>
    </row>
    <row r="449" spans="1:9" x14ac:dyDescent="0.25">
      <c r="A449" s="4">
        <v>42522</v>
      </c>
      <c r="B449" t="s">
        <v>15</v>
      </c>
      <c r="C449" t="s">
        <v>65</v>
      </c>
      <c r="G449" s="2">
        <v>199.98</v>
      </c>
    </row>
    <row r="450" spans="1:9" x14ac:dyDescent="0.25">
      <c r="A450" s="4">
        <v>42522</v>
      </c>
      <c r="B450" t="s">
        <v>15</v>
      </c>
      <c r="C450" t="s">
        <v>150</v>
      </c>
      <c r="F450" s="2">
        <v>14.45</v>
      </c>
    </row>
    <row r="451" spans="1:9" x14ac:dyDescent="0.25">
      <c r="A451" s="4">
        <v>42522</v>
      </c>
      <c r="B451" t="s">
        <v>17</v>
      </c>
      <c r="C451" t="s">
        <v>4</v>
      </c>
      <c r="D451" s="3">
        <v>215</v>
      </c>
      <c r="E451" s="2">
        <v>181.61</v>
      </c>
      <c r="G451">
        <v>2</v>
      </c>
      <c r="I451" s="2">
        <v>363.22</v>
      </c>
    </row>
    <row r="452" spans="1:9" x14ac:dyDescent="0.25">
      <c r="A452" s="4">
        <v>42522</v>
      </c>
      <c r="B452" t="s">
        <v>17</v>
      </c>
      <c r="C452" t="s">
        <v>44</v>
      </c>
      <c r="F452">
        <v>0</v>
      </c>
      <c r="G452">
        <v>2</v>
      </c>
      <c r="H452">
        <v>0</v>
      </c>
    </row>
    <row r="453" spans="1:9" x14ac:dyDescent="0.25">
      <c r="A453" s="4">
        <v>42522</v>
      </c>
      <c r="B453" t="s">
        <v>17</v>
      </c>
      <c r="C453" t="s">
        <v>45</v>
      </c>
      <c r="F453" t="s">
        <v>60</v>
      </c>
      <c r="G453" s="2">
        <v>363.22</v>
      </c>
      <c r="H453" t="s">
        <v>47</v>
      </c>
      <c r="I453" s="2">
        <v>363.22</v>
      </c>
    </row>
    <row r="454" spans="1:9" x14ac:dyDescent="0.25">
      <c r="A454" s="4">
        <v>42522</v>
      </c>
      <c r="B454" t="s">
        <v>17</v>
      </c>
      <c r="C454" t="s">
        <v>35</v>
      </c>
      <c r="F454" s="2">
        <v>352.51</v>
      </c>
    </row>
    <row r="455" spans="1:9" x14ac:dyDescent="0.25">
      <c r="A455" s="4">
        <v>42522</v>
      </c>
      <c r="B455" t="s">
        <v>17</v>
      </c>
      <c r="C455" t="s">
        <v>56</v>
      </c>
      <c r="F455" s="2">
        <v>330.86</v>
      </c>
    </row>
    <row r="456" spans="1:9" x14ac:dyDescent="0.25">
      <c r="A456" s="4">
        <v>42522</v>
      </c>
      <c r="B456" t="s">
        <v>17</v>
      </c>
      <c r="C456" t="s">
        <v>62</v>
      </c>
      <c r="F456" s="2">
        <v>4339.7700000000004</v>
      </c>
    </row>
    <row r="457" spans="1:9" x14ac:dyDescent="0.25">
      <c r="A457" s="4">
        <v>42522</v>
      </c>
      <c r="B457" t="s">
        <v>17</v>
      </c>
      <c r="C457" t="s">
        <v>39</v>
      </c>
      <c r="H457" s="2">
        <v>526.25</v>
      </c>
    </row>
    <row r="458" spans="1:9" x14ac:dyDescent="0.25">
      <c r="A458" s="4">
        <v>42522</v>
      </c>
      <c r="B458" t="s">
        <v>17</v>
      </c>
      <c r="C458" t="s">
        <v>65</v>
      </c>
      <c r="G458" s="2">
        <v>127.33</v>
      </c>
    </row>
    <row r="459" spans="1:9" x14ac:dyDescent="0.25">
      <c r="A459" s="4">
        <v>42522</v>
      </c>
      <c r="B459" t="s">
        <v>17</v>
      </c>
      <c r="C459" t="s">
        <v>147</v>
      </c>
      <c r="G459" s="2">
        <v>91.79</v>
      </c>
    </row>
    <row r="460" spans="1:9" x14ac:dyDescent="0.25">
      <c r="A460" s="4">
        <v>42522</v>
      </c>
      <c r="B460" t="s">
        <v>18</v>
      </c>
      <c r="C460" t="s">
        <v>4</v>
      </c>
      <c r="D460" s="3">
        <v>215</v>
      </c>
      <c r="E460" s="2">
        <v>181.61</v>
      </c>
      <c r="F460">
        <v>8</v>
      </c>
      <c r="I460" s="2">
        <v>1452.88</v>
      </c>
    </row>
    <row r="461" spans="1:9" x14ac:dyDescent="0.25">
      <c r="A461" s="4">
        <v>42522</v>
      </c>
      <c r="B461" t="s">
        <v>18</v>
      </c>
      <c r="C461" t="s">
        <v>11</v>
      </c>
      <c r="D461" s="3">
        <v>122</v>
      </c>
      <c r="E461" s="2">
        <v>77.2</v>
      </c>
      <c r="F461">
        <v>1.5</v>
      </c>
      <c r="I461" s="2">
        <v>115.8</v>
      </c>
    </row>
    <row r="462" spans="1:9" x14ac:dyDescent="0.25">
      <c r="A462" s="4">
        <v>42522</v>
      </c>
      <c r="B462" t="s">
        <v>18</v>
      </c>
      <c r="C462" t="s">
        <v>44</v>
      </c>
      <c r="F462">
        <v>9.5</v>
      </c>
      <c r="G462">
        <v>0</v>
      </c>
      <c r="H462">
        <v>0</v>
      </c>
    </row>
    <row r="463" spans="1:9" x14ac:dyDescent="0.25">
      <c r="A463" s="4">
        <v>42522</v>
      </c>
      <c r="B463" t="s">
        <v>18</v>
      </c>
      <c r="C463" t="s">
        <v>45</v>
      </c>
      <c r="F463" s="2">
        <v>1568.68</v>
      </c>
      <c r="G463" t="s">
        <v>47</v>
      </c>
      <c r="H463" t="s">
        <v>48</v>
      </c>
      <c r="I463" s="2">
        <v>1568.68</v>
      </c>
    </row>
    <row r="464" spans="1:9" x14ac:dyDescent="0.25">
      <c r="A464" s="4">
        <v>42522</v>
      </c>
      <c r="B464" t="s">
        <v>18</v>
      </c>
      <c r="C464" t="s">
        <v>35</v>
      </c>
      <c r="H464" s="2">
        <v>864</v>
      </c>
    </row>
    <row r="465" spans="1:9" x14ac:dyDescent="0.25">
      <c r="A465" s="4">
        <v>42522</v>
      </c>
      <c r="B465" t="s">
        <v>18</v>
      </c>
      <c r="C465" t="s">
        <v>56</v>
      </c>
      <c r="F465" s="2">
        <v>223.1</v>
      </c>
    </row>
    <row r="466" spans="1:9" x14ac:dyDescent="0.25">
      <c r="A466" s="4">
        <v>42522</v>
      </c>
      <c r="B466" t="s">
        <v>18</v>
      </c>
      <c r="C466" t="s">
        <v>52</v>
      </c>
      <c r="H466" s="2">
        <v>81.849999999999994</v>
      </c>
    </row>
    <row r="467" spans="1:9" x14ac:dyDescent="0.25">
      <c r="A467" s="4">
        <v>42522</v>
      </c>
      <c r="B467" t="s">
        <v>18</v>
      </c>
      <c r="C467" t="s">
        <v>38</v>
      </c>
      <c r="F467" s="2">
        <v>973</v>
      </c>
      <c r="G467" s="2">
        <v>4566.5</v>
      </c>
      <c r="H467" s="2">
        <v>30090.51</v>
      </c>
    </row>
    <row r="468" spans="1:9" x14ac:dyDescent="0.25">
      <c r="A468" s="4">
        <v>42522</v>
      </c>
      <c r="B468" t="s">
        <v>18</v>
      </c>
      <c r="C468" t="s">
        <v>39</v>
      </c>
      <c r="F468" s="2">
        <v>1284.25</v>
      </c>
    </row>
    <row r="469" spans="1:9" x14ac:dyDescent="0.25">
      <c r="A469" s="4">
        <v>42522</v>
      </c>
      <c r="B469" t="s">
        <v>18</v>
      </c>
      <c r="C469" t="s">
        <v>150</v>
      </c>
      <c r="F469" s="2">
        <v>2.5</v>
      </c>
    </row>
    <row r="470" spans="1:9" x14ac:dyDescent="0.25">
      <c r="A470" s="4">
        <v>42522</v>
      </c>
      <c r="B470" t="s">
        <v>18</v>
      </c>
      <c r="C470" t="s">
        <v>150</v>
      </c>
      <c r="F470" s="2">
        <v>70.709999999999994</v>
      </c>
    </row>
    <row r="471" spans="1:9" x14ac:dyDescent="0.25">
      <c r="A471" s="4">
        <v>42522</v>
      </c>
      <c r="B471" t="s">
        <v>16</v>
      </c>
      <c r="C471" t="s">
        <v>4</v>
      </c>
      <c r="D471" s="3">
        <v>215</v>
      </c>
      <c r="E471" s="2">
        <v>181.61</v>
      </c>
      <c r="F471">
        <v>16</v>
      </c>
      <c r="H471">
        <v>15</v>
      </c>
      <c r="I471" s="2">
        <v>5629.91</v>
      </c>
    </row>
    <row r="472" spans="1:9" x14ac:dyDescent="0.25">
      <c r="A472" s="4">
        <v>42522</v>
      </c>
      <c r="B472" t="s">
        <v>16</v>
      </c>
      <c r="C472" t="s">
        <v>5</v>
      </c>
      <c r="D472" s="3">
        <v>175</v>
      </c>
      <c r="E472" s="2">
        <v>137.15</v>
      </c>
      <c r="F472">
        <v>10</v>
      </c>
      <c r="H472">
        <v>30</v>
      </c>
      <c r="I472" s="2">
        <v>5486</v>
      </c>
    </row>
    <row r="473" spans="1:9" x14ac:dyDescent="0.25">
      <c r="A473" s="4">
        <v>42522</v>
      </c>
      <c r="B473" t="s">
        <v>16</v>
      </c>
      <c r="C473" t="s">
        <v>7</v>
      </c>
      <c r="D473" s="3">
        <v>185</v>
      </c>
      <c r="I473" t="s">
        <v>59</v>
      </c>
    </row>
    <row r="474" spans="1:9" x14ac:dyDescent="0.25">
      <c r="A474" s="4">
        <v>42522</v>
      </c>
      <c r="B474" t="s">
        <v>16</v>
      </c>
      <c r="C474" t="s">
        <v>9</v>
      </c>
      <c r="D474" s="3">
        <v>127</v>
      </c>
      <c r="E474" s="2">
        <v>113.6</v>
      </c>
      <c r="F474">
        <v>4</v>
      </c>
      <c r="I474" s="2">
        <v>454.4</v>
      </c>
    </row>
    <row r="475" spans="1:9" x14ac:dyDescent="0.25">
      <c r="A475" s="4">
        <v>42522</v>
      </c>
      <c r="B475" t="s">
        <v>16</v>
      </c>
      <c r="C475" t="s">
        <v>11</v>
      </c>
      <c r="D475" s="3">
        <v>122</v>
      </c>
      <c r="E475" s="2">
        <v>77.2</v>
      </c>
      <c r="F475">
        <v>4</v>
      </c>
      <c r="I475" s="2">
        <v>308.8</v>
      </c>
    </row>
    <row r="476" spans="1:9" x14ac:dyDescent="0.25">
      <c r="A476" s="4">
        <v>42522</v>
      </c>
      <c r="B476" t="s">
        <v>16</v>
      </c>
      <c r="C476" t="s">
        <v>13</v>
      </c>
      <c r="D476" s="3">
        <v>105</v>
      </c>
      <c r="E476" s="2">
        <v>90.13</v>
      </c>
      <c r="F476">
        <v>1</v>
      </c>
      <c r="I476" s="2">
        <v>90.13</v>
      </c>
    </row>
    <row r="477" spans="1:9" x14ac:dyDescent="0.25">
      <c r="A477" s="4">
        <v>42522</v>
      </c>
      <c r="B477" t="s">
        <v>16</v>
      </c>
      <c r="C477" t="s">
        <v>9</v>
      </c>
      <c r="D477" s="3">
        <v>127</v>
      </c>
      <c r="E477" s="2">
        <v>71.849999999999994</v>
      </c>
      <c r="F477">
        <v>1</v>
      </c>
      <c r="I477" s="2">
        <v>71.849999999999994</v>
      </c>
    </row>
    <row r="478" spans="1:9" x14ac:dyDescent="0.25">
      <c r="A478" s="4">
        <v>42522</v>
      </c>
      <c r="B478" t="s">
        <v>16</v>
      </c>
      <c r="C478" t="s">
        <v>44</v>
      </c>
      <c r="F478">
        <v>36</v>
      </c>
      <c r="G478">
        <v>0</v>
      </c>
      <c r="H478">
        <v>45</v>
      </c>
    </row>
    <row r="479" spans="1:9" x14ac:dyDescent="0.25">
      <c r="A479" s="4">
        <v>42522</v>
      </c>
      <c r="B479" t="s">
        <v>16</v>
      </c>
      <c r="C479" t="s">
        <v>45</v>
      </c>
      <c r="F479" s="2">
        <v>5202.4399999999996</v>
      </c>
      <c r="G479" t="s">
        <v>49</v>
      </c>
      <c r="H479" s="2">
        <v>6838.65</v>
      </c>
      <c r="I479" s="2">
        <v>12041.09</v>
      </c>
    </row>
    <row r="480" spans="1:9" x14ac:dyDescent="0.25">
      <c r="A480" s="4">
        <v>42522</v>
      </c>
      <c r="B480" t="s">
        <v>16</v>
      </c>
      <c r="C480" t="s">
        <v>35</v>
      </c>
      <c r="F480" s="2">
        <v>1370.26</v>
      </c>
      <c r="G480" s="2">
        <v>2964.06</v>
      </c>
      <c r="H480" s="2">
        <v>8130.07</v>
      </c>
    </row>
    <row r="481" spans="1:9" x14ac:dyDescent="0.25">
      <c r="A481" s="4">
        <v>42522</v>
      </c>
      <c r="B481" t="s">
        <v>16</v>
      </c>
      <c r="C481" t="s">
        <v>56</v>
      </c>
      <c r="G481" s="2">
        <v>1438.77</v>
      </c>
    </row>
    <row r="482" spans="1:9" x14ac:dyDescent="0.25">
      <c r="A482" s="4">
        <v>42522</v>
      </c>
      <c r="B482" t="s">
        <v>16</v>
      </c>
      <c r="C482" t="s">
        <v>36</v>
      </c>
      <c r="F482" s="2">
        <v>291.92</v>
      </c>
      <c r="G482" s="2">
        <v>2058.34</v>
      </c>
    </row>
    <row r="483" spans="1:9" x14ac:dyDescent="0.25">
      <c r="A483" s="4">
        <v>42522</v>
      </c>
      <c r="B483" t="s">
        <v>16</v>
      </c>
      <c r="C483" t="s">
        <v>52</v>
      </c>
      <c r="F483" s="2">
        <v>572.95000000000005</v>
      </c>
      <c r="G483" s="2">
        <v>1268.68</v>
      </c>
    </row>
    <row r="484" spans="1:9" x14ac:dyDescent="0.25">
      <c r="A484" s="4">
        <v>42522</v>
      </c>
      <c r="B484" t="s">
        <v>16</v>
      </c>
      <c r="C484" t="s">
        <v>62</v>
      </c>
      <c r="G484" s="2">
        <v>3075.1</v>
      </c>
    </row>
    <row r="485" spans="1:9" x14ac:dyDescent="0.25">
      <c r="A485" s="4">
        <v>42522</v>
      </c>
      <c r="B485" t="s">
        <v>16</v>
      </c>
      <c r="C485" t="s">
        <v>51</v>
      </c>
      <c r="F485" s="2">
        <v>74.22</v>
      </c>
      <c r="G485" s="2">
        <v>2172.0100000000002</v>
      </c>
      <c r="H485" s="2">
        <v>4284.1099999999997</v>
      </c>
    </row>
    <row r="486" spans="1:9" x14ac:dyDescent="0.25">
      <c r="A486" s="4">
        <v>42522</v>
      </c>
      <c r="B486" t="s">
        <v>16</v>
      </c>
      <c r="C486" t="s">
        <v>38</v>
      </c>
      <c r="G486" s="2">
        <v>264</v>
      </c>
    </row>
    <row r="487" spans="1:9" x14ac:dyDescent="0.25">
      <c r="A487" s="4">
        <v>42522</v>
      </c>
      <c r="B487" t="s">
        <v>16</v>
      </c>
      <c r="C487" t="s">
        <v>39</v>
      </c>
      <c r="F487" s="2">
        <v>6620.75</v>
      </c>
      <c r="H487" s="2">
        <v>58897.04</v>
      </c>
    </row>
    <row r="488" spans="1:9" x14ac:dyDescent="0.25">
      <c r="A488" s="4">
        <v>42522</v>
      </c>
      <c r="B488" t="s">
        <v>16</v>
      </c>
      <c r="C488" t="s">
        <v>65</v>
      </c>
      <c r="G488" s="2">
        <v>199.98</v>
      </c>
    </row>
    <row r="489" spans="1:9" x14ac:dyDescent="0.25">
      <c r="A489" s="4">
        <v>42522</v>
      </c>
      <c r="B489" t="s">
        <v>16</v>
      </c>
      <c r="C489" t="s">
        <v>150</v>
      </c>
      <c r="F489" s="2">
        <v>51.94</v>
      </c>
    </row>
    <row r="490" spans="1:9" x14ac:dyDescent="0.25">
      <c r="A490" s="4">
        <v>42522</v>
      </c>
      <c r="B490" t="s">
        <v>16</v>
      </c>
      <c r="C490" t="s">
        <v>150</v>
      </c>
      <c r="F490" s="2">
        <v>14.44</v>
      </c>
    </row>
    <row r="491" spans="1:9" x14ac:dyDescent="0.25">
      <c r="A491" s="4">
        <v>42522</v>
      </c>
      <c r="B491" t="s">
        <v>33</v>
      </c>
      <c r="C491" t="s">
        <v>4</v>
      </c>
      <c r="D491" s="3">
        <v>215</v>
      </c>
      <c r="E491" s="2">
        <v>181.61</v>
      </c>
      <c r="F491">
        <v>4</v>
      </c>
      <c r="I491" s="2">
        <v>726.44</v>
      </c>
    </row>
    <row r="492" spans="1:9" x14ac:dyDescent="0.25">
      <c r="A492" s="4">
        <v>42522</v>
      </c>
      <c r="B492" t="s">
        <v>33</v>
      </c>
      <c r="C492" t="s">
        <v>5</v>
      </c>
      <c r="D492" s="3">
        <v>175</v>
      </c>
      <c r="I492" t="s">
        <v>59</v>
      </c>
    </row>
    <row r="493" spans="1:9" x14ac:dyDescent="0.25">
      <c r="A493" s="4">
        <v>42522</v>
      </c>
      <c r="B493" t="s">
        <v>33</v>
      </c>
      <c r="C493" t="s">
        <v>44</v>
      </c>
      <c r="F493">
        <v>4</v>
      </c>
      <c r="G493">
        <v>0</v>
      </c>
      <c r="H493">
        <v>0</v>
      </c>
    </row>
    <row r="494" spans="1:9" x14ac:dyDescent="0.25">
      <c r="A494" s="4">
        <v>42522</v>
      </c>
      <c r="B494" t="s">
        <v>33</v>
      </c>
      <c r="C494" t="s">
        <v>45</v>
      </c>
      <c r="F494" s="2">
        <v>726.44</v>
      </c>
      <c r="G494" t="s">
        <v>50</v>
      </c>
      <c r="H494" t="s">
        <v>47</v>
      </c>
      <c r="I494" s="2">
        <v>726.44</v>
      </c>
    </row>
    <row r="495" spans="1:9" x14ac:dyDescent="0.25">
      <c r="A495" s="4">
        <v>42522</v>
      </c>
      <c r="B495" t="s">
        <v>33</v>
      </c>
      <c r="C495" t="s">
        <v>35</v>
      </c>
      <c r="F495" s="2">
        <v>528.77</v>
      </c>
      <c r="G495" s="2">
        <v>760.23</v>
      </c>
    </row>
    <row r="496" spans="1:9" x14ac:dyDescent="0.25">
      <c r="A496" s="4">
        <v>42522</v>
      </c>
      <c r="B496" t="s">
        <v>33</v>
      </c>
      <c r="C496" t="s">
        <v>32</v>
      </c>
      <c r="H496" s="2">
        <v>513.70000000000005</v>
      </c>
    </row>
    <row r="497" spans="1:8" x14ac:dyDescent="0.25">
      <c r="A497" s="4">
        <v>42552</v>
      </c>
      <c r="B497" t="s">
        <v>14</v>
      </c>
      <c r="C497" t="s">
        <v>35</v>
      </c>
      <c r="F497" s="2">
        <v>1233.79</v>
      </c>
      <c r="G497" s="2">
        <v>7471.38</v>
      </c>
    </row>
    <row r="498" spans="1:8" x14ac:dyDescent="0.25">
      <c r="A498" s="4">
        <v>42552</v>
      </c>
      <c r="B498" t="s">
        <v>14</v>
      </c>
      <c r="C498" t="s">
        <v>66</v>
      </c>
      <c r="F498" s="2">
        <v>777.05</v>
      </c>
      <c r="G498" s="2">
        <v>5143.7</v>
      </c>
    </row>
    <row r="499" spans="1:8" x14ac:dyDescent="0.25">
      <c r="A499" s="4">
        <v>42552</v>
      </c>
      <c r="B499" t="s">
        <v>14</v>
      </c>
      <c r="C499" t="s">
        <v>36</v>
      </c>
      <c r="F499" s="2">
        <v>748.22</v>
      </c>
      <c r="G499" s="2">
        <v>1713.74</v>
      </c>
    </row>
    <row r="500" spans="1:8" x14ac:dyDescent="0.25">
      <c r="A500" s="4">
        <v>42552</v>
      </c>
      <c r="B500" t="s">
        <v>14</v>
      </c>
      <c r="C500" t="s">
        <v>52</v>
      </c>
      <c r="F500" s="2">
        <v>982.2</v>
      </c>
      <c r="G500" s="2">
        <v>1882.55</v>
      </c>
    </row>
    <row r="501" spans="1:8" x14ac:dyDescent="0.25">
      <c r="A501" s="4">
        <v>42552</v>
      </c>
      <c r="B501" t="s">
        <v>14</v>
      </c>
      <c r="C501" t="s">
        <v>62</v>
      </c>
      <c r="F501" s="2">
        <v>909.27</v>
      </c>
      <c r="G501" s="2">
        <v>8524.7199999999993</v>
      </c>
    </row>
    <row r="502" spans="1:8" x14ac:dyDescent="0.25">
      <c r="A502" s="4">
        <v>42552</v>
      </c>
      <c r="B502" t="s">
        <v>14</v>
      </c>
      <c r="C502" t="s">
        <v>51</v>
      </c>
      <c r="F502" s="2">
        <v>326.82</v>
      </c>
      <c r="G502" s="2">
        <v>2109.2399999999998</v>
      </c>
    </row>
    <row r="503" spans="1:8" x14ac:dyDescent="0.25">
      <c r="A503" s="4">
        <v>42552</v>
      </c>
      <c r="B503" t="s">
        <v>14</v>
      </c>
      <c r="C503" t="s">
        <v>37</v>
      </c>
      <c r="F503" s="2">
        <v>3366.47</v>
      </c>
      <c r="G503" s="2">
        <v>26073.24</v>
      </c>
      <c r="H503" s="2">
        <v>16835.36</v>
      </c>
    </row>
    <row r="504" spans="1:8" x14ac:dyDescent="0.25">
      <c r="A504" s="4">
        <v>42552</v>
      </c>
      <c r="B504" t="s">
        <v>14</v>
      </c>
      <c r="C504" t="s">
        <v>67</v>
      </c>
      <c r="F504" s="2">
        <v>838.94</v>
      </c>
      <c r="G504" s="2">
        <v>1010.32</v>
      </c>
    </row>
    <row r="505" spans="1:8" x14ac:dyDescent="0.25">
      <c r="A505" s="4">
        <v>42552</v>
      </c>
      <c r="B505" t="s">
        <v>14</v>
      </c>
      <c r="C505" t="s">
        <v>39</v>
      </c>
      <c r="H505" s="2">
        <v>4294.5</v>
      </c>
    </row>
    <row r="506" spans="1:8" x14ac:dyDescent="0.25">
      <c r="A506" s="4">
        <v>42552</v>
      </c>
      <c r="B506" t="s">
        <v>14</v>
      </c>
      <c r="C506" t="s">
        <v>30</v>
      </c>
      <c r="H506" s="2">
        <v>29890</v>
      </c>
    </row>
    <row r="507" spans="1:8" x14ac:dyDescent="0.25">
      <c r="A507" s="4">
        <v>42552</v>
      </c>
      <c r="B507" t="s">
        <v>14</v>
      </c>
      <c r="C507" t="s">
        <v>68</v>
      </c>
      <c r="F507" s="2">
        <v>480</v>
      </c>
    </row>
    <row r="508" spans="1:8" x14ac:dyDescent="0.25">
      <c r="A508" s="4">
        <v>42552</v>
      </c>
      <c r="B508" t="s">
        <v>15</v>
      </c>
      <c r="C508" t="s">
        <v>35</v>
      </c>
      <c r="F508" s="2">
        <v>4890.13</v>
      </c>
      <c r="G508" s="2">
        <v>4218.5</v>
      </c>
      <c r="H508" s="2">
        <v>65809.84</v>
      </c>
    </row>
    <row r="509" spans="1:8" x14ac:dyDescent="0.25">
      <c r="A509" s="4">
        <v>42552</v>
      </c>
      <c r="B509" t="s">
        <v>15</v>
      </c>
      <c r="C509" t="s">
        <v>56</v>
      </c>
      <c r="F509" s="2">
        <v>796.15</v>
      </c>
      <c r="G509" s="2">
        <v>1375.03</v>
      </c>
    </row>
    <row r="510" spans="1:8" x14ac:dyDescent="0.25">
      <c r="A510" s="4">
        <v>42552</v>
      </c>
      <c r="B510" t="s">
        <v>15</v>
      </c>
      <c r="C510" t="s">
        <v>36</v>
      </c>
      <c r="F510" s="2">
        <v>1279.27</v>
      </c>
    </row>
    <row r="511" spans="1:8" x14ac:dyDescent="0.25">
      <c r="A511" s="4">
        <v>42552</v>
      </c>
      <c r="B511" t="s">
        <v>15</v>
      </c>
      <c r="C511" t="s">
        <v>52</v>
      </c>
      <c r="F511" s="2">
        <v>1064.05</v>
      </c>
      <c r="G511" s="2">
        <v>245.55</v>
      </c>
    </row>
    <row r="512" spans="1:8" x14ac:dyDescent="0.25">
      <c r="A512" s="4">
        <v>42552</v>
      </c>
      <c r="B512" t="s">
        <v>15</v>
      </c>
      <c r="C512" t="s">
        <v>62</v>
      </c>
      <c r="F512" s="2">
        <v>3895.35</v>
      </c>
      <c r="G512" s="2">
        <v>187.8</v>
      </c>
      <c r="H512" s="2">
        <v>16298.54</v>
      </c>
    </row>
    <row r="513" spans="1:8" x14ac:dyDescent="0.25">
      <c r="A513" s="4">
        <v>42552</v>
      </c>
      <c r="B513" t="s">
        <v>15</v>
      </c>
      <c r="C513" t="s">
        <v>51</v>
      </c>
      <c r="F513" s="2">
        <v>802.08</v>
      </c>
      <c r="G513" s="2">
        <v>104.16</v>
      </c>
    </row>
    <row r="514" spans="1:8" x14ac:dyDescent="0.25">
      <c r="A514" s="4">
        <v>42552</v>
      </c>
      <c r="B514" t="s">
        <v>15</v>
      </c>
      <c r="C514" t="s">
        <v>37</v>
      </c>
      <c r="F514" s="2">
        <v>267.48</v>
      </c>
      <c r="G514" s="2">
        <v>668.69</v>
      </c>
    </row>
    <row r="515" spans="1:8" x14ac:dyDescent="0.25">
      <c r="A515" s="4">
        <v>42552</v>
      </c>
      <c r="B515" t="s">
        <v>15</v>
      </c>
      <c r="C515" t="s">
        <v>67</v>
      </c>
      <c r="F515" s="2">
        <v>1070.44</v>
      </c>
      <c r="G515" s="2">
        <v>1979.74</v>
      </c>
    </row>
    <row r="516" spans="1:8" x14ac:dyDescent="0.25">
      <c r="A516" s="4">
        <v>42552</v>
      </c>
      <c r="B516" t="s">
        <v>15</v>
      </c>
      <c r="C516" t="s">
        <v>39</v>
      </c>
      <c r="F516" s="2">
        <v>5367.75</v>
      </c>
    </row>
    <row r="517" spans="1:8" x14ac:dyDescent="0.25">
      <c r="A517" s="4">
        <v>42552</v>
      </c>
      <c r="B517" t="s">
        <v>15</v>
      </c>
      <c r="C517" t="s">
        <v>31</v>
      </c>
      <c r="G517" s="2">
        <v>7368.75</v>
      </c>
    </row>
    <row r="518" spans="1:8" x14ac:dyDescent="0.25">
      <c r="A518" s="4">
        <v>42552</v>
      </c>
      <c r="B518" t="s">
        <v>15</v>
      </c>
      <c r="C518" t="s">
        <v>68</v>
      </c>
      <c r="F518" s="2">
        <v>240</v>
      </c>
    </row>
    <row r="519" spans="1:8" x14ac:dyDescent="0.25">
      <c r="A519" s="4">
        <v>42552</v>
      </c>
      <c r="B519" t="s">
        <v>17</v>
      </c>
      <c r="C519" t="s">
        <v>35</v>
      </c>
      <c r="F519" s="2">
        <v>176.26</v>
      </c>
    </row>
    <row r="520" spans="1:8" x14ac:dyDescent="0.25">
      <c r="A520" s="4">
        <v>42552</v>
      </c>
      <c r="B520" t="s">
        <v>17</v>
      </c>
      <c r="C520" t="s">
        <v>36</v>
      </c>
      <c r="F520" s="2">
        <v>41.15</v>
      </c>
    </row>
    <row r="521" spans="1:8" x14ac:dyDescent="0.25">
      <c r="A521" s="4">
        <v>42552</v>
      </c>
      <c r="B521" t="s">
        <v>17</v>
      </c>
      <c r="C521" t="s">
        <v>62</v>
      </c>
      <c r="F521" s="2">
        <v>837.14</v>
      </c>
    </row>
    <row r="522" spans="1:8" x14ac:dyDescent="0.25">
      <c r="A522" s="4">
        <v>42552</v>
      </c>
      <c r="B522" t="s">
        <v>17</v>
      </c>
      <c r="C522" t="s">
        <v>67</v>
      </c>
      <c r="F522" s="2">
        <v>51.25</v>
      </c>
    </row>
    <row r="523" spans="1:8" x14ac:dyDescent="0.25">
      <c r="A523" s="4">
        <v>42552</v>
      </c>
      <c r="B523" t="s">
        <v>17</v>
      </c>
      <c r="C523" t="s">
        <v>39</v>
      </c>
      <c r="H523" s="2">
        <v>820.75</v>
      </c>
    </row>
    <row r="524" spans="1:8" x14ac:dyDescent="0.25">
      <c r="A524" s="4">
        <v>42552</v>
      </c>
      <c r="B524" t="s">
        <v>18</v>
      </c>
      <c r="C524" t="s">
        <v>35</v>
      </c>
      <c r="H524" s="2">
        <v>432</v>
      </c>
    </row>
    <row r="525" spans="1:8" x14ac:dyDescent="0.25">
      <c r="A525" s="4">
        <v>42552</v>
      </c>
      <c r="B525" t="s">
        <v>18</v>
      </c>
      <c r="C525" t="s">
        <v>36</v>
      </c>
      <c r="F525" s="2">
        <v>82.3</v>
      </c>
    </row>
    <row r="526" spans="1:8" x14ac:dyDescent="0.25">
      <c r="A526" s="4">
        <v>42552</v>
      </c>
      <c r="B526" t="s">
        <v>18</v>
      </c>
      <c r="C526" t="s">
        <v>52</v>
      </c>
      <c r="F526" s="2">
        <v>81.849999999999994</v>
      </c>
      <c r="H526" s="2">
        <v>327.39999999999998</v>
      </c>
    </row>
    <row r="527" spans="1:8" x14ac:dyDescent="0.25">
      <c r="A527" s="4">
        <v>42552</v>
      </c>
      <c r="B527" t="s">
        <v>18</v>
      </c>
      <c r="C527" t="s">
        <v>62</v>
      </c>
      <c r="F527" s="2">
        <v>262.20999999999998</v>
      </c>
    </row>
    <row r="528" spans="1:8" x14ac:dyDescent="0.25">
      <c r="A528" s="4">
        <v>42552</v>
      </c>
      <c r="B528" t="s">
        <v>18</v>
      </c>
      <c r="C528" t="s">
        <v>38</v>
      </c>
      <c r="G528" s="2">
        <v>4172</v>
      </c>
      <c r="H528" s="2">
        <v>13854</v>
      </c>
    </row>
    <row r="529" spans="1:9" x14ac:dyDescent="0.25">
      <c r="A529" s="4">
        <v>42552</v>
      </c>
      <c r="B529" t="s">
        <v>18</v>
      </c>
      <c r="C529" t="s">
        <v>67</v>
      </c>
      <c r="F529" s="2">
        <v>51.25</v>
      </c>
    </row>
    <row r="530" spans="1:9" x14ac:dyDescent="0.25">
      <c r="A530" s="4">
        <v>42552</v>
      </c>
      <c r="B530" t="s">
        <v>18</v>
      </c>
      <c r="C530" t="s">
        <v>39</v>
      </c>
      <c r="H530" s="2">
        <v>884.75</v>
      </c>
    </row>
    <row r="531" spans="1:9" x14ac:dyDescent="0.25">
      <c r="A531" s="4">
        <v>42552</v>
      </c>
      <c r="B531" t="s">
        <v>16</v>
      </c>
      <c r="C531" t="s">
        <v>35</v>
      </c>
      <c r="F531" s="2">
        <v>1079.47</v>
      </c>
      <c r="G531" s="2">
        <v>1316.45</v>
      </c>
      <c r="H531" s="2">
        <v>6796.27</v>
      </c>
    </row>
    <row r="532" spans="1:9" x14ac:dyDescent="0.25">
      <c r="A532" s="4">
        <v>42552</v>
      </c>
      <c r="B532" t="s">
        <v>16</v>
      </c>
      <c r="C532" t="s">
        <v>56</v>
      </c>
      <c r="F532" s="2">
        <v>57.67</v>
      </c>
      <c r="G532" s="2">
        <v>4987.72</v>
      </c>
    </row>
    <row r="533" spans="1:9" x14ac:dyDescent="0.25">
      <c r="A533" s="4">
        <v>42552</v>
      </c>
      <c r="B533" t="s">
        <v>16</v>
      </c>
      <c r="C533" t="s">
        <v>36</v>
      </c>
      <c r="F533" s="2">
        <v>224.55</v>
      </c>
      <c r="G533" s="2">
        <v>1100.3</v>
      </c>
    </row>
    <row r="534" spans="1:9" x14ac:dyDescent="0.25">
      <c r="A534" s="4">
        <v>42552</v>
      </c>
      <c r="B534" t="s">
        <v>16</v>
      </c>
      <c r="C534" t="s">
        <v>52</v>
      </c>
      <c r="F534" s="2">
        <v>81.849999999999994</v>
      </c>
      <c r="G534" s="2">
        <v>2046.25</v>
      </c>
    </row>
    <row r="535" spans="1:9" x14ac:dyDescent="0.25">
      <c r="A535" s="4">
        <v>42552</v>
      </c>
      <c r="B535" t="s">
        <v>16</v>
      </c>
      <c r="C535" t="s">
        <v>62</v>
      </c>
      <c r="G535" s="2">
        <v>3995.91</v>
      </c>
    </row>
    <row r="536" spans="1:9" x14ac:dyDescent="0.25">
      <c r="A536" s="4">
        <v>42552</v>
      </c>
      <c r="B536" t="s">
        <v>16</v>
      </c>
      <c r="C536" t="s">
        <v>51</v>
      </c>
      <c r="F536" s="2">
        <v>178.38</v>
      </c>
      <c r="G536" s="2">
        <v>282.54000000000002</v>
      </c>
      <c r="H536" s="2">
        <v>4035.06</v>
      </c>
    </row>
    <row r="537" spans="1:9" x14ac:dyDescent="0.25">
      <c r="A537" s="4">
        <v>42552</v>
      </c>
      <c r="B537" t="s">
        <v>16</v>
      </c>
      <c r="C537" t="s">
        <v>37</v>
      </c>
      <c r="F537" s="2">
        <v>267.48</v>
      </c>
      <c r="G537" s="2">
        <v>3477.19</v>
      </c>
    </row>
    <row r="538" spans="1:9" x14ac:dyDescent="0.25">
      <c r="A538" s="4">
        <v>42552</v>
      </c>
      <c r="B538" t="s">
        <v>16</v>
      </c>
      <c r="C538" t="s">
        <v>67</v>
      </c>
      <c r="F538" s="2">
        <v>724.84</v>
      </c>
      <c r="G538" s="2">
        <v>2370.7399999999998</v>
      </c>
    </row>
    <row r="539" spans="1:9" x14ac:dyDescent="0.25">
      <c r="A539" s="4">
        <v>42552</v>
      </c>
      <c r="B539" t="s">
        <v>16</v>
      </c>
      <c r="C539" t="s">
        <v>39</v>
      </c>
      <c r="F539" s="2">
        <v>6616.25</v>
      </c>
      <c r="H539" s="2">
        <v>60727.46</v>
      </c>
    </row>
    <row r="540" spans="1:9" x14ac:dyDescent="0.25">
      <c r="A540" s="4">
        <v>42552</v>
      </c>
      <c r="B540" t="s">
        <v>16</v>
      </c>
      <c r="C540" t="s">
        <v>68</v>
      </c>
      <c r="F540" s="2">
        <v>160</v>
      </c>
    </row>
    <row r="541" spans="1:9" x14ac:dyDescent="0.25">
      <c r="A541" s="4">
        <v>42552</v>
      </c>
      <c r="B541" t="s">
        <v>33</v>
      </c>
      <c r="C541" t="s">
        <v>35</v>
      </c>
      <c r="F541" s="2">
        <v>528.77</v>
      </c>
      <c r="G541" s="2">
        <v>2094.9499999999998</v>
      </c>
    </row>
    <row r="542" spans="1:9" x14ac:dyDescent="0.25">
      <c r="A542" s="4">
        <v>42552</v>
      </c>
      <c r="B542" t="s">
        <v>33</v>
      </c>
      <c r="C542" t="s">
        <v>32</v>
      </c>
      <c r="H542" s="2">
        <v>513.75</v>
      </c>
    </row>
    <row r="543" spans="1:9" x14ac:dyDescent="0.25">
      <c r="A543" s="4">
        <v>42583</v>
      </c>
      <c r="B543" t="s">
        <v>14</v>
      </c>
      <c r="C543" t="s">
        <v>4</v>
      </c>
      <c r="D543" s="3">
        <v>215</v>
      </c>
      <c r="E543" s="2">
        <v>181.4</v>
      </c>
      <c r="F543">
        <v>3</v>
      </c>
      <c r="I543" s="2">
        <v>544.20000000000005</v>
      </c>
    </row>
    <row r="544" spans="1:9" x14ac:dyDescent="0.25">
      <c r="A544" s="4">
        <v>42583</v>
      </c>
      <c r="B544" t="s">
        <v>14</v>
      </c>
      <c r="C544" t="s">
        <v>5</v>
      </c>
      <c r="D544" s="3">
        <v>175</v>
      </c>
      <c r="E544" s="2">
        <v>137.16999999999999</v>
      </c>
      <c r="F544">
        <v>5</v>
      </c>
      <c r="I544" s="2">
        <v>685.85</v>
      </c>
    </row>
    <row r="545" spans="1:9" x14ac:dyDescent="0.25">
      <c r="A545" s="4">
        <v>42583</v>
      </c>
      <c r="B545" t="s">
        <v>14</v>
      </c>
      <c r="C545" t="s">
        <v>7</v>
      </c>
      <c r="D545" s="3">
        <v>185</v>
      </c>
      <c r="I545" t="s">
        <v>54</v>
      </c>
    </row>
    <row r="546" spans="1:9" x14ac:dyDescent="0.25">
      <c r="A546" s="4">
        <v>42583</v>
      </c>
      <c r="B546" t="s">
        <v>14</v>
      </c>
      <c r="C546" t="s">
        <v>9</v>
      </c>
      <c r="D546" s="3">
        <v>127</v>
      </c>
      <c r="I546" t="s">
        <v>54</v>
      </c>
    </row>
    <row r="547" spans="1:9" x14ac:dyDescent="0.25">
      <c r="A547" s="4">
        <v>42583</v>
      </c>
      <c r="B547" t="s">
        <v>14</v>
      </c>
      <c r="C547" t="s">
        <v>11</v>
      </c>
      <c r="D547" s="3">
        <v>122</v>
      </c>
      <c r="I547" t="s">
        <v>54</v>
      </c>
    </row>
    <row r="548" spans="1:9" x14ac:dyDescent="0.25">
      <c r="A548" s="4">
        <v>42583</v>
      </c>
      <c r="B548" t="s">
        <v>14</v>
      </c>
      <c r="C548" t="s">
        <v>44</v>
      </c>
      <c r="F548">
        <v>8</v>
      </c>
      <c r="G548">
        <v>0</v>
      </c>
      <c r="H548">
        <v>0</v>
      </c>
    </row>
    <row r="549" spans="1:9" x14ac:dyDescent="0.25">
      <c r="A549" s="4">
        <v>42583</v>
      </c>
      <c r="B549" t="s">
        <v>14</v>
      </c>
      <c r="C549" t="s">
        <v>45</v>
      </c>
      <c r="F549" s="2">
        <v>1230.05</v>
      </c>
      <c r="G549" t="s">
        <v>69</v>
      </c>
      <c r="H549" t="s">
        <v>70</v>
      </c>
      <c r="I549" s="2">
        <v>1230.05</v>
      </c>
    </row>
    <row r="550" spans="1:9" x14ac:dyDescent="0.25">
      <c r="A550" s="4">
        <v>42583</v>
      </c>
      <c r="B550" t="s">
        <v>14</v>
      </c>
      <c r="C550" t="s">
        <v>35</v>
      </c>
      <c r="F550" s="2">
        <v>1057.54</v>
      </c>
      <c r="G550" s="2">
        <v>11733.39</v>
      </c>
      <c r="H550" s="2">
        <v>-756</v>
      </c>
    </row>
    <row r="551" spans="1:9" x14ac:dyDescent="0.25">
      <c r="A551" s="4">
        <v>42583</v>
      </c>
      <c r="B551" t="s">
        <v>14</v>
      </c>
      <c r="C551" t="s">
        <v>56</v>
      </c>
      <c r="F551" s="2">
        <v>1057.45</v>
      </c>
      <c r="G551" s="2">
        <v>976.37</v>
      </c>
    </row>
    <row r="552" spans="1:9" x14ac:dyDescent="0.25">
      <c r="A552" s="4">
        <v>42583</v>
      </c>
      <c r="B552" t="s">
        <v>14</v>
      </c>
      <c r="C552" t="s">
        <v>36</v>
      </c>
      <c r="F552" s="2">
        <v>579.86</v>
      </c>
      <c r="G552" s="2">
        <v>2874.24</v>
      </c>
    </row>
    <row r="553" spans="1:9" x14ac:dyDescent="0.25">
      <c r="A553" s="4">
        <v>42583</v>
      </c>
      <c r="B553" t="s">
        <v>14</v>
      </c>
      <c r="C553" t="s">
        <v>52</v>
      </c>
      <c r="F553" s="2">
        <v>172.42</v>
      </c>
      <c r="G553" s="2">
        <v>1120.73</v>
      </c>
    </row>
    <row r="554" spans="1:9" x14ac:dyDescent="0.25">
      <c r="A554" s="4">
        <v>42583</v>
      </c>
      <c r="B554" t="s">
        <v>14</v>
      </c>
      <c r="C554" t="s">
        <v>62</v>
      </c>
      <c r="G554" s="2">
        <v>11930.83</v>
      </c>
    </row>
    <row r="555" spans="1:9" x14ac:dyDescent="0.25">
      <c r="A555" s="4">
        <v>42583</v>
      </c>
      <c r="B555" t="s">
        <v>14</v>
      </c>
      <c r="C555" t="s">
        <v>38</v>
      </c>
      <c r="F555" s="2">
        <v>617.64</v>
      </c>
      <c r="G555" s="2">
        <v>4256.5</v>
      </c>
    </row>
    <row r="556" spans="1:9" x14ac:dyDescent="0.25">
      <c r="A556" s="4">
        <v>42583</v>
      </c>
      <c r="B556" t="s">
        <v>14</v>
      </c>
      <c r="C556" t="s">
        <v>39</v>
      </c>
      <c r="H556" s="2">
        <v>5480.75</v>
      </c>
    </row>
    <row r="557" spans="1:9" x14ac:dyDescent="0.25">
      <c r="A557" s="4">
        <v>42583</v>
      </c>
      <c r="B557" t="s">
        <v>14</v>
      </c>
      <c r="C557" t="s">
        <v>31</v>
      </c>
      <c r="G557" s="2">
        <v>458.75</v>
      </c>
    </row>
    <row r="558" spans="1:9" x14ac:dyDescent="0.25">
      <c r="A558" s="4">
        <v>42583</v>
      </c>
      <c r="B558" t="s">
        <v>14</v>
      </c>
      <c r="C558" t="s">
        <v>30</v>
      </c>
      <c r="H558" s="2">
        <v>36157</v>
      </c>
    </row>
    <row r="559" spans="1:9" x14ac:dyDescent="0.25">
      <c r="A559" s="4">
        <v>42583</v>
      </c>
      <c r="B559" t="s">
        <v>14</v>
      </c>
      <c r="C559" t="s">
        <v>28</v>
      </c>
      <c r="G559" s="2">
        <v>5321.77</v>
      </c>
      <c r="H559" s="2">
        <v>52691.33</v>
      </c>
    </row>
    <row r="560" spans="1:9" x14ac:dyDescent="0.25">
      <c r="A560" s="4">
        <v>42583</v>
      </c>
      <c r="B560" t="s">
        <v>14</v>
      </c>
      <c r="C560" t="s">
        <v>68</v>
      </c>
      <c r="F560" s="2">
        <v>320</v>
      </c>
    </row>
    <row r="561" spans="1:9" x14ac:dyDescent="0.25">
      <c r="A561" s="4">
        <v>42583</v>
      </c>
      <c r="B561" t="s">
        <v>14</v>
      </c>
      <c r="C561" t="s">
        <v>67</v>
      </c>
      <c r="F561" s="2">
        <v>578.6</v>
      </c>
      <c r="G561" s="2">
        <v>115.75</v>
      </c>
    </row>
    <row r="562" spans="1:9" x14ac:dyDescent="0.25">
      <c r="A562" s="4">
        <v>42583</v>
      </c>
      <c r="B562" t="s">
        <v>15</v>
      </c>
      <c r="C562" t="s">
        <v>4</v>
      </c>
      <c r="D562" s="3">
        <v>215</v>
      </c>
    </row>
    <row r="563" spans="1:9" x14ac:dyDescent="0.25">
      <c r="A563" s="4">
        <v>42583</v>
      </c>
      <c r="B563" t="s">
        <v>15</v>
      </c>
      <c r="C563" t="s">
        <v>5</v>
      </c>
      <c r="D563" s="3">
        <v>175</v>
      </c>
      <c r="E563" s="2">
        <v>137.16999999999999</v>
      </c>
      <c r="F563">
        <v>5</v>
      </c>
      <c r="I563" s="2">
        <f>F563*E563</f>
        <v>685.84999999999991</v>
      </c>
    </row>
    <row r="564" spans="1:9" x14ac:dyDescent="0.25">
      <c r="A564" s="4">
        <v>42583</v>
      </c>
      <c r="B564" t="s">
        <v>15</v>
      </c>
      <c r="C564" t="s">
        <v>7</v>
      </c>
      <c r="D564" s="3">
        <v>185</v>
      </c>
    </row>
    <row r="565" spans="1:9" x14ac:dyDescent="0.25">
      <c r="A565" s="4">
        <v>42583</v>
      </c>
      <c r="B565" t="s">
        <v>15</v>
      </c>
      <c r="C565" t="s">
        <v>9</v>
      </c>
      <c r="D565" s="3">
        <v>127</v>
      </c>
    </row>
    <row r="566" spans="1:9" x14ac:dyDescent="0.25">
      <c r="A566" s="4">
        <v>42583</v>
      </c>
      <c r="B566" t="s">
        <v>15</v>
      </c>
      <c r="C566" t="s">
        <v>11</v>
      </c>
      <c r="D566" s="3">
        <v>122</v>
      </c>
    </row>
    <row r="567" spans="1:9" x14ac:dyDescent="0.25">
      <c r="A567" s="4">
        <v>42583</v>
      </c>
      <c r="B567" t="s">
        <v>15</v>
      </c>
      <c r="C567" t="s">
        <v>44</v>
      </c>
      <c r="F567">
        <v>5</v>
      </c>
      <c r="G567">
        <v>0</v>
      </c>
      <c r="H567">
        <v>0</v>
      </c>
    </row>
    <row r="568" spans="1:9" x14ac:dyDescent="0.25">
      <c r="A568" s="4">
        <v>42583</v>
      </c>
      <c r="B568" t="s">
        <v>15</v>
      </c>
      <c r="C568" t="s">
        <v>45</v>
      </c>
      <c r="F568" s="2">
        <v>685.85</v>
      </c>
      <c r="G568" t="s">
        <v>60</v>
      </c>
      <c r="H568" t="s">
        <v>47</v>
      </c>
      <c r="I568" t="s">
        <v>59</v>
      </c>
    </row>
    <row r="569" spans="1:9" x14ac:dyDescent="0.25">
      <c r="A569" s="4">
        <v>42583</v>
      </c>
      <c r="B569" t="s">
        <v>15</v>
      </c>
      <c r="C569" t="s">
        <v>35</v>
      </c>
      <c r="F569" s="2">
        <v>3877.63</v>
      </c>
      <c r="G569" s="2">
        <v>918</v>
      </c>
      <c r="H569" s="2">
        <v>65656.5</v>
      </c>
    </row>
    <row r="570" spans="1:9" x14ac:dyDescent="0.25">
      <c r="A570" s="4">
        <v>42583</v>
      </c>
      <c r="B570" t="s">
        <v>15</v>
      </c>
      <c r="C570" t="s">
        <v>56</v>
      </c>
      <c r="F570" s="2">
        <v>330.86</v>
      </c>
      <c r="G570" s="2">
        <v>570.9</v>
      </c>
    </row>
    <row r="571" spans="1:9" x14ac:dyDescent="0.25">
      <c r="A571" s="4">
        <v>42583</v>
      </c>
      <c r="B571" t="s">
        <v>15</v>
      </c>
      <c r="C571" t="s">
        <v>36</v>
      </c>
      <c r="F571" s="2">
        <v>946.45</v>
      </c>
    </row>
    <row r="572" spans="1:9" x14ac:dyDescent="0.25">
      <c r="A572" s="4">
        <v>42583</v>
      </c>
      <c r="B572" t="s">
        <v>15</v>
      </c>
      <c r="C572" t="s">
        <v>52</v>
      </c>
      <c r="F572" s="2">
        <v>517.26</v>
      </c>
      <c r="G572" s="2">
        <v>258.63</v>
      </c>
    </row>
    <row r="573" spans="1:9" x14ac:dyDescent="0.25">
      <c r="A573" s="4">
        <v>42583</v>
      </c>
      <c r="B573" t="s">
        <v>15</v>
      </c>
      <c r="C573" t="s">
        <v>62</v>
      </c>
      <c r="G573" s="2">
        <v>375.6</v>
      </c>
      <c r="H573" s="2">
        <v>20081.66</v>
      </c>
    </row>
    <row r="574" spans="1:9" x14ac:dyDescent="0.25">
      <c r="A574" s="4">
        <v>42583</v>
      </c>
      <c r="B574" t="s">
        <v>15</v>
      </c>
      <c r="C574" t="s">
        <v>38</v>
      </c>
      <c r="F574" s="2">
        <v>555</v>
      </c>
    </row>
    <row r="575" spans="1:9" x14ac:dyDescent="0.25">
      <c r="A575" s="4">
        <v>42583</v>
      </c>
      <c r="B575" t="s">
        <v>15</v>
      </c>
      <c r="C575" t="s">
        <v>39</v>
      </c>
      <c r="H575" s="2">
        <v>5382.25</v>
      </c>
    </row>
    <row r="576" spans="1:9" x14ac:dyDescent="0.25">
      <c r="A576" s="4">
        <v>42583</v>
      </c>
      <c r="B576" t="s">
        <v>15</v>
      </c>
      <c r="C576" t="s">
        <v>28</v>
      </c>
      <c r="G576" s="2">
        <v>110.84</v>
      </c>
    </row>
    <row r="577" spans="1:9" x14ac:dyDescent="0.25">
      <c r="A577" s="4">
        <v>42583</v>
      </c>
      <c r="B577" t="s">
        <v>15</v>
      </c>
      <c r="C577" t="s">
        <v>68</v>
      </c>
      <c r="F577" s="2">
        <v>480</v>
      </c>
    </row>
    <row r="578" spans="1:9" x14ac:dyDescent="0.25">
      <c r="A578" s="4">
        <v>42583</v>
      </c>
      <c r="B578" t="s">
        <v>15</v>
      </c>
      <c r="C578" t="s">
        <v>67</v>
      </c>
      <c r="F578" s="2">
        <v>2694.7</v>
      </c>
      <c r="H578" s="2">
        <v>2560.62</v>
      </c>
    </row>
    <row r="579" spans="1:9" x14ac:dyDescent="0.25">
      <c r="A579" s="4">
        <v>42583</v>
      </c>
      <c r="B579" t="s">
        <v>17</v>
      </c>
      <c r="C579" t="s">
        <v>4</v>
      </c>
      <c r="D579" s="3">
        <v>215</v>
      </c>
      <c r="E579" s="2">
        <v>181.4</v>
      </c>
      <c r="F579">
        <v>-3</v>
      </c>
      <c r="I579" s="2">
        <v>-544.20000000000005</v>
      </c>
    </row>
    <row r="580" spans="1:9" x14ac:dyDescent="0.25">
      <c r="A580" s="4">
        <v>42583</v>
      </c>
      <c r="B580" t="s">
        <v>17</v>
      </c>
      <c r="C580" t="s">
        <v>5</v>
      </c>
      <c r="D580" s="3">
        <v>175</v>
      </c>
      <c r="E580" s="2">
        <v>137.16999999999999</v>
      </c>
      <c r="F580">
        <v>-10</v>
      </c>
      <c r="I580" s="2">
        <v>-1371.7</v>
      </c>
    </row>
    <row r="581" spans="1:9" x14ac:dyDescent="0.25">
      <c r="A581" s="4">
        <v>42583</v>
      </c>
      <c r="B581" t="s">
        <v>17</v>
      </c>
      <c r="C581" t="s">
        <v>35</v>
      </c>
      <c r="F581" s="2">
        <v>176.26</v>
      </c>
    </row>
    <row r="582" spans="1:9" x14ac:dyDescent="0.25">
      <c r="A582" s="4">
        <v>42583</v>
      </c>
      <c r="B582" t="s">
        <v>17</v>
      </c>
      <c r="C582" t="s">
        <v>71</v>
      </c>
      <c r="F582" s="2">
        <v>7094.28</v>
      </c>
    </row>
    <row r="583" spans="1:9" x14ac:dyDescent="0.25">
      <c r="A583" s="4">
        <v>42583</v>
      </c>
      <c r="B583" t="s">
        <v>17</v>
      </c>
      <c r="C583" t="s">
        <v>39</v>
      </c>
      <c r="F583" s="2">
        <v>-1023.5</v>
      </c>
      <c r="H583" s="2">
        <v>1656</v>
      </c>
    </row>
    <row r="584" spans="1:9" x14ac:dyDescent="0.25">
      <c r="A584" s="4">
        <v>42583</v>
      </c>
      <c r="B584" t="s">
        <v>17</v>
      </c>
      <c r="C584" t="s">
        <v>28</v>
      </c>
      <c r="G584" s="2">
        <v>127.33</v>
      </c>
    </row>
    <row r="585" spans="1:9" x14ac:dyDescent="0.25">
      <c r="A585" s="4">
        <v>42583</v>
      </c>
      <c r="B585" t="s">
        <v>17</v>
      </c>
      <c r="C585" t="s">
        <v>44</v>
      </c>
      <c r="F585">
        <v>-13</v>
      </c>
      <c r="G585">
        <v>0</v>
      </c>
      <c r="H585">
        <v>0</v>
      </c>
    </row>
    <row r="586" spans="1:9" x14ac:dyDescent="0.25">
      <c r="A586" s="4">
        <v>42583</v>
      </c>
      <c r="B586" t="s">
        <v>17</v>
      </c>
      <c r="C586" t="s">
        <v>45</v>
      </c>
      <c r="F586" s="2">
        <v>-1915.9</v>
      </c>
      <c r="G586" t="s">
        <v>46</v>
      </c>
      <c r="H586" t="s">
        <v>47</v>
      </c>
      <c r="I586" s="2">
        <v>-1915.9</v>
      </c>
    </row>
    <row r="587" spans="1:9" x14ac:dyDescent="0.25">
      <c r="A587" s="4">
        <v>42583</v>
      </c>
      <c r="B587" t="s">
        <v>18</v>
      </c>
      <c r="C587" t="s">
        <v>4</v>
      </c>
      <c r="D587" s="3">
        <v>215</v>
      </c>
      <c r="I587" t="s">
        <v>59</v>
      </c>
    </row>
    <row r="588" spans="1:9" x14ac:dyDescent="0.25">
      <c r="A588" s="4">
        <v>42583</v>
      </c>
      <c r="B588" t="s">
        <v>18</v>
      </c>
      <c r="C588" t="s">
        <v>11</v>
      </c>
      <c r="D588" s="3">
        <v>122</v>
      </c>
      <c r="I588" t="s">
        <v>59</v>
      </c>
    </row>
    <row r="589" spans="1:9" x14ac:dyDescent="0.25">
      <c r="A589" s="4">
        <v>42583</v>
      </c>
      <c r="B589" t="s">
        <v>18</v>
      </c>
      <c r="C589" t="s">
        <v>44</v>
      </c>
      <c r="F589">
        <v>0</v>
      </c>
      <c r="G589">
        <v>0</v>
      </c>
      <c r="H589">
        <v>0</v>
      </c>
    </row>
    <row r="590" spans="1:9" x14ac:dyDescent="0.25">
      <c r="A590" s="4">
        <v>42583</v>
      </c>
      <c r="B590" t="s">
        <v>18</v>
      </c>
      <c r="C590" t="s">
        <v>45</v>
      </c>
      <c r="F590" t="s">
        <v>72</v>
      </c>
      <c r="G590" t="s">
        <v>47</v>
      </c>
      <c r="H590" t="s">
        <v>48</v>
      </c>
      <c r="I590" t="s">
        <v>59</v>
      </c>
    </row>
    <row r="591" spans="1:9" x14ac:dyDescent="0.25">
      <c r="A591" s="4">
        <v>42583</v>
      </c>
      <c r="B591" t="s">
        <v>18</v>
      </c>
      <c r="C591" t="s">
        <v>35</v>
      </c>
      <c r="H591" s="2">
        <v>864</v>
      </c>
    </row>
    <row r="592" spans="1:9" x14ac:dyDescent="0.25">
      <c r="A592" s="4">
        <v>42583</v>
      </c>
      <c r="B592" t="s">
        <v>18</v>
      </c>
      <c r="C592" t="s">
        <v>52</v>
      </c>
      <c r="H592" s="2">
        <v>258.63</v>
      </c>
    </row>
    <row r="593" spans="1:9" x14ac:dyDescent="0.25">
      <c r="A593" s="4">
        <v>42583</v>
      </c>
      <c r="B593" t="s">
        <v>18</v>
      </c>
      <c r="C593" t="s">
        <v>38</v>
      </c>
      <c r="F593" s="2">
        <v>1480</v>
      </c>
      <c r="G593" s="2">
        <v>5223.25</v>
      </c>
      <c r="H593" s="2">
        <v>20788.77</v>
      </c>
    </row>
    <row r="594" spans="1:9" x14ac:dyDescent="0.25">
      <c r="A594" s="4">
        <v>42583</v>
      </c>
      <c r="B594" t="s">
        <v>18</v>
      </c>
      <c r="C594" t="s">
        <v>39</v>
      </c>
      <c r="F594" s="2">
        <v>-1284.25</v>
      </c>
      <c r="H594" s="2">
        <v>1616.25</v>
      </c>
    </row>
    <row r="595" spans="1:9" x14ac:dyDescent="0.25">
      <c r="A595" s="4">
        <v>42583</v>
      </c>
      <c r="B595" t="s">
        <v>16</v>
      </c>
      <c r="C595" t="s">
        <v>4</v>
      </c>
      <c r="D595" s="3">
        <v>215</v>
      </c>
      <c r="I595" t="s">
        <v>59</v>
      </c>
    </row>
    <row r="596" spans="1:9" x14ac:dyDescent="0.25">
      <c r="A596" s="4">
        <v>42583</v>
      </c>
      <c r="B596" t="s">
        <v>16</v>
      </c>
      <c r="C596" t="s">
        <v>5</v>
      </c>
      <c r="D596" s="3">
        <v>175</v>
      </c>
      <c r="I596" t="s">
        <v>59</v>
      </c>
    </row>
    <row r="597" spans="1:9" x14ac:dyDescent="0.25">
      <c r="A597" s="4">
        <v>42583</v>
      </c>
      <c r="B597" t="s">
        <v>16</v>
      </c>
      <c r="C597" t="s">
        <v>9</v>
      </c>
      <c r="D597" s="3">
        <v>127</v>
      </c>
      <c r="I597" t="s">
        <v>59</v>
      </c>
    </row>
    <row r="598" spans="1:9" x14ac:dyDescent="0.25">
      <c r="A598" s="4">
        <v>42583</v>
      </c>
      <c r="B598" t="s">
        <v>16</v>
      </c>
      <c r="C598" t="s">
        <v>11</v>
      </c>
      <c r="D598" s="3">
        <v>122</v>
      </c>
      <c r="I598" t="s">
        <v>59</v>
      </c>
    </row>
    <row r="599" spans="1:9" x14ac:dyDescent="0.25">
      <c r="A599" s="4">
        <v>42583</v>
      </c>
      <c r="B599" t="s">
        <v>16</v>
      </c>
      <c r="C599" t="s">
        <v>35</v>
      </c>
      <c r="F599" s="2">
        <v>643.29999999999995</v>
      </c>
      <c r="G599" s="2">
        <v>1856.45</v>
      </c>
      <c r="H599" s="2">
        <v>6225.04</v>
      </c>
    </row>
    <row r="600" spans="1:9" x14ac:dyDescent="0.25">
      <c r="A600" s="4">
        <v>42583</v>
      </c>
      <c r="B600" t="s">
        <v>16</v>
      </c>
      <c r="C600" t="s">
        <v>56</v>
      </c>
      <c r="G600" s="2">
        <v>668.21</v>
      </c>
    </row>
    <row r="601" spans="1:9" x14ac:dyDescent="0.25">
      <c r="A601" s="4">
        <v>42583</v>
      </c>
      <c r="B601" t="s">
        <v>16</v>
      </c>
      <c r="C601" t="s">
        <v>36</v>
      </c>
      <c r="F601" s="2">
        <v>261.94</v>
      </c>
      <c r="G601" s="2">
        <v>1526.94</v>
      </c>
    </row>
    <row r="602" spans="1:9" x14ac:dyDescent="0.25">
      <c r="A602" s="4">
        <v>42583</v>
      </c>
      <c r="B602" t="s">
        <v>16</v>
      </c>
      <c r="C602" t="s">
        <v>52</v>
      </c>
      <c r="F602" s="2">
        <v>86.21</v>
      </c>
      <c r="G602" s="2">
        <v>1551.78</v>
      </c>
    </row>
    <row r="603" spans="1:9" x14ac:dyDescent="0.25">
      <c r="A603" s="4">
        <v>42583</v>
      </c>
      <c r="B603" t="s">
        <v>16</v>
      </c>
      <c r="C603" t="s">
        <v>62</v>
      </c>
      <c r="G603" s="2">
        <v>964.53</v>
      </c>
    </row>
    <row r="604" spans="1:9" x14ac:dyDescent="0.25">
      <c r="A604" s="4">
        <v>42583</v>
      </c>
      <c r="B604" t="s">
        <v>16</v>
      </c>
      <c r="C604" t="s">
        <v>38</v>
      </c>
      <c r="F604" s="2">
        <v>647.5</v>
      </c>
      <c r="G604" s="2">
        <v>3076.98</v>
      </c>
    </row>
    <row r="605" spans="1:9" x14ac:dyDescent="0.25">
      <c r="A605" s="4">
        <v>42583</v>
      </c>
      <c r="B605" t="s">
        <v>16</v>
      </c>
      <c r="C605" t="s">
        <v>39</v>
      </c>
      <c r="F605" s="2">
        <v>3349.75</v>
      </c>
      <c r="G605" s="2">
        <v>-11595.48</v>
      </c>
      <c r="H605" s="2">
        <v>68345.66</v>
      </c>
    </row>
    <row r="606" spans="1:9" x14ac:dyDescent="0.25">
      <c r="A606" s="4">
        <v>42583</v>
      </c>
      <c r="B606" t="s">
        <v>16</v>
      </c>
      <c r="C606" t="s">
        <v>68</v>
      </c>
      <c r="F606" s="2">
        <v>531.4</v>
      </c>
    </row>
    <row r="607" spans="1:9" x14ac:dyDescent="0.25">
      <c r="A607" s="4">
        <v>42583</v>
      </c>
      <c r="B607" t="s">
        <v>16</v>
      </c>
      <c r="C607" t="s">
        <v>67</v>
      </c>
      <c r="F607" s="2">
        <v>722.53</v>
      </c>
      <c r="G607" s="2">
        <v>1119.28</v>
      </c>
    </row>
    <row r="608" spans="1:9" x14ac:dyDescent="0.25">
      <c r="A608" s="4">
        <v>42583</v>
      </c>
      <c r="B608" t="s">
        <v>33</v>
      </c>
      <c r="C608" t="s">
        <v>35</v>
      </c>
      <c r="F608" s="2">
        <v>528.77</v>
      </c>
      <c r="G608" s="2">
        <v>5006.6000000000004</v>
      </c>
    </row>
    <row r="609" spans="1:9" x14ac:dyDescent="0.25">
      <c r="A609" s="4">
        <v>42583</v>
      </c>
      <c r="B609" t="s">
        <v>33</v>
      </c>
      <c r="C609" t="s">
        <v>32</v>
      </c>
      <c r="H609" s="2">
        <v>513.79999999999995</v>
      </c>
    </row>
    <row r="610" spans="1:9" x14ac:dyDescent="0.25">
      <c r="A610" s="4">
        <v>42614</v>
      </c>
      <c r="B610" t="s">
        <v>14</v>
      </c>
      <c r="C610" t="s">
        <v>4</v>
      </c>
      <c r="D610" s="3">
        <v>215</v>
      </c>
      <c r="E610" s="2">
        <v>181.4</v>
      </c>
      <c r="F610">
        <v>9</v>
      </c>
      <c r="I610" s="2">
        <v>1632.6</v>
      </c>
    </row>
    <row r="611" spans="1:9" x14ac:dyDescent="0.25">
      <c r="A611" s="4">
        <v>42614</v>
      </c>
      <c r="B611" t="s">
        <v>14</v>
      </c>
      <c r="C611" t="s">
        <v>5</v>
      </c>
      <c r="D611" s="3">
        <v>175</v>
      </c>
      <c r="E611" s="2">
        <v>137.16999999999999</v>
      </c>
      <c r="F611">
        <v>21.5</v>
      </c>
      <c r="I611" s="2">
        <v>2949.16</v>
      </c>
    </row>
    <row r="612" spans="1:9" x14ac:dyDescent="0.25">
      <c r="A612" s="4">
        <v>42614</v>
      </c>
      <c r="B612" t="s">
        <v>14</v>
      </c>
      <c r="C612" t="s">
        <v>11</v>
      </c>
      <c r="D612" s="3">
        <v>122</v>
      </c>
      <c r="E612" s="2">
        <v>76.52</v>
      </c>
      <c r="F612">
        <v>2.75</v>
      </c>
      <c r="I612" s="2">
        <v>210.43</v>
      </c>
    </row>
    <row r="613" spans="1:9" x14ac:dyDescent="0.25">
      <c r="A613" s="4">
        <v>42614</v>
      </c>
      <c r="B613" t="s">
        <v>14</v>
      </c>
      <c r="C613" t="s">
        <v>4</v>
      </c>
      <c r="D613" s="3">
        <v>215</v>
      </c>
      <c r="E613" s="2">
        <v>185.32</v>
      </c>
      <c r="F613">
        <v>12</v>
      </c>
      <c r="G613">
        <v>2</v>
      </c>
      <c r="H613">
        <v>2</v>
      </c>
      <c r="I613" s="2">
        <v>2965.12</v>
      </c>
    </row>
    <row r="614" spans="1:9" x14ac:dyDescent="0.25">
      <c r="A614" s="4">
        <v>42614</v>
      </c>
      <c r="B614" t="s">
        <v>14</v>
      </c>
      <c r="C614" t="s">
        <v>5</v>
      </c>
      <c r="D614" s="3">
        <v>175</v>
      </c>
      <c r="E614" s="2">
        <v>140.19999999999999</v>
      </c>
      <c r="F614">
        <v>40</v>
      </c>
      <c r="G614">
        <v>0</v>
      </c>
      <c r="H614">
        <v>16</v>
      </c>
      <c r="I614" s="2">
        <v>7851.2</v>
      </c>
    </row>
    <row r="615" spans="1:9" x14ac:dyDescent="0.25">
      <c r="A615" s="4">
        <v>42614</v>
      </c>
      <c r="B615" t="s">
        <v>14</v>
      </c>
      <c r="C615" t="s">
        <v>8</v>
      </c>
      <c r="D615" s="3">
        <v>175</v>
      </c>
      <c r="E615" s="2">
        <v>124.2</v>
      </c>
      <c r="F615">
        <v>3</v>
      </c>
      <c r="I615" s="2">
        <v>372.6</v>
      </c>
    </row>
    <row r="616" spans="1:9" x14ac:dyDescent="0.25">
      <c r="A616" s="4">
        <v>42614</v>
      </c>
      <c r="B616" t="s">
        <v>14</v>
      </c>
      <c r="C616" t="s">
        <v>13</v>
      </c>
      <c r="D616" s="3">
        <v>105</v>
      </c>
      <c r="E616" s="2">
        <v>91.83</v>
      </c>
      <c r="F616">
        <v>1</v>
      </c>
      <c r="I616" s="2">
        <v>91.83</v>
      </c>
    </row>
    <row r="617" spans="1:9" x14ac:dyDescent="0.25">
      <c r="A617" s="4">
        <v>42614</v>
      </c>
      <c r="B617" t="s">
        <v>14</v>
      </c>
      <c r="C617" t="s">
        <v>11</v>
      </c>
      <c r="D617" s="3">
        <v>122</v>
      </c>
      <c r="E617" s="2">
        <v>82.22</v>
      </c>
      <c r="F617">
        <v>15</v>
      </c>
      <c r="I617" s="2">
        <v>1233.3</v>
      </c>
    </row>
    <row r="618" spans="1:9" x14ac:dyDescent="0.25">
      <c r="A618" s="4">
        <v>42614</v>
      </c>
      <c r="B618" t="s">
        <v>14</v>
      </c>
      <c r="C618" t="s">
        <v>9</v>
      </c>
      <c r="D618" s="3">
        <v>127</v>
      </c>
      <c r="E618" s="2">
        <v>73.31</v>
      </c>
      <c r="F618">
        <v>2.5</v>
      </c>
      <c r="I618" s="2">
        <v>183.28</v>
      </c>
    </row>
    <row r="619" spans="1:9" x14ac:dyDescent="0.25">
      <c r="A619" s="4">
        <v>42614</v>
      </c>
      <c r="B619" t="s">
        <v>14</v>
      </c>
      <c r="C619" t="s">
        <v>1</v>
      </c>
      <c r="D619" s="3">
        <v>253</v>
      </c>
      <c r="E619" s="2">
        <v>220.44</v>
      </c>
      <c r="F619">
        <v>0.75</v>
      </c>
      <c r="I619" s="2">
        <v>165.33</v>
      </c>
    </row>
    <row r="620" spans="1:9" x14ac:dyDescent="0.25">
      <c r="A620" s="4">
        <v>42614</v>
      </c>
      <c r="B620" t="s">
        <v>14</v>
      </c>
      <c r="C620" t="s">
        <v>4</v>
      </c>
      <c r="D620" s="3">
        <v>215</v>
      </c>
      <c r="E620" s="2">
        <v>185.32</v>
      </c>
      <c r="F620">
        <v>20</v>
      </c>
      <c r="G620">
        <v>2</v>
      </c>
      <c r="H620">
        <v>2</v>
      </c>
      <c r="I620" s="2">
        <v>4447.68</v>
      </c>
    </row>
    <row r="621" spans="1:9" x14ac:dyDescent="0.25">
      <c r="A621" s="4">
        <v>42614</v>
      </c>
      <c r="B621" t="s">
        <v>14</v>
      </c>
      <c r="C621" t="s">
        <v>5</v>
      </c>
      <c r="D621" s="3">
        <v>175</v>
      </c>
      <c r="E621" s="2">
        <v>140.19999999999999</v>
      </c>
      <c r="F621">
        <v>56</v>
      </c>
      <c r="H621">
        <v>21</v>
      </c>
      <c r="I621" s="2">
        <v>10795.4</v>
      </c>
    </row>
    <row r="622" spans="1:9" x14ac:dyDescent="0.25">
      <c r="A622" s="4">
        <v>42614</v>
      </c>
      <c r="B622" t="s">
        <v>14</v>
      </c>
      <c r="C622" t="s">
        <v>8</v>
      </c>
      <c r="D622" s="3">
        <v>175</v>
      </c>
      <c r="E622" s="2">
        <v>124.2</v>
      </c>
      <c r="F622">
        <v>3</v>
      </c>
      <c r="I622" s="2">
        <v>372.6</v>
      </c>
    </row>
    <row r="623" spans="1:9" x14ac:dyDescent="0.25">
      <c r="A623" s="4">
        <v>42614</v>
      </c>
      <c r="B623" t="s">
        <v>14</v>
      </c>
      <c r="C623" t="s">
        <v>13</v>
      </c>
      <c r="D623" s="3">
        <v>105</v>
      </c>
      <c r="E623" s="2">
        <v>91.83</v>
      </c>
      <c r="F623">
        <v>1</v>
      </c>
      <c r="I623" s="2">
        <v>91.83</v>
      </c>
    </row>
    <row r="624" spans="1:9" x14ac:dyDescent="0.25">
      <c r="A624" s="4">
        <v>42614</v>
      </c>
      <c r="B624" t="s">
        <v>14</v>
      </c>
      <c r="C624" t="s">
        <v>11</v>
      </c>
      <c r="D624" s="3">
        <v>122</v>
      </c>
      <c r="E624" s="2">
        <v>82.22</v>
      </c>
      <c r="F624">
        <v>13</v>
      </c>
      <c r="I624" s="2">
        <v>1068.8599999999999</v>
      </c>
    </row>
    <row r="625" spans="1:9" x14ac:dyDescent="0.25">
      <c r="A625" s="4">
        <v>42614</v>
      </c>
      <c r="B625" t="s">
        <v>14</v>
      </c>
      <c r="C625" t="s">
        <v>9</v>
      </c>
      <c r="D625" s="3">
        <v>127</v>
      </c>
      <c r="E625" s="2">
        <v>73.31</v>
      </c>
      <c r="F625">
        <v>1</v>
      </c>
      <c r="I625" s="2">
        <v>73.31</v>
      </c>
    </row>
    <row r="626" spans="1:9" x14ac:dyDescent="0.25">
      <c r="A626" s="4">
        <v>42614</v>
      </c>
      <c r="B626" t="s">
        <v>14</v>
      </c>
      <c r="C626" t="s">
        <v>5</v>
      </c>
      <c r="D626" s="3">
        <v>175</v>
      </c>
      <c r="E626" s="2">
        <v>140.19999999999999</v>
      </c>
      <c r="F626">
        <v>40</v>
      </c>
      <c r="H626">
        <v>40</v>
      </c>
      <c r="I626" s="2">
        <v>11216</v>
      </c>
    </row>
    <row r="627" spans="1:9" x14ac:dyDescent="0.25">
      <c r="A627" s="4">
        <v>42614</v>
      </c>
      <c r="B627" t="s">
        <v>14</v>
      </c>
      <c r="C627" t="s">
        <v>8</v>
      </c>
      <c r="D627" s="3">
        <v>175</v>
      </c>
      <c r="E627" s="2">
        <v>124.2</v>
      </c>
      <c r="F627">
        <v>3</v>
      </c>
      <c r="I627" s="2">
        <v>372.6</v>
      </c>
    </row>
    <row r="628" spans="1:9" x14ac:dyDescent="0.25">
      <c r="A628" s="4">
        <v>42614</v>
      </c>
      <c r="B628" t="s">
        <v>14</v>
      </c>
      <c r="C628" t="s">
        <v>13</v>
      </c>
      <c r="D628" s="3">
        <v>105</v>
      </c>
      <c r="E628" s="2">
        <v>91.83</v>
      </c>
      <c r="F628">
        <v>1</v>
      </c>
      <c r="I628" s="2">
        <v>91.83</v>
      </c>
    </row>
    <row r="629" spans="1:9" x14ac:dyDescent="0.25">
      <c r="A629" s="4">
        <v>42614</v>
      </c>
      <c r="B629" t="s">
        <v>14</v>
      </c>
      <c r="C629" t="s">
        <v>11</v>
      </c>
      <c r="D629" s="3">
        <v>122</v>
      </c>
      <c r="E629" s="2">
        <v>82.22</v>
      </c>
      <c r="F629">
        <v>7</v>
      </c>
      <c r="I629" s="2">
        <v>575.54</v>
      </c>
    </row>
    <row r="630" spans="1:9" x14ac:dyDescent="0.25">
      <c r="A630" s="4">
        <v>42614</v>
      </c>
      <c r="B630" t="s">
        <v>14</v>
      </c>
      <c r="C630" t="s">
        <v>44</v>
      </c>
      <c r="F630">
        <v>252.5</v>
      </c>
      <c r="G630">
        <v>4</v>
      </c>
      <c r="H630">
        <v>81</v>
      </c>
    </row>
    <row r="631" spans="1:9" x14ac:dyDescent="0.25">
      <c r="A631" s="4">
        <v>42614</v>
      </c>
      <c r="B631" t="s">
        <v>14</v>
      </c>
      <c r="C631" t="s">
        <v>45</v>
      </c>
      <c r="F631" s="2">
        <v>34482.53</v>
      </c>
      <c r="G631" s="2">
        <v>741.28</v>
      </c>
      <c r="H631" s="2">
        <v>11536.68</v>
      </c>
      <c r="I631" s="2">
        <v>46760.49</v>
      </c>
    </row>
    <row r="632" spans="1:9" x14ac:dyDescent="0.25">
      <c r="A632" s="4">
        <v>42614</v>
      </c>
      <c r="B632" t="s">
        <v>14</v>
      </c>
      <c r="C632" t="s">
        <v>56</v>
      </c>
      <c r="F632" s="2">
        <v>710.51</v>
      </c>
      <c r="G632" s="2">
        <v>17753.11</v>
      </c>
      <c r="H632" t="s">
        <v>70</v>
      </c>
    </row>
    <row r="633" spans="1:9" x14ac:dyDescent="0.25">
      <c r="A633" s="4">
        <v>42614</v>
      </c>
      <c r="B633" t="s">
        <v>14</v>
      </c>
      <c r="C633" t="s">
        <v>35</v>
      </c>
      <c r="F633" s="2">
        <v>1057.54</v>
      </c>
      <c r="G633" s="2">
        <v>7535.95</v>
      </c>
      <c r="H633" t="s">
        <v>70</v>
      </c>
    </row>
    <row r="634" spans="1:9" x14ac:dyDescent="0.25">
      <c r="A634" s="4">
        <v>42614</v>
      </c>
      <c r="B634" t="s">
        <v>14</v>
      </c>
      <c r="C634" t="s">
        <v>36</v>
      </c>
      <c r="F634" s="2">
        <v>1784.7</v>
      </c>
      <c r="G634" s="2">
        <v>3158.4</v>
      </c>
      <c r="H634" t="s">
        <v>70</v>
      </c>
    </row>
    <row r="635" spans="1:9" x14ac:dyDescent="0.25">
      <c r="A635" s="4">
        <v>42614</v>
      </c>
      <c r="B635" t="s">
        <v>14</v>
      </c>
      <c r="C635" t="s">
        <v>52</v>
      </c>
      <c r="F635" s="2">
        <v>1206.94</v>
      </c>
      <c r="G635" s="2">
        <v>3055.78</v>
      </c>
      <c r="H635" t="s">
        <v>70</v>
      </c>
    </row>
    <row r="636" spans="1:9" x14ac:dyDescent="0.25">
      <c r="A636" s="4">
        <v>42614</v>
      </c>
      <c r="B636" t="s">
        <v>14</v>
      </c>
      <c r="C636" t="s">
        <v>73</v>
      </c>
      <c r="F636" t="s">
        <v>76</v>
      </c>
      <c r="G636" s="2">
        <v>8489.93</v>
      </c>
      <c r="H636" t="s">
        <v>70</v>
      </c>
    </row>
    <row r="637" spans="1:9" x14ac:dyDescent="0.25">
      <c r="A637" s="4">
        <v>42614</v>
      </c>
      <c r="B637" t="s">
        <v>14</v>
      </c>
      <c r="C637" t="s">
        <v>64</v>
      </c>
      <c r="F637" s="2">
        <v>626.16</v>
      </c>
      <c r="G637" s="2">
        <v>1099.6199999999999</v>
      </c>
      <c r="H637" t="s">
        <v>70</v>
      </c>
    </row>
    <row r="638" spans="1:9" x14ac:dyDescent="0.25">
      <c r="A638" s="4">
        <v>42614</v>
      </c>
      <c r="B638" t="s">
        <v>14</v>
      </c>
      <c r="C638" t="s">
        <v>51</v>
      </c>
      <c r="F638" s="2">
        <v>1226.52</v>
      </c>
      <c r="G638" s="2">
        <v>6200.86</v>
      </c>
      <c r="H638" t="s">
        <v>70</v>
      </c>
    </row>
    <row r="639" spans="1:9" x14ac:dyDescent="0.25">
      <c r="A639" s="4">
        <v>42614</v>
      </c>
      <c r="B639" t="s">
        <v>14</v>
      </c>
      <c r="C639" t="s">
        <v>37</v>
      </c>
      <c r="F639" s="2">
        <v>5122.54</v>
      </c>
      <c r="G639" s="2">
        <v>21708.75</v>
      </c>
      <c r="H639" s="2">
        <v>21221.3</v>
      </c>
    </row>
    <row r="640" spans="1:9" x14ac:dyDescent="0.25">
      <c r="A640" s="4">
        <v>42614</v>
      </c>
      <c r="B640" t="s">
        <v>14</v>
      </c>
      <c r="C640" t="s">
        <v>74</v>
      </c>
      <c r="F640" s="2">
        <v>1567.24</v>
      </c>
      <c r="G640" s="2">
        <v>2647.64</v>
      </c>
      <c r="H640" t="s">
        <v>70</v>
      </c>
    </row>
    <row r="641" spans="1:9" x14ac:dyDescent="0.25">
      <c r="A641" s="4">
        <v>42614</v>
      </c>
      <c r="B641" t="s">
        <v>14</v>
      </c>
      <c r="C641" t="s">
        <v>63</v>
      </c>
      <c r="F641" t="s">
        <v>76</v>
      </c>
      <c r="G641" t="s">
        <v>69</v>
      </c>
      <c r="H641" s="2">
        <v>4144.75</v>
      </c>
    </row>
    <row r="642" spans="1:9" x14ac:dyDescent="0.25">
      <c r="A642" s="4">
        <v>42614</v>
      </c>
      <c r="B642" t="s">
        <v>14</v>
      </c>
      <c r="C642" t="s">
        <v>31</v>
      </c>
      <c r="F642" t="s">
        <v>76</v>
      </c>
      <c r="G642" s="2">
        <v>6825</v>
      </c>
      <c r="H642" t="s">
        <v>70</v>
      </c>
    </row>
    <row r="643" spans="1:9" x14ac:dyDescent="0.25">
      <c r="A643" s="4">
        <v>42614</v>
      </c>
      <c r="B643" t="s">
        <v>14</v>
      </c>
      <c r="C643" t="s">
        <v>30</v>
      </c>
      <c r="F643" t="s">
        <v>76</v>
      </c>
      <c r="G643" t="s">
        <v>69</v>
      </c>
      <c r="H643" s="2">
        <v>29571.1</v>
      </c>
    </row>
    <row r="644" spans="1:9" x14ac:dyDescent="0.25">
      <c r="A644" s="4">
        <v>42614</v>
      </c>
      <c r="B644" t="s">
        <v>14</v>
      </c>
      <c r="C644" t="s">
        <v>75</v>
      </c>
    </row>
    <row r="645" spans="1:9" x14ac:dyDescent="0.25">
      <c r="A645" s="4">
        <v>42614</v>
      </c>
      <c r="B645" t="s">
        <v>14</v>
      </c>
      <c r="C645" t="s">
        <v>68</v>
      </c>
      <c r="F645" s="2">
        <v>1600</v>
      </c>
      <c r="G645" t="s">
        <v>69</v>
      </c>
      <c r="H645" t="s">
        <v>70</v>
      </c>
    </row>
    <row r="646" spans="1:9" x14ac:dyDescent="0.25">
      <c r="A646" s="4">
        <v>42614</v>
      </c>
      <c r="B646" t="s">
        <v>14</v>
      </c>
      <c r="C646" t="s">
        <v>28</v>
      </c>
      <c r="F646" t="s">
        <v>76</v>
      </c>
      <c r="G646" s="2">
        <v>10303.35</v>
      </c>
      <c r="H646" s="2">
        <v>70267.17</v>
      </c>
    </row>
    <row r="647" spans="1:9" x14ac:dyDescent="0.25">
      <c r="A647" s="4">
        <v>42614</v>
      </c>
      <c r="B647" t="s">
        <v>14</v>
      </c>
      <c r="C647" t="s">
        <v>150</v>
      </c>
      <c r="F647" s="2">
        <v>16.25</v>
      </c>
    </row>
    <row r="648" spans="1:9" x14ac:dyDescent="0.25">
      <c r="A648" s="4">
        <v>42614</v>
      </c>
      <c r="B648" t="s">
        <v>14</v>
      </c>
      <c r="C648" t="s">
        <v>150</v>
      </c>
      <c r="F648" s="2">
        <v>289.82</v>
      </c>
    </row>
    <row r="649" spans="1:9" x14ac:dyDescent="0.25">
      <c r="A649" s="4">
        <v>42614</v>
      </c>
      <c r="B649" t="s">
        <v>14</v>
      </c>
      <c r="C649" t="s">
        <v>78</v>
      </c>
      <c r="G649" s="2">
        <v>113.97</v>
      </c>
    </row>
    <row r="650" spans="1:9" x14ac:dyDescent="0.25">
      <c r="A650" s="4">
        <v>42614</v>
      </c>
      <c r="B650" t="s">
        <v>14</v>
      </c>
      <c r="C650" t="s">
        <v>150</v>
      </c>
      <c r="F650" s="2">
        <v>196.26</v>
      </c>
    </row>
    <row r="651" spans="1:9" x14ac:dyDescent="0.25">
      <c r="A651" s="4">
        <v>42614</v>
      </c>
      <c r="B651" t="s">
        <v>14</v>
      </c>
      <c r="C651" t="s">
        <v>78</v>
      </c>
      <c r="G651" s="2">
        <v>54.99</v>
      </c>
      <c r="H651" s="2">
        <v>185.57</v>
      </c>
    </row>
    <row r="652" spans="1:9" x14ac:dyDescent="0.25">
      <c r="A652" s="4">
        <v>42614</v>
      </c>
      <c r="B652" t="s">
        <v>14</v>
      </c>
      <c r="C652" t="s">
        <v>55</v>
      </c>
      <c r="F652" s="2">
        <v>66.239999999999995</v>
      </c>
    </row>
    <row r="653" spans="1:9" x14ac:dyDescent="0.25">
      <c r="A653" s="4">
        <v>42614</v>
      </c>
      <c r="B653" t="s">
        <v>14</v>
      </c>
      <c r="C653" t="s">
        <v>150</v>
      </c>
    </row>
    <row r="654" spans="1:9" x14ac:dyDescent="0.25">
      <c r="A654" s="4">
        <v>42614</v>
      </c>
      <c r="B654" t="s">
        <v>14</v>
      </c>
      <c r="C654" t="s">
        <v>150</v>
      </c>
      <c r="F654" s="2">
        <v>197.96</v>
      </c>
    </row>
    <row r="655" spans="1:9" x14ac:dyDescent="0.25">
      <c r="A655" s="4">
        <v>42614</v>
      </c>
      <c r="B655" t="s">
        <v>14</v>
      </c>
      <c r="C655" t="s">
        <v>150</v>
      </c>
      <c r="G655" s="2">
        <v>5413.69</v>
      </c>
    </row>
    <row r="656" spans="1:9" x14ac:dyDescent="0.25">
      <c r="A656" s="4">
        <v>42614</v>
      </c>
      <c r="B656" t="s">
        <v>15</v>
      </c>
      <c r="C656" t="s">
        <v>4</v>
      </c>
      <c r="D656" s="3">
        <v>215</v>
      </c>
      <c r="E656" s="2">
        <v>181.4</v>
      </c>
      <c r="F656">
        <v>9</v>
      </c>
      <c r="I656" s="2">
        <v>1632.6</v>
      </c>
    </row>
    <row r="657" spans="1:9" x14ac:dyDescent="0.25">
      <c r="A657" s="4">
        <v>42614</v>
      </c>
      <c r="B657" t="s">
        <v>15</v>
      </c>
      <c r="C657" t="s">
        <v>5</v>
      </c>
      <c r="D657" s="3">
        <v>175</v>
      </c>
      <c r="E657" s="2">
        <v>137.16999999999999</v>
      </c>
      <c r="F657">
        <v>21.5</v>
      </c>
      <c r="I657" s="2">
        <v>2949.16</v>
      </c>
    </row>
    <row r="658" spans="1:9" x14ac:dyDescent="0.25">
      <c r="A658" s="4">
        <v>42614</v>
      </c>
      <c r="B658" t="s">
        <v>15</v>
      </c>
      <c r="C658" t="s">
        <v>11</v>
      </c>
      <c r="D658" s="3">
        <v>122</v>
      </c>
      <c r="E658" s="2">
        <v>76.52</v>
      </c>
      <c r="F658">
        <v>2.75</v>
      </c>
      <c r="I658" s="2">
        <v>210.43</v>
      </c>
    </row>
    <row r="659" spans="1:9" x14ac:dyDescent="0.25">
      <c r="A659" s="4">
        <v>42614</v>
      </c>
      <c r="B659" t="s">
        <v>15</v>
      </c>
      <c r="C659" t="s">
        <v>4</v>
      </c>
      <c r="D659" s="3">
        <v>215</v>
      </c>
      <c r="E659" s="2">
        <v>185.32</v>
      </c>
      <c r="F659">
        <v>11</v>
      </c>
      <c r="G659">
        <v>1</v>
      </c>
      <c r="H659">
        <v>1</v>
      </c>
      <c r="I659" s="2">
        <v>2409.16</v>
      </c>
    </row>
    <row r="660" spans="1:9" x14ac:dyDescent="0.25">
      <c r="A660" s="4">
        <v>42614</v>
      </c>
      <c r="B660" t="s">
        <v>15</v>
      </c>
      <c r="C660" t="s">
        <v>5</v>
      </c>
      <c r="D660" s="3">
        <v>175</v>
      </c>
      <c r="E660" s="2">
        <v>140.19999999999999</v>
      </c>
      <c r="F660">
        <v>38</v>
      </c>
      <c r="H660">
        <v>20</v>
      </c>
      <c r="I660" s="2">
        <v>8131.6</v>
      </c>
    </row>
    <row r="661" spans="1:9" x14ac:dyDescent="0.25">
      <c r="A661" s="4">
        <v>42614</v>
      </c>
      <c r="B661" t="s">
        <v>15</v>
      </c>
      <c r="C661" t="s">
        <v>8</v>
      </c>
      <c r="D661" s="3">
        <v>175</v>
      </c>
      <c r="E661" s="2">
        <v>124.2</v>
      </c>
      <c r="F661">
        <v>3</v>
      </c>
      <c r="I661" s="2">
        <v>372.6</v>
      </c>
    </row>
    <row r="662" spans="1:9" x14ac:dyDescent="0.25">
      <c r="A662" s="4">
        <v>42614</v>
      </c>
      <c r="B662" t="s">
        <v>15</v>
      </c>
      <c r="C662" t="s">
        <v>13</v>
      </c>
      <c r="D662" s="3">
        <v>105</v>
      </c>
      <c r="E662" s="2">
        <v>91.83</v>
      </c>
      <c r="F662">
        <v>0.5</v>
      </c>
      <c r="I662" s="2">
        <v>45.92</v>
      </c>
    </row>
    <row r="663" spans="1:9" x14ac:dyDescent="0.25">
      <c r="A663" s="4">
        <v>42614</v>
      </c>
      <c r="B663" t="s">
        <v>15</v>
      </c>
      <c r="C663" t="s">
        <v>11</v>
      </c>
      <c r="D663" s="3">
        <v>122</v>
      </c>
      <c r="E663" s="2">
        <v>82.22</v>
      </c>
      <c r="F663">
        <v>10</v>
      </c>
      <c r="I663" s="2">
        <v>822.2</v>
      </c>
    </row>
    <row r="664" spans="1:9" x14ac:dyDescent="0.25">
      <c r="A664" s="4">
        <v>42614</v>
      </c>
      <c r="B664" t="s">
        <v>15</v>
      </c>
      <c r="C664" t="s">
        <v>9</v>
      </c>
      <c r="D664" s="3">
        <v>127</v>
      </c>
      <c r="E664" s="2">
        <v>73.31</v>
      </c>
      <c r="F664">
        <v>1.4</v>
      </c>
      <c r="I664" s="2">
        <v>102.63</v>
      </c>
    </row>
    <row r="665" spans="1:9" x14ac:dyDescent="0.25">
      <c r="A665" s="4">
        <v>42614</v>
      </c>
      <c r="B665" t="s">
        <v>15</v>
      </c>
      <c r="C665" t="s">
        <v>4</v>
      </c>
      <c r="D665" s="3">
        <v>215</v>
      </c>
      <c r="E665" s="2">
        <v>185.32</v>
      </c>
      <c r="F665">
        <v>20</v>
      </c>
      <c r="G665">
        <v>2</v>
      </c>
      <c r="H665">
        <v>2</v>
      </c>
      <c r="I665" s="2">
        <v>4447.68</v>
      </c>
    </row>
    <row r="666" spans="1:9" x14ac:dyDescent="0.25">
      <c r="A666" s="4">
        <v>42614</v>
      </c>
      <c r="B666" t="s">
        <v>15</v>
      </c>
      <c r="C666" t="s">
        <v>5</v>
      </c>
      <c r="D666" s="3">
        <v>175</v>
      </c>
      <c r="E666" s="2">
        <v>140.19999999999999</v>
      </c>
      <c r="F666">
        <v>18</v>
      </c>
      <c r="I666" s="2">
        <v>2523.6</v>
      </c>
    </row>
    <row r="667" spans="1:9" x14ac:dyDescent="0.25">
      <c r="A667" s="4">
        <v>42614</v>
      </c>
      <c r="B667" t="s">
        <v>15</v>
      </c>
      <c r="C667" t="s">
        <v>8</v>
      </c>
      <c r="D667" s="3">
        <v>175</v>
      </c>
      <c r="E667" s="2">
        <v>124.2</v>
      </c>
      <c r="F667">
        <v>3</v>
      </c>
      <c r="I667" s="2">
        <v>372.6</v>
      </c>
    </row>
    <row r="668" spans="1:9" x14ac:dyDescent="0.25">
      <c r="A668" s="4">
        <v>42614</v>
      </c>
      <c r="B668" t="s">
        <v>15</v>
      </c>
      <c r="C668" t="s">
        <v>13</v>
      </c>
      <c r="D668" s="3">
        <v>105</v>
      </c>
      <c r="E668" s="2">
        <v>91.83</v>
      </c>
      <c r="F668">
        <v>0.5</v>
      </c>
      <c r="I668" s="2">
        <v>45.92</v>
      </c>
    </row>
    <row r="669" spans="1:9" x14ac:dyDescent="0.25">
      <c r="A669" s="4">
        <v>42614</v>
      </c>
      <c r="B669" t="s">
        <v>15</v>
      </c>
      <c r="C669" t="s">
        <v>11</v>
      </c>
      <c r="D669" s="3">
        <v>122</v>
      </c>
      <c r="E669" s="2">
        <v>82.22</v>
      </c>
      <c r="F669">
        <v>8</v>
      </c>
      <c r="I669" s="2">
        <v>657.76</v>
      </c>
    </row>
    <row r="670" spans="1:9" x14ac:dyDescent="0.25">
      <c r="A670" s="4">
        <v>42614</v>
      </c>
      <c r="B670" t="s">
        <v>15</v>
      </c>
      <c r="C670" t="s">
        <v>9</v>
      </c>
      <c r="D670" s="3">
        <v>127</v>
      </c>
      <c r="E670" s="2">
        <v>73.31</v>
      </c>
      <c r="F670">
        <v>0.6</v>
      </c>
      <c r="I670" s="2">
        <v>43.99</v>
      </c>
    </row>
    <row r="671" spans="1:9" x14ac:dyDescent="0.25">
      <c r="A671" s="4">
        <v>42614</v>
      </c>
      <c r="B671" t="s">
        <v>15</v>
      </c>
      <c r="C671" t="s">
        <v>5</v>
      </c>
      <c r="D671" s="3">
        <v>175</v>
      </c>
      <c r="E671" s="2">
        <v>140.19999999999999</v>
      </c>
      <c r="F671">
        <v>15</v>
      </c>
      <c r="G671">
        <v>10</v>
      </c>
      <c r="I671" s="2">
        <v>3505</v>
      </c>
    </row>
    <row r="672" spans="1:9" x14ac:dyDescent="0.25">
      <c r="A672" s="4">
        <v>42614</v>
      </c>
      <c r="B672" t="s">
        <v>15</v>
      </c>
      <c r="C672" t="s">
        <v>8</v>
      </c>
      <c r="D672" s="3">
        <v>175</v>
      </c>
      <c r="E672" s="2">
        <v>124.2</v>
      </c>
      <c r="F672">
        <v>4</v>
      </c>
      <c r="I672" s="2">
        <v>496.8</v>
      </c>
    </row>
    <row r="673" spans="1:9" x14ac:dyDescent="0.25">
      <c r="A673" s="4">
        <v>42614</v>
      </c>
      <c r="B673" t="s">
        <v>15</v>
      </c>
      <c r="C673" t="s">
        <v>13</v>
      </c>
      <c r="D673" s="3">
        <v>105</v>
      </c>
      <c r="E673" s="2">
        <v>91.83</v>
      </c>
      <c r="F673">
        <v>0.5</v>
      </c>
      <c r="I673" s="2">
        <v>45.92</v>
      </c>
    </row>
    <row r="674" spans="1:9" x14ac:dyDescent="0.25">
      <c r="A674" s="4">
        <v>42614</v>
      </c>
      <c r="B674" t="s">
        <v>15</v>
      </c>
      <c r="C674" t="s">
        <v>11</v>
      </c>
      <c r="D674" s="3">
        <v>122</v>
      </c>
      <c r="E674" s="2">
        <v>82.22</v>
      </c>
      <c r="F674">
        <v>18</v>
      </c>
      <c r="I674" s="2">
        <v>1479.96</v>
      </c>
    </row>
    <row r="675" spans="1:9" x14ac:dyDescent="0.25">
      <c r="A675" s="4">
        <v>42614</v>
      </c>
      <c r="B675" t="s">
        <v>15</v>
      </c>
      <c r="C675" t="s">
        <v>44</v>
      </c>
      <c r="F675">
        <v>184.75</v>
      </c>
      <c r="G675">
        <v>13</v>
      </c>
      <c r="H675">
        <v>23</v>
      </c>
    </row>
    <row r="676" spans="1:9" x14ac:dyDescent="0.25">
      <c r="A676" s="4">
        <v>42614</v>
      </c>
      <c r="B676" t="s">
        <v>15</v>
      </c>
      <c r="C676" t="s">
        <v>45</v>
      </c>
      <c r="F676" s="2">
        <v>24977.59</v>
      </c>
      <c r="G676" s="2">
        <v>1957.96</v>
      </c>
      <c r="H676" s="2">
        <v>3359.96</v>
      </c>
      <c r="I676" s="2">
        <v>30295.51</v>
      </c>
    </row>
    <row r="677" spans="1:9" x14ac:dyDescent="0.25">
      <c r="A677" s="4">
        <v>42614</v>
      </c>
      <c r="B677" t="s">
        <v>15</v>
      </c>
      <c r="C677" t="s">
        <v>56</v>
      </c>
      <c r="F677" s="2">
        <v>248.15</v>
      </c>
      <c r="G677" s="2">
        <v>907.35</v>
      </c>
      <c r="H677" t="s">
        <v>47</v>
      </c>
    </row>
    <row r="678" spans="1:9" x14ac:dyDescent="0.25">
      <c r="A678" s="4">
        <v>42614</v>
      </c>
      <c r="B678" t="s">
        <v>15</v>
      </c>
      <c r="C678" t="s">
        <v>35</v>
      </c>
      <c r="F678" s="2">
        <v>4448.29</v>
      </c>
      <c r="G678" s="2">
        <v>11506.5</v>
      </c>
      <c r="H678" s="2">
        <v>88814.7</v>
      </c>
    </row>
    <row r="679" spans="1:9" x14ac:dyDescent="0.25">
      <c r="A679" s="4">
        <v>42614</v>
      </c>
      <c r="B679" t="s">
        <v>15</v>
      </c>
      <c r="C679" t="s">
        <v>36</v>
      </c>
      <c r="F679" s="2">
        <v>1975.2</v>
      </c>
      <c r="G679" t="s">
        <v>60</v>
      </c>
      <c r="H679" t="s">
        <v>47</v>
      </c>
    </row>
    <row r="680" spans="1:9" x14ac:dyDescent="0.25">
      <c r="A680" s="4">
        <v>42614</v>
      </c>
      <c r="B680" t="s">
        <v>15</v>
      </c>
      <c r="C680" t="s">
        <v>52</v>
      </c>
      <c r="F680" s="2">
        <v>1551.78</v>
      </c>
      <c r="G680" s="2">
        <v>344.84</v>
      </c>
      <c r="H680" t="s">
        <v>47</v>
      </c>
    </row>
    <row r="681" spans="1:9" x14ac:dyDescent="0.25">
      <c r="A681" s="4">
        <v>42614</v>
      </c>
      <c r="B681" t="s">
        <v>15</v>
      </c>
      <c r="C681" t="s">
        <v>73</v>
      </c>
      <c r="F681" t="s">
        <v>79</v>
      </c>
      <c r="G681" s="2">
        <v>500.8</v>
      </c>
      <c r="H681" s="2">
        <v>24506.15</v>
      </c>
    </row>
    <row r="682" spans="1:9" x14ac:dyDescent="0.25">
      <c r="A682" s="4">
        <v>42614</v>
      </c>
      <c r="B682" t="s">
        <v>15</v>
      </c>
      <c r="C682" t="s">
        <v>64</v>
      </c>
      <c r="F682" s="2">
        <v>2604.13</v>
      </c>
      <c r="G682" t="s">
        <v>60</v>
      </c>
      <c r="H682" t="s">
        <v>47</v>
      </c>
    </row>
    <row r="683" spans="1:9" x14ac:dyDescent="0.25">
      <c r="A683" s="4">
        <v>42614</v>
      </c>
      <c r="B683" t="s">
        <v>15</v>
      </c>
      <c r="C683" t="s">
        <v>51</v>
      </c>
      <c r="F683" s="2">
        <v>1233.06</v>
      </c>
      <c r="G683" s="2">
        <v>364.56</v>
      </c>
      <c r="H683" t="s">
        <v>47</v>
      </c>
    </row>
    <row r="684" spans="1:9" x14ac:dyDescent="0.25">
      <c r="A684" s="4">
        <v>42614</v>
      </c>
      <c r="B684" t="s">
        <v>15</v>
      </c>
      <c r="C684" t="s">
        <v>37</v>
      </c>
      <c r="F684" s="2">
        <v>854.7</v>
      </c>
      <c r="G684" s="2">
        <v>2849</v>
      </c>
      <c r="H684" t="s">
        <v>47</v>
      </c>
    </row>
    <row r="685" spans="1:9" x14ac:dyDescent="0.25">
      <c r="A685" s="4">
        <v>42614</v>
      </c>
      <c r="B685" t="s">
        <v>15</v>
      </c>
      <c r="C685" t="s">
        <v>74</v>
      </c>
      <c r="F685" s="2">
        <v>1575.68</v>
      </c>
      <c r="G685" s="2">
        <v>595.76</v>
      </c>
      <c r="H685" t="s">
        <v>47</v>
      </c>
    </row>
    <row r="686" spans="1:9" x14ac:dyDescent="0.25">
      <c r="A686" s="4">
        <v>42614</v>
      </c>
      <c r="B686" t="s">
        <v>15</v>
      </c>
      <c r="C686" t="s">
        <v>63</v>
      </c>
      <c r="F686" t="s">
        <v>79</v>
      </c>
      <c r="G686" t="s">
        <v>60</v>
      </c>
      <c r="H686" s="2">
        <v>4214.75</v>
      </c>
    </row>
    <row r="687" spans="1:9" x14ac:dyDescent="0.25">
      <c r="A687" s="4">
        <v>42614</v>
      </c>
      <c r="B687" t="s">
        <v>15</v>
      </c>
      <c r="C687" t="s">
        <v>31</v>
      </c>
    </row>
    <row r="688" spans="1:9" x14ac:dyDescent="0.25">
      <c r="A688" s="4">
        <v>42614</v>
      </c>
      <c r="B688" t="s">
        <v>15</v>
      </c>
      <c r="C688" t="s">
        <v>30</v>
      </c>
    </row>
    <row r="689" spans="1:9" x14ac:dyDescent="0.25">
      <c r="A689" s="4">
        <v>42614</v>
      </c>
      <c r="B689" t="s">
        <v>15</v>
      </c>
      <c r="C689" t="s">
        <v>75</v>
      </c>
    </row>
    <row r="690" spans="1:9" x14ac:dyDescent="0.25">
      <c r="A690" s="4">
        <v>42614</v>
      </c>
      <c r="B690" t="s">
        <v>15</v>
      </c>
      <c r="C690" t="s">
        <v>68</v>
      </c>
      <c r="F690" s="2">
        <v>1280</v>
      </c>
    </row>
    <row r="691" spans="1:9" x14ac:dyDescent="0.25">
      <c r="A691" s="4">
        <v>42614</v>
      </c>
      <c r="B691" t="s">
        <v>15</v>
      </c>
      <c r="C691" t="s">
        <v>28</v>
      </c>
      <c r="F691" t="s">
        <v>79</v>
      </c>
      <c r="G691" s="2">
        <v>288.44</v>
      </c>
      <c r="H691" t="s">
        <v>47</v>
      </c>
    </row>
    <row r="692" spans="1:9" x14ac:dyDescent="0.25">
      <c r="A692" s="4">
        <v>42614</v>
      </c>
      <c r="B692" t="s">
        <v>15</v>
      </c>
      <c r="C692" t="s">
        <v>150</v>
      </c>
      <c r="F692" s="2">
        <v>16.25</v>
      </c>
    </row>
    <row r="693" spans="1:9" x14ac:dyDescent="0.25">
      <c r="A693" s="4">
        <v>42614</v>
      </c>
      <c r="B693" t="s">
        <v>15</v>
      </c>
      <c r="C693" t="s">
        <v>150</v>
      </c>
      <c r="F693" s="2">
        <v>289.82</v>
      </c>
    </row>
    <row r="694" spans="1:9" x14ac:dyDescent="0.25">
      <c r="A694" s="4">
        <v>42614</v>
      </c>
      <c r="B694" t="s">
        <v>15</v>
      </c>
      <c r="C694" t="s">
        <v>78</v>
      </c>
      <c r="G694" s="2">
        <v>113.97</v>
      </c>
    </row>
    <row r="695" spans="1:9" x14ac:dyDescent="0.25">
      <c r="A695" s="4">
        <v>42614</v>
      </c>
      <c r="B695" t="s">
        <v>15</v>
      </c>
      <c r="C695" t="s">
        <v>150</v>
      </c>
      <c r="F695" s="2">
        <v>121.38</v>
      </c>
    </row>
    <row r="696" spans="1:9" x14ac:dyDescent="0.25">
      <c r="A696" s="4">
        <v>42614</v>
      </c>
      <c r="B696" t="s">
        <v>15</v>
      </c>
      <c r="C696" t="s">
        <v>78</v>
      </c>
      <c r="G696" s="2">
        <v>54.99</v>
      </c>
      <c r="H696" s="2">
        <v>185.57</v>
      </c>
    </row>
    <row r="697" spans="1:9" x14ac:dyDescent="0.25">
      <c r="A697" s="4">
        <v>42614</v>
      </c>
      <c r="B697" t="s">
        <v>15</v>
      </c>
      <c r="C697" t="s">
        <v>150</v>
      </c>
      <c r="F697" s="2">
        <v>37.159999999999997</v>
      </c>
    </row>
    <row r="698" spans="1:9" x14ac:dyDescent="0.25">
      <c r="A698" s="4">
        <v>42614</v>
      </c>
      <c r="B698" t="s">
        <v>17</v>
      </c>
      <c r="C698" t="s">
        <v>4</v>
      </c>
      <c r="D698" s="3">
        <v>215</v>
      </c>
      <c r="E698" s="2">
        <v>181.4</v>
      </c>
      <c r="F698">
        <v>-18</v>
      </c>
      <c r="I698" s="2">
        <v>-3265.2</v>
      </c>
    </row>
    <row r="699" spans="1:9" x14ac:dyDescent="0.25">
      <c r="A699" s="4">
        <v>42614</v>
      </c>
      <c r="B699" t="s">
        <v>17</v>
      </c>
      <c r="C699" t="s">
        <v>5</v>
      </c>
      <c r="D699" s="3">
        <v>175</v>
      </c>
      <c r="E699" s="2">
        <v>137.16999999999999</v>
      </c>
      <c r="F699">
        <v>-43</v>
      </c>
      <c r="I699" s="2">
        <v>-5898.31</v>
      </c>
    </row>
    <row r="700" spans="1:9" x14ac:dyDescent="0.25">
      <c r="A700" s="4">
        <v>42614</v>
      </c>
      <c r="B700" t="s">
        <v>17</v>
      </c>
      <c r="C700" t="s">
        <v>11</v>
      </c>
      <c r="D700" s="3">
        <v>122</v>
      </c>
      <c r="E700" s="2">
        <v>76.52</v>
      </c>
      <c r="F700">
        <v>-5.5</v>
      </c>
      <c r="I700" s="2">
        <v>-420.86</v>
      </c>
    </row>
    <row r="701" spans="1:9" x14ac:dyDescent="0.25">
      <c r="A701" s="4">
        <v>42614</v>
      </c>
      <c r="B701" t="s">
        <v>17</v>
      </c>
      <c r="C701" t="s">
        <v>4</v>
      </c>
      <c r="D701" s="3">
        <v>215</v>
      </c>
      <c r="E701" s="2">
        <v>185.32</v>
      </c>
      <c r="G701">
        <v>2</v>
      </c>
      <c r="I701" s="2">
        <v>370.64</v>
      </c>
    </row>
    <row r="702" spans="1:9" x14ac:dyDescent="0.25">
      <c r="A702" s="4">
        <v>42614</v>
      </c>
      <c r="B702" t="s">
        <v>17</v>
      </c>
      <c r="C702" t="s">
        <v>5</v>
      </c>
      <c r="D702" s="3">
        <v>175</v>
      </c>
      <c r="E702" s="2">
        <v>140.19999999999999</v>
      </c>
      <c r="I702" t="s">
        <v>59</v>
      </c>
    </row>
    <row r="703" spans="1:9" x14ac:dyDescent="0.25">
      <c r="A703" s="4">
        <v>42614</v>
      </c>
      <c r="B703" t="s">
        <v>17</v>
      </c>
      <c r="C703" t="s">
        <v>8</v>
      </c>
      <c r="D703" s="3">
        <v>175</v>
      </c>
      <c r="E703" s="2">
        <v>124.2</v>
      </c>
      <c r="I703" t="s">
        <v>59</v>
      </c>
    </row>
    <row r="704" spans="1:9" x14ac:dyDescent="0.25">
      <c r="A704" s="4">
        <v>42614</v>
      </c>
      <c r="B704" t="s">
        <v>17</v>
      </c>
      <c r="C704" t="s">
        <v>13</v>
      </c>
      <c r="D704" s="3">
        <v>105</v>
      </c>
      <c r="E704" s="2">
        <v>91.83</v>
      </c>
      <c r="I704" t="s">
        <v>59</v>
      </c>
    </row>
    <row r="705" spans="1:9" x14ac:dyDescent="0.25">
      <c r="A705" s="4">
        <v>42614</v>
      </c>
      <c r="B705" t="s">
        <v>17</v>
      </c>
      <c r="C705" t="s">
        <v>11</v>
      </c>
      <c r="D705" s="3">
        <v>122</v>
      </c>
      <c r="E705" s="2">
        <v>82.22</v>
      </c>
      <c r="I705" t="s">
        <v>59</v>
      </c>
    </row>
    <row r="706" spans="1:9" x14ac:dyDescent="0.25">
      <c r="A706" s="4">
        <v>42614</v>
      </c>
      <c r="B706" t="s">
        <v>17</v>
      </c>
      <c r="C706" t="s">
        <v>9</v>
      </c>
      <c r="D706" s="3">
        <v>127</v>
      </c>
      <c r="E706" s="2">
        <v>73.31</v>
      </c>
      <c r="I706" t="s">
        <v>59</v>
      </c>
    </row>
    <row r="707" spans="1:9" x14ac:dyDescent="0.25">
      <c r="A707" s="4">
        <v>42614</v>
      </c>
      <c r="B707" t="s">
        <v>17</v>
      </c>
      <c r="C707" t="s">
        <v>4</v>
      </c>
      <c r="D707" s="3">
        <v>215</v>
      </c>
      <c r="E707" s="2">
        <v>185.32</v>
      </c>
      <c r="G707">
        <v>2</v>
      </c>
      <c r="I707" s="2">
        <v>370.64</v>
      </c>
    </row>
    <row r="708" spans="1:9" x14ac:dyDescent="0.25">
      <c r="A708" s="4">
        <v>42614</v>
      </c>
      <c r="B708" t="s">
        <v>17</v>
      </c>
      <c r="C708" t="s">
        <v>5</v>
      </c>
      <c r="D708" s="3">
        <v>175</v>
      </c>
      <c r="E708" s="2">
        <v>140.19999999999999</v>
      </c>
      <c r="I708" t="s">
        <v>59</v>
      </c>
    </row>
    <row r="709" spans="1:9" x14ac:dyDescent="0.25">
      <c r="A709" s="4">
        <v>42614</v>
      </c>
      <c r="B709" t="s">
        <v>17</v>
      </c>
      <c r="C709" t="s">
        <v>8</v>
      </c>
      <c r="D709" s="3">
        <v>175</v>
      </c>
      <c r="E709" s="2">
        <v>124.2</v>
      </c>
      <c r="I709" t="s">
        <v>59</v>
      </c>
    </row>
    <row r="710" spans="1:9" x14ac:dyDescent="0.25">
      <c r="A710" s="4">
        <v>42614</v>
      </c>
      <c r="B710" t="s">
        <v>17</v>
      </c>
      <c r="C710" t="s">
        <v>13</v>
      </c>
      <c r="D710" s="3">
        <v>105</v>
      </c>
      <c r="E710" s="2">
        <v>91.83</v>
      </c>
      <c r="I710" t="s">
        <v>59</v>
      </c>
    </row>
    <row r="711" spans="1:9" x14ac:dyDescent="0.25">
      <c r="A711" s="4">
        <v>42614</v>
      </c>
      <c r="B711" t="s">
        <v>17</v>
      </c>
      <c r="C711" t="s">
        <v>11</v>
      </c>
      <c r="D711" s="3">
        <v>122</v>
      </c>
      <c r="E711" s="2">
        <v>82.22</v>
      </c>
      <c r="I711" t="s">
        <v>59</v>
      </c>
    </row>
    <row r="712" spans="1:9" x14ac:dyDescent="0.25">
      <c r="A712" s="4">
        <v>42614</v>
      </c>
      <c r="B712" t="s">
        <v>17</v>
      </c>
      <c r="C712" t="s">
        <v>9</v>
      </c>
      <c r="D712" s="3">
        <v>127</v>
      </c>
      <c r="E712" s="2">
        <v>73.31</v>
      </c>
      <c r="I712" t="s">
        <v>59</v>
      </c>
    </row>
    <row r="713" spans="1:9" x14ac:dyDescent="0.25">
      <c r="A713" s="4">
        <v>42614</v>
      </c>
      <c r="B713" t="s">
        <v>17</v>
      </c>
      <c r="C713" t="s">
        <v>5</v>
      </c>
      <c r="D713" s="3">
        <v>175</v>
      </c>
      <c r="E713" s="2">
        <v>140.19999999999999</v>
      </c>
      <c r="I713" t="s">
        <v>59</v>
      </c>
    </row>
    <row r="714" spans="1:9" x14ac:dyDescent="0.25">
      <c r="A714" s="4">
        <v>42614</v>
      </c>
      <c r="B714" t="s">
        <v>17</v>
      </c>
      <c r="C714" t="s">
        <v>8</v>
      </c>
      <c r="D714" s="3">
        <v>175</v>
      </c>
      <c r="E714" s="2">
        <v>124.2</v>
      </c>
      <c r="I714" t="s">
        <v>59</v>
      </c>
    </row>
    <row r="715" spans="1:9" x14ac:dyDescent="0.25">
      <c r="A715" s="4">
        <v>42614</v>
      </c>
      <c r="B715" t="s">
        <v>17</v>
      </c>
      <c r="C715" t="s">
        <v>13</v>
      </c>
      <c r="D715" s="3">
        <v>105</v>
      </c>
      <c r="E715" s="2">
        <v>91.83</v>
      </c>
      <c r="I715" t="s">
        <v>59</v>
      </c>
    </row>
    <row r="716" spans="1:9" x14ac:dyDescent="0.25">
      <c r="A716" s="4">
        <v>42614</v>
      </c>
      <c r="B716" t="s">
        <v>17</v>
      </c>
      <c r="C716" t="s">
        <v>11</v>
      </c>
      <c r="D716" s="3">
        <v>122</v>
      </c>
      <c r="E716" s="2">
        <v>82.22</v>
      </c>
      <c r="I716" t="s">
        <v>59</v>
      </c>
    </row>
    <row r="717" spans="1:9" x14ac:dyDescent="0.25">
      <c r="A717" s="4">
        <v>42614</v>
      </c>
      <c r="B717" t="s">
        <v>17</v>
      </c>
      <c r="C717" t="s">
        <v>44</v>
      </c>
      <c r="F717">
        <v>-66.5</v>
      </c>
      <c r="G717">
        <v>4</v>
      </c>
      <c r="H717">
        <v>0</v>
      </c>
    </row>
    <row r="718" spans="1:9" x14ac:dyDescent="0.25">
      <c r="A718" s="4">
        <v>42614</v>
      </c>
      <c r="B718" t="s">
        <v>17</v>
      </c>
      <c r="C718" t="s">
        <v>45</v>
      </c>
      <c r="F718" s="2">
        <v>-9584.3700000000008</v>
      </c>
      <c r="G718" s="2">
        <v>741.28</v>
      </c>
      <c r="H718" t="s">
        <v>47</v>
      </c>
      <c r="I718" s="2">
        <v>-8843.09</v>
      </c>
    </row>
    <row r="719" spans="1:9" x14ac:dyDescent="0.25">
      <c r="A719" s="4">
        <v>42614</v>
      </c>
      <c r="B719" t="s">
        <v>17</v>
      </c>
      <c r="C719" t="s">
        <v>56</v>
      </c>
      <c r="F719" s="2">
        <v>82.72</v>
      </c>
      <c r="G719" t="s">
        <v>46</v>
      </c>
      <c r="H719" t="s">
        <v>47</v>
      </c>
    </row>
    <row r="720" spans="1:9" x14ac:dyDescent="0.25">
      <c r="A720" s="4">
        <v>42614</v>
      </c>
      <c r="B720" t="s">
        <v>17</v>
      </c>
      <c r="C720" t="s">
        <v>35</v>
      </c>
      <c r="F720" s="2">
        <v>176.26</v>
      </c>
      <c r="G720" t="s">
        <v>46</v>
      </c>
      <c r="H720" t="s">
        <v>47</v>
      </c>
    </row>
    <row r="721" spans="1:9" x14ac:dyDescent="0.25">
      <c r="A721" s="4">
        <v>42614</v>
      </c>
      <c r="B721" t="s">
        <v>17</v>
      </c>
      <c r="C721" t="s">
        <v>36</v>
      </c>
    </row>
    <row r="722" spans="1:9" x14ac:dyDescent="0.25">
      <c r="A722" s="4">
        <v>42614</v>
      </c>
      <c r="B722" t="s">
        <v>17</v>
      </c>
      <c r="C722" t="s">
        <v>52</v>
      </c>
    </row>
    <row r="723" spans="1:9" x14ac:dyDescent="0.25">
      <c r="A723" s="4">
        <v>42614</v>
      </c>
      <c r="B723" t="s">
        <v>17</v>
      </c>
      <c r="C723" t="s">
        <v>73</v>
      </c>
      <c r="F723" s="2">
        <v>10914.52</v>
      </c>
      <c r="G723" t="s">
        <v>46</v>
      </c>
    </row>
    <row r="724" spans="1:9" x14ac:dyDescent="0.25">
      <c r="A724" s="4">
        <v>42614</v>
      </c>
      <c r="B724" t="s">
        <v>17</v>
      </c>
      <c r="C724" t="s">
        <v>64</v>
      </c>
      <c r="F724" s="2">
        <v>113.73</v>
      </c>
      <c r="G724" t="s">
        <v>46</v>
      </c>
      <c r="H724" t="s">
        <v>47</v>
      </c>
    </row>
    <row r="725" spans="1:9" x14ac:dyDescent="0.25">
      <c r="A725" s="4">
        <v>42614</v>
      </c>
      <c r="B725" t="s">
        <v>17</v>
      </c>
      <c r="C725" t="s">
        <v>51</v>
      </c>
    </row>
    <row r="726" spans="1:9" x14ac:dyDescent="0.25">
      <c r="A726" s="4">
        <v>42614</v>
      </c>
      <c r="B726" t="s">
        <v>17</v>
      </c>
      <c r="C726" t="s">
        <v>37</v>
      </c>
      <c r="F726" s="2">
        <v>680.92</v>
      </c>
      <c r="G726" t="s">
        <v>46</v>
      </c>
    </row>
    <row r="727" spans="1:9" x14ac:dyDescent="0.25">
      <c r="A727" s="4">
        <v>42614</v>
      </c>
      <c r="B727" t="s">
        <v>17</v>
      </c>
      <c r="C727" t="s">
        <v>74</v>
      </c>
    </row>
    <row r="728" spans="1:9" x14ac:dyDescent="0.25">
      <c r="A728" s="4">
        <v>42614</v>
      </c>
      <c r="B728" t="s">
        <v>17</v>
      </c>
      <c r="C728" t="s">
        <v>63</v>
      </c>
      <c r="F728" t="s">
        <v>60</v>
      </c>
      <c r="G728" t="s">
        <v>46</v>
      </c>
      <c r="H728" s="2">
        <v>315</v>
      </c>
    </row>
    <row r="729" spans="1:9" x14ac:dyDescent="0.25">
      <c r="A729" s="4">
        <v>42614</v>
      </c>
      <c r="B729" t="s">
        <v>17</v>
      </c>
      <c r="C729" t="s">
        <v>31</v>
      </c>
    </row>
    <row r="730" spans="1:9" x14ac:dyDescent="0.25">
      <c r="A730" s="4">
        <v>42614</v>
      </c>
      <c r="B730" t="s">
        <v>17</v>
      </c>
      <c r="C730" t="s">
        <v>30</v>
      </c>
    </row>
    <row r="731" spans="1:9" x14ac:dyDescent="0.25">
      <c r="A731" s="4">
        <v>42614</v>
      </c>
      <c r="B731" t="s">
        <v>17</v>
      </c>
      <c r="C731" t="s">
        <v>75</v>
      </c>
    </row>
    <row r="732" spans="1:9" x14ac:dyDescent="0.25">
      <c r="A732" s="4">
        <v>42614</v>
      </c>
      <c r="B732" t="s">
        <v>17</v>
      </c>
      <c r="C732" t="s">
        <v>68</v>
      </c>
    </row>
    <row r="733" spans="1:9" x14ac:dyDescent="0.25">
      <c r="A733" s="4">
        <v>42614</v>
      </c>
      <c r="B733" t="s">
        <v>17</v>
      </c>
      <c r="C733" t="s">
        <v>28</v>
      </c>
      <c r="G733" s="2">
        <v>127.33</v>
      </c>
    </row>
    <row r="734" spans="1:9" x14ac:dyDescent="0.25">
      <c r="A734" s="4">
        <v>42614</v>
      </c>
      <c r="B734" t="s">
        <v>17</v>
      </c>
      <c r="C734" t="s">
        <v>150</v>
      </c>
      <c r="F734" s="2">
        <v>-524.34</v>
      </c>
    </row>
    <row r="735" spans="1:9" x14ac:dyDescent="0.25">
      <c r="A735" s="4">
        <v>42614</v>
      </c>
      <c r="B735" t="s">
        <v>18</v>
      </c>
      <c r="C735" t="s">
        <v>4</v>
      </c>
      <c r="D735" s="3">
        <v>215</v>
      </c>
      <c r="E735" s="2">
        <v>181.4</v>
      </c>
      <c r="I735" t="s">
        <v>59</v>
      </c>
    </row>
    <row r="736" spans="1:9" x14ac:dyDescent="0.25">
      <c r="A736" s="4">
        <v>42614</v>
      </c>
      <c r="B736" t="s">
        <v>18</v>
      </c>
      <c r="C736" t="s">
        <v>5</v>
      </c>
      <c r="D736" s="3">
        <v>175</v>
      </c>
      <c r="E736" s="2">
        <v>137.16999999999999</v>
      </c>
      <c r="I736" t="s">
        <v>59</v>
      </c>
    </row>
    <row r="737" spans="1:9" x14ac:dyDescent="0.25">
      <c r="A737" s="4">
        <v>42614</v>
      </c>
      <c r="B737" t="s">
        <v>18</v>
      </c>
      <c r="C737" t="s">
        <v>11</v>
      </c>
      <c r="D737" s="3">
        <v>122</v>
      </c>
      <c r="E737" s="2">
        <v>76.52</v>
      </c>
      <c r="I737" t="s">
        <v>59</v>
      </c>
    </row>
    <row r="738" spans="1:9" x14ac:dyDescent="0.25">
      <c r="A738" s="4">
        <v>42614</v>
      </c>
      <c r="B738" t="s">
        <v>18</v>
      </c>
      <c r="C738" t="s">
        <v>4</v>
      </c>
      <c r="D738" s="3">
        <v>215</v>
      </c>
      <c r="E738" s="2">
        <v>185.32</v>
      </c>
      <c r="F738">
        <v>4</v>
      </c>
      <c r="I738" s="2">
        <v>741.28</v>
      </c>
    </row>
    <row r="739" spans="1:9" x14ac:dyDescent="0.25">
      <c r="A739" s="4">
        <v>42614</v>
      </c>
      <c r="B739" t="s">
        <v>18</v>
      </c>
      <c r="C739" t="s">
        <v>5</v>
      </c>
      <c r="D739" s="3">
        <v>175</v>
      </c>
      <c r="E739" s="2">
        <v>140.19999999999999</v>
      </c>
      <c r="I739" t="s">
        <v>59</v>
      </c>
    </row>
    <row r="740" spans="1:9" x14ac:dyDescent="0.25">
      <c r="A740" s="4">
        <v>42614</v>
      </c>
      <c r="B740" t="s">
        <v>18</v>
      </c>
      <c r="C740" t="s">
        <v>8</v>
      </c>
      <c r="D740" s="3">
        <v>175</v>
      </c>
      <c r="E740" s="2">
        <v>124.2</v>
      </c>
      <c r="I740" t="s">
        <v>59</v>
      </c>
    </row>
    <row r="741" spans="1:9" x14ac:dyDescent="0.25">
      <c r="A741" s="4">
        <v>42614</v>
      </c>
      <c r="B741" t="s">
        <v>18</v>
      </c>
      <c r="C741" t="s">
        <v>13</v>
      </c>
      <c r="D741" s="3">
        <v>105</v>
      </c>
      <c r="E741" s="2">
        <v>91.83</v>
      </c>
      <c r="I741" t="s">
        <v>59</v>
      </c>
    </row>
    <row r="742" spans="1:9" x14ac:dyDescent="0.25">
      <c r="A742" s="4">
        <v>42614</v>
      </c>
      <c r="B742" t="s">
        <v>18</v>
      </c>
      <c r="C742" t="s">
        <v>11</v>
      </c>
      <c r="D742" s="3">
        <v>122</v>
      </c>
      <c r="E742" s="2">
        <v>82.22</v>
      </c>
      <c r="I742" t="s">
        <v>59</v>
      </c>
    </row>
    <row r="743" spans="1:9" x14ac:dyDescent="0.25">
      <c r="A743" s="4">
        <v>42614</v>
      </c>
      <c r="B743" t="s">
        <v>18</v>
      </c>
      <c r="C743" t="s">
        <v>9</v>
      </c>
      <c r="D743" s="3">
        <v>127</v>
      </c>
      <c r="E743" s="2">
        <v>73.31</v>
      </c>
      <c r="I743" t="s">
        <v>59</v>
      </c>
    </row>
    <row r="744" spans="1:9" x14ac:dyDescent="0.25">
      <c r="A744" s="4">
        <v>42614</v>
      </c>
      <c r="B744" t="s">
        <v>18</v>
      </c>
      <c r="C744" t="s">
        <v>4</v>
      </c>
      <c r="D744" s="3">
        <v>215</v>
      </c>
      <c r="E744" s="2">
        <v>185.32</v>
      </c>
      <c r="F744">
        <v>6</v>
      </c>
      <c r="I744" s="2">
        <v>1111.92</v>
      </c>
    </row>
    <row r="745" spans="1:9" x14ac:dyDescent="0.25">
      <c r="A745" s="4">
        <v>42614</v>
      </c>
      <c r="B745" t="s">
        <v>18</v>
      </c>
      <c r="C745" t="s">
        <v>5</v>
      </c>
      <c r="D745" s="3">
        <v>175</v>
      </c>
      <c r="E745" s="2">
        <v>140.19999999999999</v>
      </c>
      <c r="I745" t="s">
        <v>59</v>
      </c>
    </row>
    <row r="746" spans="1:9" x14ac:dyDescent="0.25">
      <c r="A746" s="4">
        <v>42614</v>
      </c>
      <c r="B746" t="s">
        <v>18</v>
      </c>
      <c r="C746" t="s">
        <v>8</v>
      </c>
      <c r="D746" s="3">
        <v>175</v>
      </c>
      <c r="E746" s="2">
        <v>124.2</v>
      </c>
      <c r="I746" t="s">
        <v>59</v>
      </c>
    </row>
    <row r="747" spans="1:9" x14ac:dyDescent="0.25">
      <c r="A747" s="4">
        <v>42614</v>
      </c>
      <c r="B747" t="s">
        <v>18</v>
      </c>
      <c r="C747" t="s">
        <v>13</v>
      </c>
      <c r="D747" s="3">
        <v>105</v>
      </c>
      <c r="E747" s="2">
        <v>91.83</v>
      </c>
      <c r="I747" t="s">
        <v>59</v>
      </c>
    </row>
    <row r="748" spans="1:9" x14ac:dyDescent="0.25">
      <c r="A748" s="4">
        <v>42614</v>
      </c>
      <c r="B748" t="s">
        <v>18</v>
      </c>
      <c r="C748" t="s">
        <v>11</v>
      </c>
      <c r="D748" s="3">
        <v>122</v>
      </c>
      <c r="E748" s="2">
        <v>82.22</v>
      </c>
      <c r="F748">
        <v>1.5</v>
      </c>
      <c r="I748" s="2">
        <v>123.33</v>
      </c>
    </row>
    <row r="749" spans="1:9" x14ac:dyDescent="0.25">
      <c r="A749" s="4">
        <v>42614</v>
      </c>
      <c r="B749" t="s">
        <v>18</v>
      </c>
      <c r="C749" t="s">
        <v>9</v>
      </c>
      <c r="D749" s="3">
        <v>127</v>
      </c>
      <c r="E749" s="2">
        <v>73.31</v>
      </c>
      <c r="I749" t="s">
        <v>59</v>
      </c>
    </row>
    <row r="750" spans="1:9" x14ac:dyDescent="0.25">
      <c r="A750" s="4">
        <v>42614</v>
      </c>
      <c r="B750" t="s">
        <v>18</v>
      </c>
      <c r="C750" t="s">
        <v>5</v>
      </c>
      <c r="D750" s="3">
        <v>175</v>
      </c>
      <c r="E750" s="2">
        <v>140.19999999999999</v>
      </c>
      <c r="I750" t="s">
        <v>59</v>
      </c>
    </row>
    <row r="751" spans="1:9" x14ac:dyDescent="0.25">
      <c r="A751" s="4">
        <v>42614</v>
      </c>
      <c r="B751" t="s">
        <v>18</v>
      </c>
      <c r="C751" t="s">
        <v>8</v>
      </c>
      <c r="D751" s="3">
        <v>175</v>
      </c>
      <c r="E751" s="2">
        <v>124.2</v>
      </c>
      <c r="I751" t="s">
        <v>59</v>
      </c>
    </row>
    <row r="752" spans="1:9" x14ac:dyDescent="0.25">
      <c r="A752" s="4">
        <v>42614</v>
      </c>
      <c r="B752" t="s">
        <v>18</v>
      </c>
      <c r="C752" t="s">
        <v>13</v>
      </c>
      <c r="D752" s="3">
        <v>105</v>
      </c>
      <c r="E752" s="2">
        <v>91.83</v>
      </c>
      <c r="I752" t="s">
        <v>59</v>
      </c>
    </row>
    <row r="753" spans="1:9" x14ac:dyDescent="0.25">
      <c r="A753" s="4">
        <v>42614</v>
      </c>
      <c r="B753" t="s">
        <v>18</v>
      </c>
      <c r="C753" t="s">
        <v>11</v>
      </c>
      <c r="D753" s="3">
        <v>122</v>
      </c>
      <c r="E753" s="2">
        <v>82.22</v>
      </c>
      <c r="I753" t="s">
        <v>59</v>
      </c>
    </row>
    <row r="754" spans="1:9" x14ac:dyDescent="0.25">
      <c r="A754" s="4">
        <v>42614</v>
      </c>
      <c r="B754" t="s">
        <v>18</v>
      </c>
      <c r="C754" t="s">
        <v>44</v>
      </c>
      <c r="F754">
        <v>11.5</v>
      </c>
      <c r="G754">
        <v>0</v>
      </c>
      <c r="H754">
        <v>0</v>
      </c>
    </row>
    <row r="755" spans="1:9" x14ac:dyDescent="0.25">
      <c r="A755" s="4">
        <v>42614</v>
      </c>
      <c r="B755" t="s">
        <v>18</v>
      </c>
      <c r="C755" t="s">
        <v>45</v>
      </c>
      <c r="F755" s="2">
        <v>1976.53</v>
      </c>
      <c r="G755" t="s">
        <v>47</v>
      </c>
      <c r="H755" t="s">
        <v>48</v>
      </c>
      <c r="I755" s="2">
        <v>1976.53</v>
      </c>
    </row>
    <row r="756" spans="1:9" x14ac:dyDescent="0.25">
      <c r="A756" s="4">
        <v>42614</v>
      </c>
      <c r="B756" t="s">
        <v>18</v>
      </c>
      <c r="C756" t="s">
        <v>56</v>
      </c>
    </row>
    <row r="757" spans="1:9" x14ac:dyDescent="0.25">
      <c r="A757" s="4">
        <v>42614</v>
      </c>
      <c r="B757" t="s">
        <v>18</v>
      </c>
      <c r="C757" t="s">
        <v>35</v>
      </c>
      <c r="F757" t="s">
        <v>72</v>
      </c>
      <c r="G757" t="s">
        <v>47</v>
      </c>
      <c r="H757" s="2">
        <v>864</v>
      </c>
    </row>
    <row r="758" spans="1:9" x14ac:dyDescent="0.25">
      <c r="A758" s="4">
        <v>42614</v>
      </c>
      <c r="B758" t="s">
        <v>18</v>
      </c>
      <c r="C758" t="s">
        <v>36</v>
      </c>
      <c r="F758" s="2">
        <v>370.35</v>
      </c>
      <c r="G758" t="s">
        <v>47</v>
      </c>
      <c r="H758" t="s">
        <v>48</v>
      </c>
    </row>
    <row r="759" spans="1:9" x14ac:dyDescent="0.25">
      <c r="A759" s="4">
        <v>42614</v>
      </c>
      <c r="B759" t="s">
        <v>18</v>
      </c>
      <c r="C759" t="s">
        <v>52</v>
      </c>
      <c r="F759" t="s">
        <v>72</v>
      </c>
      <c r="G759" t="s">
        <v>47</v>
      </c>
      <c r="H759" s="2">
        <v>258.63</v>
      </c>
    </row>
    <row r="760" spans="1:9" x14ac:dyDescent="0.25">
      <c r="A760" s="4">
        <v>42614</v>
      </c>
      <c r="B760" t="s">
        <v>18</v>
      </c>
      <c r="C760" t="s">
        <v>73</v>
      </c>
      <c r="F760" s="2">
        <v>202.55</v>
      </c>
      <c r="H760" s="2">
        <v>141.91999999999999</v>
      </c>
    </row>
    <row r="761" spans="1:9" x14ac:dyDescent="0.25">
      <c r="A761" s="4">
        <v>42614</v>
      </c>
      <c r="B761" t="s">
        <v>18</v>
      </c>
      <c r="C761" t="s">
        <v>64</v>
      </c>
      <c r="F761" s="2">
        <v>113.73</v>
      </c>
      <c r="G761" t="s">
        <v>47</v>
      </c>
      <c r="H761" t="s">
        <v>48</v>
      </c>
    </row>
    <row r="762" spans="1:9" x14ac:dyDescent="0.25">
      <c r="A762" s="4">
        <v>42614</v>
      </c>
      <c r="B762" t="s">
        <v>18</v>
      </c>
      <c r="C762" t="s">
        <v>51</v>
      </c>
    </row>
    <row r="763" spans="1:9" x14ac:dyDescent="0.25">
      <c r="A763" s="4">
        <v>42614</v>
      </c>
      <c r="B763" t="s">
        <v>18</v>
      </c>
      <c r="C763" t="s">
        <v>37</v>
      </c>
      <c r="F763" s="2">
        <v>961.29</v>
      </c>
    </row>
    <row r="764" spans="1:9" x14ac:dyDescent="0.25">
      <c r="A764" s="4">
        <v>42614</v>
      </c>
      <c r="B764" t="s">
        <v>18</v>
      </c>
      <c r="C764" t="s">
        <v>74</v>
      </c>
      <c r="F764" s="2">
        <v>643.72</v>
      </c>
      <c r="G764" s="2">
        <v>2298</v>
      </c>
      <c r="H764" s="2">
        <v>17767.3</v>
      </c>
    </row>
    <row r="765" spans="1:9" x14ac:dyDescent="0.25">
      <c r="A765" s="4">
        <v>42614</v>
      </c>
      <c r="B765" t="s">
        <v>18</v>
      </c>
      <c r="C765" t="s">
        <v>63</v>
      </c>
      <c r="F765" t="s">
        <v>72</v>
      </c>
      <c r="G765" t="s">
        <v>47</v>
      </c>
      <c r="H765" s="2">
        <v>694</v>
      </c>
    </row>
    <row r="766" spans="1:9" x14ac:dyDescent="0.25">
      <c r="A766" s="4">
        <v>42614</v>
      </c>
      <c r="B766" t="s">
        <v>18</v>
      </c>
      <c r="C766" t="s">
        <v>31</v>
      </c>
      <c r="G766" s="2">
        <v>875</v>
      </c>
    </row>
    <row r="767" spans="1:9" x14ac:dyDescent="0.25">
      <c r="A767" s="4">
        <v>42614</v>
      </c>
      <c r="B767" t="s">
        <v>18</v>
      </c>
      <c r="C767" t="s">
        <v>30</v>
      </c>
    </row>
    <row r="768" spans="1:9" x14ac:dyDescent="0.25">
      <c r="A768" s="4">
        <v>42614</v>
      </c>
      <c r="B768" t="s">
        <v>18</v>
      </c>
      <c r="C768" t="s">
        <v>75</v>
      </c>
    </row>
    <row r="769" spans="1:9" x14ac:dyDescent="0.25">
      <c r="A769" s="4">
        <v>42614</v>
      </c>
      <c r="B769" t="s">
        <v>18</v>
      </c>
      <c r="C769" t="s">
        <v>68</v>
      </c>
    </row>
    <row r="770" spans="1:9" x14ac:dyDescent="0.25">
      <c r="A770" s="4">
        <v>42614</v>
      </c>
      <c r="B770" t="s">
        <v>18</v>
      </c>
      <c r="C770" t="s">
        <v>28</v>
      </c>
    </row>
    <row r="771" spans="1:9" x14ac:dyDescent="0.25">
      <c r="A771" s="4">
        <v>42614</v>
      </c>
      <c r="B771" t="s">
        <v>16</v>
      </c>
      <c r="C771" t="s">
        <v>4</v>
      </c>
      <c r="D771" s="3">
        <v>215</v>
      </c>
      <c r="E771" s="2">
        <v>181.4</v>
      </c>
      <c r="I771" t="s">
        <v>59</v>
      </c>
    </row>
    <row r="772" spans="1:9" x14ac:dyDescent="0.25">
      <c r="A772" s="4">
        <v>42614</v>
      </c>
      <c r="B772" t="s">
        <v>16</v>
      </c>
      <c r="C772" t="s">
        <v>5</v>
      </c>
      <c r="D772" s="3">
        <v>175</v>
      </c>
      <c r="E772" s="2">
        <v>137.16999999999999</v>
      </c>
      <c r="I772" t="s">
        <v>59</v>
      </c>
    </row>
    <row r="773" spans="1:9" x14ac:dyDescent="0.25">
      <c r="A773" s="4">
        <v>42614</v>
      </c>
      <c r="B773" t="s">
        <v>16</v>
      </c>
      <c r="C773" t="s">
        <v>11</v>
      </c>
      <c r="D773" s="3">
        <v>122</v>
      </c>
      <c r="E773" s="2">
        <v>76.52</v>
      </c>
      <c r="I773" t="s">
        <v>59</v>
      </c>
    </row>
    <row r="774" spans="1:9" x14ac:dyDescent="0.25">
      <c r="A774" s="4">
        <v>42614</v>
      </c>
      <c r="B774" t="s">
        <v>16</v>
      </c>
      <c r="C774" t="s">
        <v>4</v>
      </c>
      <c r="D774" s="3">
        <v>215</v>
      </c>
      <c r="E774" s="2">
        <v>185.32</v>
      </c>
      <c r="F774">
        <v>14</v>
      </c>
      <c r="H774">
        <v>5</v>
      </c>
      <c r="I774" s="2">
        <v>3521.08</v>
      </c>
    </row>
    <row r="775" spans="1:9" x14ac:dyDescent="0.25">
      <c r="A775" s="4">
        <v>42614</v>
      </c>
      <c r="B775" t="s">
        <v>16</v>
      </c>
      <c r="C775" t="s">
        <v>5</v>
      </c>
      <c r="D775" s="3">
        <v>175</v>
      </c>
      <c r="E775" s="2">
        <v>140.19999999999999</v>
      </c>
      <c r="F775">
        <v>20</v>
      </c>
      <c r="H775">
        <v>22.5</v>
      </c>
      <c r="I775" s="2">
        <v>5958.5</v>
      </c>
    </row>
    <row r="776" spans="1:9" x14ac:dyDescent="0.25">
      <c r="A776" s="4">
        <v>42614</v>
      </c>
      <c r="B776" t="s">
        <v>16</v>
      </c>
      <c r="C776" t="s">
        <v>8</v>
      </c>
      <c r="D776" s="3">
        <v>175</v>
      </c>
      <c r="E776" s="2">
        <v>124.2</v>
      </c>
      <c r="F776">
        <v>4</v>
      </c>
      <c r="I776" s="2">
        <v>496.8</v>
      </c>
    </row>
    <row r="777" spans="1:9" x14ac:dyDescent="0.25">
      <c r="A777" s="4">
        <v>42614</v>
      </c>
      <c r="B777" t="s">
        <v>16</v>
      </c>
      <c r="C777" t="s">
        <v>13</v>
      </c>
      <c r="D777" s="3">
        <v>105</v>
      </c>
      <c r="E777" s="2">
        <v>91.83</v>
      </c>
      <c r="F777">
        <v>0.5</v>
      </c>
      <c r="I777" s="2">
        <v>45.92</v>
      </c>
    </row>
    <row r="778" spans="1:9" x14ac:dyDescent="0.25">
      <c r="A778" s="4">
        <v>42614</v>
      </c>
      <c r="B778" t="s">
        <v>16</v>
      </c>
      <c r="C778" t="s">
        <v>11</v>
      </c>
      <c r="D778" s="3">
        <v>122</v>
      </c>
      <c r="E778" s="2">
        <v>82.22</v>
      </c>
      <c r="F778">
        <v>9.5</v>
      </c>
      <c r="I778" s="2">
        <v>781.09</v>
      </c>
    </row>
    <row r="779" spans="1:9" x14ac:dyDescent="0.25">
      <c r="A779" s="4">
        <v>42614</v>
      </c>
      <c r="B779" t="s">
        <v>16</v>
      </c>
      <c r="C779" t="s">
        <v>9</v>
      </c>
      <c r="D779" s="3">
        <v>127</v>
      </c>
      <c r="E779" s="2">
        <v>73.31</v>
      </c>
      <c r="F779">
        <v>1.1000000000000001</v>
      </c>
      <c r="I779" s="2">
        <v>80.64</v>
      </c>
    </row>
    <row r="780" spans="1:9" x14ac:dyDescent="0.25">
      <c r="A780" s="4">
        <v>42614</v>
      </c>
      <c r="B780" t="s">
        <v>16</v>
      </c>
      <c r="D780" t="s">
        <v>77</v>
      </c>
      <c r="I780" t="s">
        <v>59</v>
      </c>
    </row>
    <row r="781" spans="1:9" x14ac:dyDescent="0.25">
      <c r="A781" s="4">
        <v>42614</v>
      </c>
      <c r="B781" t="s">
        <v>16</v>
      </c>
      <c r="C781" t="s">
        <v>4</v>
      </c>
      <c r="D781" s="3">
        <v>215</v>
      </c>
      <c r="E781" s="2">
        <v>185.32</v>
      </c>
      <c r="F781">
        <v>20</v>
      </c>
      <c r="H781">
        <v>9</v>
      </c>
      <c r="I781" s="2">
        <v>5374.28</v>
      </c>
    </row>
    <row r="782" spans="1:9" x14ac:dyDescent="0.25">
      <c r="A782" s="4">
        <v>42614</v>
      </c>
      <c r="B782" t="s">
        <v>16</v>
      </c>
      <c r="C782" t="s">
        <v>5</v>
      </c>
      <c r="D782" s="3">
        <v>175</v>
      </c>
      <c r="E782" s="2">
        <v>140.19999999999999</v>
      </c>
      <c r="F782">
        <v>23</v>
      </c>
      <c r="H782">
        <v>18</v>
      </c>
      <c r="I782" s="2">
        <v>5748.2</v>
      </c>
    </row>
    <row r="783" spans="1:9" x14ac:dyDescent="0.25">
      <c r="A783" s="4">
        <v>42614</v>
      </c>
      <c r="B783" t="s">
        <v>16</v>
      </c>
      <c r="C783" t="s">
        <v>8</v>
      </c>
      <c r="D783" s="3">
        <v>175</v>
      </c>
      <c r="E783" s="2">
        <v>124.2</v>
      </c>
      <c r="F783">
        <v>4</v>
      </c>
      <c r="I783" s="2">
        <v>496.8</v>
      </c>
    </row>
    <row r="784" spans="1:9" x14ac:dyDescent="0.25">
      <c r="A784" s="4">
        <v>42614</v>
      </c>
      <c r="B784" t="s">
        <v>16</v>
      </c>
      <c r="C784" t="s">
        <v>13</v>
      </c>
      <c r="D784" s="3">
        <v>105</v>
      </c>
      <c r="E784" s="2">
        <v>91.83</v>
      </c>
      <c r="F784">
        <v>0.5</v>
      </c>
      <c r="I784" s="2">
        <v>45.92</v>
      </c>
    </row>
    <row r="785" spans="1:9" x14ac:dyDescent="0.25">
      <c r="A785" s="4">
        <v>42614</v>
      </c>
      <c r="B785" t="s">
        <v>16</v>
      </c>
      <c r="C785" t="s">
        <v>11</v>
      </c>
      <c r="D785" s="3">
        <v>122</v>
      </c>
      <c r="E785" s="2">
        <v>82.22</v>
      </c>
      <c r="F785">
        <v>3</v>
      </c>
      <c r="I785" s="2">
        <v>246.66</v>
      </c>
    </row>
    <row r="786" spans="1:9" x14ac:dyDescent="0.25">
      <c r="A786" s="4">
        <v>42614</v>
      </c>
      <c r="B786" t="s">
        <v>16</v>
      </c>
      <c r="C786" t="s">
        <v>9</v>
      </c>
      <c r="D786" s="3">
        <v>127</v>
      </c>
      <c r="E786" s="2">
        <v>73.31</v>
      </c>
      <c r="F786">
        <v>0.4</v>
      </c>
      <c r="I786" s="2">
        <v>29.32</v>
      </c>
    </row>
    <row r="787" spans="1:9" x14ac:dyDescent="0.25">
      <c r="A787" s="4">
        <v>42614</v>
      </c>
      <c r="B787" t="s">
        <v>16</v>
      </c>
      <c r="C787" t="s">
        <v>2</v>
      </c>
      <c r="D787" s="3">
        <v>288</v>
      </c>
      <c r="E787" s="2">
        <v>251.47</v>
      </c>
      <c r="F787">
        <v>3</v>
      </c>
      <c r="I787" s="2">
        <v>754.41</v>
      </c>
    </row>
    <row r="788" spans="1:9" x14ac:dyDescent="0.25">
      <c r="A788" s="4">
        <v>42614</v>
      </c>
      <c r="B788" t="s">
        <v>16</v>
      </c>
      <c r="C788" t="s">
        <v>5</v>
      </c>
      <c r="D788" s="3">
        <v>175</v>
      </c>
      <c r="E788" s="2">
        <v>140.19999999999999</v>
      </c>
      <c r="F788">
        <v>25</v>
      </c>
      <c r="H788">
        <v>38</v>
      </c>
      <c r="I788" s="2">
        <v>8832.6</v>
      </c>
    </row>
    <row r="789" spans="1:9" x14ac:dyDescent="0.25">
      <c r="A789" s="4">
        <v>42614</v>
      </c>
      <c r="B789" t="s">
        <v>16</v>
      </c>
      <c r="C789" t="s">
        <v>8</v>
      </c>
      <c r="D789" s="3">
        <v>175</v>
      </c>
      <c r="E789" s="2">
        <v>124.2</v>
      </c>
      <c r="F789">
        <v>3</v>
      </c>
      <c r="I789" s="2">
        <v>372.6</v>
      </c>
    </row>
    <row r="790" spans="1:9" x14ac:dyDescent="0.25">
      <c r="A790" s="4">
        <v>42614</v>
      </c>
      <c r="B790" t="s">
        <v>16</v>
      </c>
      <c r="C790" t="s">
        <v>13</v>
      </c>
      <c r="D790" s="3">
        <v>105</v>
      </c>
      <c r="E790" s="2">
        <v>91.83</v>
      </c>
      <c r="F790">
        <v>0.5</v>
      </c>
      <c r="I790" s="2">
        <v>45.92</v>
      </c>
    </row>
    <row r="791" spans="1:9" x14ac:dyDescent="0.25">
      <c r="A791" s="4">
        <v>42614</v>
      </c>
      <c r="B791" t="s">
        <v>16</v>
      </c>
      <c r="C791" t="s">
        <v>11</v>
      </c>
      <c r="D791" s="3">
        <v>122</v>
      </c>
      <c r="E791" s="2">
        <v>82.22</v>
      </c>
      <c r="F791">
        <v>2</v>
      </c>
      <c r="I791" s="2">
        <v>164.44</v>
      </c>
    </row>
    <row r="792" spans="1:9" x14ac:dyDescent="0.25">
      <c r="A792" s="4">
        <v>42614</v>
      </c>
      <c r="B792" t="s">
        <v>16</v>
      </c>
      <c r="C792" t="s">
        <v>2</v>
      </c>
      <c r="D792" s="3">
        <v>288</v>
      </c>
      <c r="E792" s="2">
        <v>251.47</v>
      </c>
      <c r="F792">
        <v>2.5</v>
      </c>
      <c r="I792" s="2">
        <v>628.67999999999995</v>
      </c>
    </row>
    <row r="793" spans="1:9" x14ac:dyDescent="0.25">
      <c r="A793" s="4">
        <v>42614</v>
      </c>
      <c r="B793" t="s">
        <v>16</v>
      </c>
      <c r="C793" t="s">
        <v>44</v>
      </c>
      <c r="F793">
        <v>136</v>
      </c>
      <c r="G793">
        <v>0</v>
      </c>
      <c r="H793">
        <v>92.5</v>
      </c>
    </row>
    <row r="794" spans="1:9" x14ac:dyDescent="0.25">
      <c r="A794" s="4">
        <v>42614</v>
      </c>
      <c r="B794" t="s">
        <v>16</v>
      </c>
      <c r="C794" t="s">
        <v>45</v>
      </c>
      <c r="F794" s="2">
        <v>20023.669999999998</v>
      </c>
      <c r="G794" t="s">
        <v>49</v>
      </c>
      <c r="H794" s="2">
        <v>13600.18</v>
      </c>
      <c r="I794" s="2">
        <v>33623.85</v>
      </c>
    </row>
    <row r="795" spans="1:9" x14ac:dyDescent="0.25">
      <c r="A795" s="4">
        <v>42614</v>
      </c>
      <c r="B795" t="s">
        <v>16</v>
      </c>
      <c r="C795" t="s">
        <v>56</v>
      </c>
      <c r="F795" t="s">
        <v>79</v>
      </c>
      <c r="G795" s="2">
        <v>1828.66</v>
      </c>
      <c r="H795" t="s">
        <v>47</v>
      </c>
    </row>
    <row r="796" spans="1:9" x14ac:dyDescent="0.25">
      <c r="A796" s="4">
        <v>42614</v>
      </c>
      <c r="B796" t="s">
        <v>16</v>
      </c>
      <c r="C796" t="s">
        <v>35</v>
      </c>
      <c r="F796" s="2">
        <v>1515.65</v>
      </c>
      <c r="G796" s="2">
        <v>2829.35</v>
      </c>
      <c r="H796" s="2">
        <v>6856.88</v>
      </c>
    </row>
    <row r="797" spans="1:9" x14ac:dyDescent="0.25">
      <c r="A797" s="4">
        <v>42614</v>
      </c>
      <c r="B797" t="s">
        <v>16</v>
      </c>
      <c r="C797" t="s">
        <v>36</v>
      </c>
      <c r="F797" s="2">
        <v>371.69</v>
      </c>
      <c r="G797" s="2">
        <v>5242.05</v>
      </c>
      <c r="H797" t="s">
        <v>47</v>
      </c>
    </row>
    <row r="798" spans="1:9" x14ac:dyDescent="0.25">
      <c r="A798" s="4">
        <v>42614</v>
      </c>
      <c r="B798" t="s">
        <v>16</v>
      </c>
      <c r="C798" t="s">
        <v>52</v>
      </c>
      <c r="F798" t="s">
        <v>79</v>
      </c>
      <c r="G798" s="2">
        <v>2888.03</v>
      </c>
      <c r="H798" t="s">
        <v>47</v>
      </c>
    </row>
    <row r="799" spans="1:9" x14ac:dyDescent="0.25">
      <c r="A799" s="4">
        <v>42614</v>
      </c>
      <c r="B799" t="s">
        <v>16</v>
      </c>
      <c r="C799" t="s">
        <v>73</v>
      </c>
      <c r="F799" s="2">
        <v>-585.61</v>
      </c>
      <c r="G799" s="2">
        <v>2652.46</v>
      </c>
      <c r="H799" s="2">
        <v>1446.8</v>
      </c>
    </row>
    <row r="800" spans="1:9" x14ac:dyDescent="0.25">
      <c r="A800" s="4">
        <v>42614</v>
      </c>
      <c r="B800" t="s">
        <v>16</v>
      </c>
      <c r="C800" t="s">
        <v>64</v>
      </c>
      <c r="F800" s="2">
        <v>377.63</v>
      </c>
      <c r="G800" s="2">
        <v>972.3</v>
      </c>
      <c r="H800" t="s">
        <v>47</v>
      </c>
    </row>
    <row r="801" spans="1:9" x14ac:dyDescent="0.25">
      <c r="A801" s="4">
        <v>42614</v>
      </c>
      <c r="B801" t="s">
        <v>16</v>
      </c>
      <c r="C801" t="s">
        <v>51</v>
      </c>
      <c r="F801" s="2">
        <v>208.32</v>
      </c>
      <c r="G801" s="2">
        <v>2447.7600000000002</v>
      </c>
      <c r="H801" s="2">
        <v>14550.92</v>
      </c>
    </row>
    <row r="802" spans="1:9" x14ac:dyDescent="0.25">
      <c r="A802" s="4">
        <v>42614</v>
      </c>
      <c r="B802" t="s">
        <v>16</v>
      </c>
      <c r="C802" t="s">
        <v>37</v>
      </c>
      <c r="F802" s="2">
        <v>427.35</v>
      </c>
      <c r="G802" s="2">
        <v>4273.5</v>
      </c>
      <c r="H802" t="s">
        <v>47</v>
      </c>
    </row>
    <row r="803" spans="1:9" x14ac:dyDescent="0.25">
      <c r="A803" s="4">
        <v>42614</v>
      </c>
      <c r="B803" t="s">
        <v>16</v>
      </c>
      <c r="C803" t="s">
        <v>74</v>
      </c>
      <c r="F803" s="2">
        <v>275.88</v>
      </c>
      <c r="G803" s="2">
        <v>2142.08</v>
      </c>
      <c r="H803" t="s">
        <v>47</v>
      </c>
    </row>
    <row r="804" spans="1:9" x14ac:dyDescent="0.25">
      <c r="A804" s="4">
        <v>42614</v>
      </c>
      <c r="B804" t="s">
        <v>16</v>
      </c>
      <c r="C804" t="s">
        <v>63</v>
      </c>
      <c r="F804" s="2">
        <v>7175.5</v>
      </c>
      <c r="G804" t="s">
        <v>49</v>
      </c>
      <c r="H804" s="2">
        <v>81599.289999999994</v>
      </c>
    </row>
    <row r="805" spans="1:9" x14ac:dyDescent="0.25">
      <c r="A805" s="4">
        <v>42614</v>
      </c>
      <c r="B805" t="s">
        <v>16</v>
      </c>
      <c r="C805" t="s">
        <v>31</v>
      </c>
    </row>
    <row r="806" spans="1:9" x14ac:dyDescent="0.25">
      <c r="A806" s="4">
        <v>42614</v>
      </c>
      <c r="B806" t="s">
        <v>16</v>
      </c>
      <c r="C806" t="s">
        <v>30</v>
      </c>
    </row>
    <row r="807" spans="1:9" x14ac:dyDescent="0.25">
      <c r="A807" s="4">
        <v>42614</v>
      </c>
      <c r="B807" t="s">
        <v>16</v>
      </c>
      <c r="C807" t="s">
        <v>75</v>
      </c>
    </row>
    <row r="808" spans="1:9" x14ac:dyDescent="0.25">
      <c r="A808" s="4">
        <v>42614</v>
      </c>
      <c r="B808" t="s">
        <v>16</v>
      </c>
      <c r="C808" t="s">
        <v>68</v>
      </c>
      <c r="F808" s="2">
        <v>1286.9000000000001</v>
      </c>
    </row>
    <row r="809" spans="1:9" x14ac:dyDescent="0.25">
      <c r="A809" s="4">
        <v>42614</v>
      </c>
      <c r="B809" t="s">
        <v>16</v>
      </c>
      <c r="C809" t="s">
        <v>28</v>
      </c>
    </row>
    <row r="810" spans="1:9" x14ac:dyDescent="0.25">
      <c r="A810" s="4">
        <v>42614</v>
      </c>
      <c r="B810" t="s">
        <v>16</v>
      </c>
      <c r="C810" t="s">
        <v>150</v>
      </c>
      <c r="F810" s="2">
        <v>16.239999999999998</v>
      </c>
    </row>
    <row r="811" spans="1:9" x14ac:dyDescent="0.25">
      <c r="A811" s="4">
        <v>42614</v>
      </c>
      <c r="B811" t="s">
        <v>16</v>
      </c>
      <c r="C811" t="s">
        <v>150</v>
      </c>
      <c r="F811" s="2">
        <v>289.82</v>
      </c>
    </row>
    <row r="812" spans="1:9" x14ac:dyDescent="0.25">
      <c r="A812" s="4">
        <v>42614</v>
      </c>
      <c r="B812" t="s">
        <v>16</v>
      </c>
      <c r="C812" t="s">
        <v>78</v>
      </c>
      <c r="G812" s="2">
        <v>113.97</v>
      </c>
    </row>
    <row r="813" spans="1:9" x14ac:dyDescent="0.25">
      <c r="A813" s="4">
        <v>42614</v>
      </c>
      <c r="B813" t="s">
        <v>16</v>
      </c>
      <c r="C813" t="s">
        <v>78</v>
      </c>
      <c r="G813" s="2">
        <v>54.99</v>
      </c>
      <c r="H813" s="2">
        <v>185.56</v>
      </c>
    </row>
    <row r="814" spans="1:9" x14ac:dyDescent="0.25">
      <c r="A814" s="4">
        <v>42614</v>
      </c>
      <c r="B814" t="s">
        <v>33</v>
      </c>
      <c r="C814" t="s">
        <v>4</v>
      </c>
      <c r="D814" s="3">
        <v>215</v>
      </c>
      <c r="E814" s="2">
        <v>181.4</v>
      </c>
      <c r="I814" t="s">
        <v>59</v>
      </c>
    </row>
    <row r="815" spans="1:9" x14ac:dyDescent="0.25">
      <c r="A815" s="4">
        <v>42614</v>
      </c>
      <c r="B815" t="s">
        <v>33</v>
      </c>
      <c r="C815" t="s">
        <v>5</v>
      </c>
      <c r="D815" s="3">
        <v>175</v>
      </c>
      <c r="E815" s="2">
        <v>137.16999999999999</v>
      </c>
      <c r="I815" t="s">
        <v>59</v>
      </c>
    </row>
    <row r="816" spans="1:9" x14ac:dyDescent="0.25">
      <c r="A816" s="4">
        <v>42614</v>
      </c>
      <c r="B816" t="s">
        <v>33</v>
      </c>
      <c r="C816" t="s">
        <v>11</v>
      </c>
      <c r="D816" s="3">
        <v>122</v>
      </c>
      <c r="E816" s="2">
        <v>76.52</v>
      </c>
      <c r="I816" t="s">
        <v>59</v>
      </c>
    </row>
    <row r="817" spans="1:9" x14ac:dyDescent="0.25">
      <c r="A817" s="4">
        <v>42614</v>
      </c>
      <c r="B817" t="s">
        <v>33</v>
      </c>
      <c r="C817" t="s">
        <v>4</v>
      </c>
      <c r="D817" s="3">
        <v>215</v>
      </c>
      <c r="E817" s="2">
        <v>185.32</v>
      </c>
      <c r="F817">
        <v>2</v>
      </c>
      <c r="I817" s="2">
        <v>370.64</v>
      </c>
    </row>
    <row r="818" spans="1:9" x14ac:dyDescent="0.25">
      <c r="A818" s="4">
        <v>42614</v>
      </c>
      <c r="B818" t="s">
        <v>33</v>
      </c>
      <c r="C818" t="s">
        <v>5</v>
      </c>
      <c r="D818" s="3">
        <v>175</v>
      </c>
      <c r="E818" s="2">
        <v>140.19999999999999</v>
      </c>
      <c r="I818" t="s">
        <v>59</v>
      </c>
    </row>
    <row r="819" spans="1:9" x14ac:dyDescent="0.25">
      <c r="A819" s="4">
        <v>42614</v>
      </c>
      <c r="B819" t="s">
        <v>33</v>
      </c>
      <c r="C819" t="s">
        <v>8</v>
      </c>
      <c r="D819" s="3">
        <v>175</v>
      </c>
      <c r="E819" s="2">
        <v>124.2</v>
      </c>
      <c r="I819" t="s">
        <v>59</v>
      </c>
    </row>
    <row r="820" spans="1:9" x14ac:dyDescent="0.25">
      <c r="A820" s="4">
        <v>42614</v>
      </c>
      <c r="B820" t="s">
        <v>33</v>
      </c>
      <c r="C820" t="s">
        <v>13</v>
      </c>
      <c r="D820" s="3">
        <v>105</v>
      </c>
      <c r="E820" s="2">
        <v>91.83</v>
      </c>
      <c r="I820" t="s">
        <v>59</v>
      </c>
    </row>
    <row r="821" spans="1:9" x14ac:dyDescent="0.25">
      <c r="A821" s="4">
        <v>42614</v>
      </c>
      <c r="B821" t="s">
        <v>33</v>
      </c>
      <c r="C821" t="s">
        <v>11</v>
      </c>
      <c r="D821" s="3">
        <v>122</v>
      </c>
      <c r="E821" s="2">
        <v>82.22</v>
      </c>
      <c r="I821" t="s">
        <v>59</v>
      </c>
    </row>
    <row r="822" spans="1:9" x14ac:dyDescent="0.25">
      <c r="A822" s="4">
        <v>42614</v>
      </c>
      <c r="B822" t="s">
        <v>33</v>
      </c>
      <c r="C822" t="s">
        <v>9</v>
      </c>
      <c r="D822" s="3">
        <v>127</v>
      </c>
      <c r="E822" s="2">
        <v>73.31</v>
      </c>
      <c r="I822" t="s">
        <v>59</v>
      </c>
    </row>
    <row r="823" spans="1:9" x14ac:dyDescent="0.25">
      <c r="A823" s="4">
        <v>42614</v>
      </c>
      <c r="B823" t="s">
        <v>33</v>
      </c>
      <c r="C823" t="s">
        <v>4</v>
      </c>
      <c r="D823" s="3">
        <v>215</v>
      </c>
      <c r="E823" s="2">
        <v>185.32</v>
      </c>
      <c r="F823">
        <v>2</v>
      </c>
      <c r="I823" s="2">
        <v>370.64</v>
      </c>
    </row>
    <row r="824" spans="1:9" x14ac:dyDescent="0.25">
      <c r="A824" s="4">
        <v>42614</v>
      </c>
      <c r="B824" t="s">
        <v>33</v>
      </c>
      <c r="C824" t="s">
        <v>5</v>
      </c>
      <c r="D824" s="3">
        <v>175</v>
      </c>
      <c r="E824" s="2">
        <v>140.19999999999999</v>
      </c>
      <c r="I824" t="s">
        <v>59</v>
      </c>
    </row>
    <row r="825" spans="1:9" x14ac:dyDescent="0.25">
      <c r="A825" s="4">
        <v>42614</v>
      </c>
      <c r="B825" t="s">
        <v>33</v>
      </c>
      <c r="C825" t="s">
        <v>8</v>
      </c>
      <c r="D825" s="3">
        <v>175</v>
      </c>
      <c r="E825" s="2">
        <v>124.2</v>
      </c>
      <c r="I825" t="s">
        <v>59</v>
      </c>
    </row>
    <row r="826" spans="1:9" x14ac:dyDescent="0.25">
      <c r="A826" s="4">
        <v>42614</v>
      </c>
      <c r="B826" t="s">
        <v>33</v>
      </c>
      <c r="C826" t="s">
        <v>13</v>
      </c>
      <c r="D826" s="3">
        <v>105</v>
      </c>
      <c r="E826" s="2">
        <v>91.83</v>
      </c>
      <c r="I826" t="s">
        <v>59</v>
      </c>
    </row>
    <row r="827" spans="1:9" x14ac:dyDescent="0.25">
      <c r="A827" s="4">
        <v>42614</v>
      </c>
      <c r="B827" t="s">
        <v>33</v>
      </c>
      <c r="C827" t="s">
        <v>11</v>
      </c>
      <c r="D827" s="3">
        <v>122</v>
      </c>
      <c r="E827" s="2">
        <v>82.22</v>
      </c>
      <c r="I827" t="s">
        <v>59</v>
      </c>
    </row>
    <row r="828" spans="1:9" x14ac:dyDescent="0.25">
      <c r="A828" s="4">
        <v>42614</v>
      </c>
      <c r="B828" t="s">
        <v>33</v>
      </c>
      <c r="C828" t="s">
        <v>9</v>
      </c>
      <c r="D828" s="3">
        <v>127</v>
      </c>
      <c r="E828" s="2">
        <v>73.31</v>
      </c>
      <c r="I828" t="s">
        <v>59</v>
      </c>
    </row>
    <row r="829" spans="1:9" x14ac:dyDescent="0.25">
      <c r="A829" s="4">
        <v>42614</v>
      </c>
      <c r="B829" t="s">
        <v>33</v>
      </c>
      <c r="C829" t="s">
        <v>5</v>
      </c>
      <c r="D829" s="3">
        <v>175</v>
      </c>
      <c r="E829" s="2">
        <v>140.19999999999999</v>
      </c>
      <c r="I829" t="s">
        <v>59</v>
      </c>
    </row>
    <row r="830" spans="1:9" x14ac:dyDescent="0.25">
      <c r="A830" s="4">
        <v>42614</v>
      </c>
      <c r="B830" t="s">
        <v>33</v>
      </c>
      <c r="C830" t="s">
        <v>8</v>
      </c>
      <c r="D830" s="3">
        <v>175</v>
      </c>
      <c r="E830" s="2">
        <v>124.2</v>
      </c>
      <c r="I830" t="s">
        <v>59</v>
      </c>
    </row>
    <row r="831" spans="1:9" x14ac:dyDescent="0.25">
      <c r="A831" s="4">
        <v>42614</v>
      </c>
      <c r="B831" t="s">
        <v>33</v>
      </c>
      <c r="C831" t="s">
        <v>13</v>
      </c>
      <c r="D831" s="3">
        <v>105</v>
      </c>
      <c r="E831" s="2">
        <v>91.83</v>
      </c>
      <c r="I831" t="s">
        <v>59</v>
      </c>
    </row>
    <row r="832" spans="1:9" x14ac:dyDescent="0.25">
      <c r="A832" s="4">
        <v>42614</v>
      </c>
      <c r="B832" t="s">
        <v>33</v>
      </c>
      <c r="C832" t="s">
        <v>11</v>
      </c>
      <c r="D832" s="3">
        <v>122</v>
      </c>
      <c r="E832" s="2">
        <v>82.22</v>
      </c>
      <c r="I832" t="s">
        <v>59</v>
      </c>
    </row>
    <row r="833" spans="1:9" x14ac:dyDescent="0.25">
      <c r="A833" s="4">
        <v>42614</v>
      </c>
      <c r="B833" t="s">
        <v>33</v>
      </c>
      <c r="C833" t="s">
        <v>44</v>
      </c>
      <c r="F833">
        <v>4</v>
      </c>
      <c r="G833">
        <v>0</v>
      </c>
      <c r="H833">
        <v>0</v>
      </c>
    </row>
    <row r="834" spans="1:9" x14ac:dyDescent="0.25">
      <c r="A834" s="4">
        <v>42614</v>
      </c>
      <c r="B834" t="s">
        <v>33</v>
      </c>
      <c r="C834" t="s">
        <v>45</v>
      </c>
      <c r="F834" s="2">
        <v>741.28</v>
      </c>
      <c r="G834" t="s">
        <v>50</v>
      </c>
      <c r="H834" t="s">
        <v>47</v>
      </c>
      <c r="I834" s="2">
        <v>741.28</v>
      </c>
    </row>
    <row r="835" spans="1:9" x14ac:dyDescent="0.25">
      <c r="A835" s="4">
        <v>42614</v>
      </c>
      <c r="B835" t="s">
        <v>33</v>
      </c>
      <c r="C835" t="s">
        <v>56</v>
      </c>
    </row>
    <row r="836" spans="1:9" x14ac:dyDescent="0.25">
      <c r="A836" s="4">
        <v>42614</v>
      </c>
      <c r="B836" t="s">
        <v>33</v>
      </c>
      <c r="C836" t="s">
        <v>35</v>
      </c>
      <c r="F836" s="2">
        <v>528.77</v>
      </c>
      <c r="G836" s="2">
        <v>-486.69</v>
      </c>
      <c r="H836" t="s">
        <v>47</v>
      </c>
    </row>
    <row r="837" spans="1:9" x14ac:dyDescent="0.25">
      <c r="A837" s="4">
        <v>42614</v>
      </c>
      <c r="B837" t="s">
        <v>33</v>
      </c>
      <c r="C837" t="s">
        <v>36</v>
      </c>
    </row>
    <row r="838" spans="1:9" x14ac:dyDescent="0.25">
      <c r="A838" s="4">
        <v>42614</v>
      </c>
      <c r="B838" t="s">
        <v>33</v>
      </c>
      <c r="C838" t="s">
        <v>52</v>
      </c>
    </row>
    <row r="839" spans="1:9" x14ac:dyDescent="0.25">
      <c r="A839" s="4">
        <v>42614</v>
      </c>
      <c r="B839" t="s">
        <v>33</v>
      </c>
      <c r="C839" t="s">
        <v>73</v>
      </c>
    </row>
    <row r="840" spans="1:9" x14ac:dyDescent="0.25">
      <c r="A840" s="4">
        <v>42614</v>
      </c>
      <c r="B840" t="s">
        <v>33</v>
      </c>
      <c r="C840" t="s">
        <v>64</v>
      </c>
    </row>
    <row r="841" spans="1:9" x14ac:dyDescent="0.25">
      <c r="A841" s="4">
        <v>42614</v>
      </c>
      <c r="B841" t="s">
        <v>33</v>
      </c>
      <c r="C841" t="s">
        <v>51</v>
      </c>
    </row>
    <row r="842" spans="1:9" x14ac:dyDescent="0.25">
      <c r="A842" s="4">
        <v>42614</v>
      </c>
      <c r="B842" t="s">
        <v>33</v>
      </c>
      <c r="C842" t="s">
        <v>37</v>
      </c>
    </row>
    <row r="843" spans="1:9" x14ac:dyDescent="0.25">
      <c r="A843" s="4">
        <v>42614</v>
      </c>
      <c r="B843" t="s">
        <v>33</v>
      </c>
      <c r="C843" t="s">
        <v>74</v>
      </c>
    </row>
    <row r="844" spans="1:9" x14ac:dyDescent="0.25">
      <c r="A844" s="4">
        <v>42614</v>
      </c>
      <c r="B844" t="s">
        <v>33</v>
      </c>
      <c r="C844" t="s">
        <v>63</v>
      </c>
    </row>
    <row r="845" spans="1:9" x14ac:dyDescent="0.25">
      <c r="A845" s="4">
        <v>42614</v>
      </c>
      <c r="B845" t="s">
        <v>33</v>
      </c>
      <c r="C845" t="s">
        <v>31</v>
      </c>
    </row>
    <row r="846" spans="1:9" x14ac:dyDescent="0.25">
      <c r="A846" s="4">
        <v>42614</v>
      </c>
      <c r="B846" t="s">
        <v>33</v>
      </c>
      <c r="C846" t="s">
        <v>30</v>
      </c>
    </row>
    <row r="847" spans="1:9" x14ac:dyDescent="0.25">
      <c r="A847" s="4">
        <v>42614</v>
      </c>
      <c r="B847" t="s">
        <v>33</v>
      </c>
      <c r="C847" t="s">
        <v>75</v>
      </c>
      <c r="H847" s="2">
        <v>513.75</v>
      </c>
    </row>
    <row r="848" spans="1:9" x14ac:dyDescent="0.25">
      <c r="A848" s="4">
        <v>42614</v>
      </c>
      <c r="B848" t="s">
        <v>33</v>
      </c>
      <c r="C848" t="s">
        <v>68</v>
      </c>
    </row>
    <row r="849" spans="1:9" x14ac:dyDescent="0.25">
      <c r="A849" s="4">
        <v>42614</v>
      </c>
      <c r="B849" t="s">
        <v>33</v>
      </c>
      <c r="C849" t="s">
        <v>28</v>
      </c>
    </row>
    <row r="850" spans="1:9" x14ac:dyDescent="0.25">
      <c r="A850" s="4">
        <v>42644</v>
      </c>
      <c r="B850" t="s">
        <v>14</v>
      </c>
      <c r="C850" t="s">
        <v>4</v>
      </c>
      <c r="D850">
        <v>214.5</v>
      </c>
      <c r="E850" s="2">
        <v>195.33</v>
      </c>
      <c r="F850">
        <v>16</v>
      </c>
      <c r="G850">
        <v>2</v>
      </c>
      <c r="H850">
        <v>2</v>
      </c>
      <c r="I850" s="2">
        <v>3906.6</v>
      </c>
    </row>
    <row r="851" spans="1:9" x14ac:dyDescent="0.25">
      <c r="A851" s="4">
        <v>42644</v>
      </c>
      <c r="B851" t="s">
        <v>14</v>
      </c>
      <c r="C851" t="s">
        <v>4</v>
      </c>
      <c r="D851">
        <v>214.5</v>
      </c>
      <c r="E851" s="2">
        <v>195.33</v>
      </c>
      <c r="F851">
        <v>16</v>
      </c>
      <c r="G851">
        <v>2</v>
      </c>
      <c r="H851">
        <v>2</v>
      </c>
      <c r="I851" s="2">
        <v>3906.6</v>
      </c>
    </row>
    <row r="852" spans="1:9" x14ac:dyDescent="0.25">
      <c r="A852" s="4">
        <v>42644</v>
      </c>
      <c r="B852" t="s">
        <v>14</v>
      </c>
      <c r="C852" t="s">
        <v>5</v>
      </c>
      <c r="D852">
        <v>174.54</v>
      </c>
      <c r="E852" s="2">
        <v>140.19999999999999</v>
      </c>
      <c r="H852">
        <v>50</v>
      </c>
      <c r="I852" s="2">
        <v>7010</v>
      </c>
    </row>
    <row r="853" spans="1:9" x14ac:dyDescent="0.25">
      <c r="A853" s="4">
        <v>42644</v>
      </c>
      <c r="B853" t="s">
        <v>14</v>
      </c>
      <c r="C853" t="s">
        <v>8</v>
      </c>
      <c r="D853">
        <v>174.54</v>
      </c>
      <c r="E853" s="2">
        <v>124.2</v>
      </c>
      <c r="F853">
        <v>1</v>
      </c>
      <c r="I853" s="2">
        <v>124.2</v>
      </c>
    </row>
    <row r="854" spans="1:9" x14ac:dyDescent="0.25">
      <c r="A854" s="4">
        <v>42644</v>
      </c>
      <c r="B854" t="s">
        <v>14</v>
      </c>
      <c r="C854" t="s">
        <v>13</v>
      </c>
      <c r="D854">
        <v>105.28</v>
      </c>
      <c r="E854" s="2">
        <v>91.83</v>
      </c>
      <c r="F854">
        <v>1</v>
      </c>
      <c r="I854" s="2">
        <v>91.83</v>
      </c>
    </row>
    <row r="855" spans="1:9" x14ac:dyDescent="0.25">
      <c r="A855" s="4">
        <v>42644</v>
      </c>
      <c r="B855" t="s">
        <v>14</v>
      </c>
      <c r="C855" t="s">
        <v>11</v>
      </c>
      <c r="D855">
        <v>121.81</v>
      </c>
      <c r="E855" s="2">
        <v>82.22</v>
      </c>
      <c r="F855">
        <v>8</v>
      </c>
      <c r="I855" s="2">
        <v>657.76</v>
      </c>
    </row>
    <row r="856" spans="1:9" x14ac:dyDescent="0.25">
      <c r="A856" s="4">
        <v>42644</v>
      </c>
      <c r="B856" t="s">
        <v>14</v>
      </c>
      <c r="C856" t="s">
        <v>1</v>
      </c>
      <c r="D856">
        <v>252.51</v>
      </c>
      <c r="E856" s="2">
        <v>234.79</v>
      </c>
      <c r="F856">
        <v>1.25</v>
      </c>
      <c r="I856" s="2">
        <v>293.49</v>
      </c>
    </row>
    <row r="857" spans="1:9" x14ac:dyDescent="0.25">
      <c r="A857" s="4">
        <v>42644</v>
      </c>
      <c r="B857" t="s">
        <v>14</v>
      </c>
      <c r="C857" t="s">
        <v>1</v>
      </c>
      <c r="D857">
        <v>252.51</v>
      </c>
      <c r="E857" s="2">
        <v>234.79</v>
      </c>
      <c r="F857">
        <v>0.5</v>
      </c>
      <c r="I857" s="2">
        <v>117.4</v>
      </c>
    </row>
    <row r="858" spans="1:9" x14ac:dyDescent="0.25">
      <c r="A858" s="4">
        <v>42644</v>
      </c>
      <c r="B858" t="s">
        <v>14</v>
      </c>
      <c r="C858" t="s">
        <v>9</v>
      </c>
      <c r="D858">
        <v>126.94</v>
      </c>
      <c r="E858" s="2">
        <v>76.73</v>
      </c>
      <c r="F858">
        <v>4</v>
      </c>
      <c r="I858" s="2">
        <v>306.92</v>
      </c>
    </row>
    <row r="859" spans="1:9" x14ac:dyDescent="0.25">
      <c r="A859" s="4">
        <v>42644</v>
      </c>
      <c r="B859" t="s">
        <v>14</v>
      </c>
      <c r="C859" t="s">
        <v>44</v>
      </c>
      <c r="F859">
        <v>47.75</v>
      </c>
      <c r="G859">
        <v>4</v>
      </c>
      <c r="H859">
        <v>54</v>
      </c>
    </row>
    <row r="860" spans="1:9" x14ac:dyDescent="0.25">
      <c r="A860" s="4">
        <v>42644</v>
      </c>
      <c r="B860" t="s">
        <v>14</v>
      </c>
      <c r="C860" t="s">
        <v>45</v>
      </c>
      <c r="F860" s="2">
        <v>7842.15</v>
      </c>
      <c r="G860" s="2">
        <v>781.32</v>
      </c>
      <c r="H860" s="2">
        <v>7791.32</v>
      </c>
      <c r="I860" s="2">
        <v>16414.8</v>
      </c>
    </row>
    <row r="861" spans="1:9" x14ac:dyDescent="0.25">
      <c r="A861" s="4">
        <v>42644</v>
      </c>
      <c r="B861" t="s">
        <v>14</v>
      </c>
      <c r="C861" t="s">
        <v>56</v>
      </c>
      <c r="F861" s="2">
        <v>1421.01</v>
      </c>
      <c r="G861" s="2">
        <v>13771.46</v>
      </c>
      <c r="H861" t="s">
        <v>70</v>
      </c>
    </row>
    <row r="862" spans="1:9" x14ac:dyDescent="0.25">
      <c r="A862" s="4">
        <v>42644</v>
      </c>
      <c r="B862" t="s">
        <v>14</v>
      </c>
      <c r="C862" t="s">
        <v>35</v>
      </c>
      <c r="F862" s="2">
        <v>1275.1199999999999</v>
      </c>
      <c r="G862" s="2">
        <v>8165.96</v>
      </c>
      <c r="H862" t="s">
        <v>70</v>
      </c>
    </row>
    <row r="863" spans="1:9" x14ac:dyDescent="0.25">
      <c r="A863" s="4">
        <v>42644</v>
      </c>
      <c r="B863" t="s">
        <v>14</v>
      </c>
      <c r="C863" t="s">
        <v>36</v>
      </c>
      <c r="F863" s="2">
        <v>1257.3699999999999</v>
      </c>
      <c r="G863" s="2">
        <v>1729.04</v>
      </c>
      <c r="H863" t="s">
        <v>70</v>
      </c>
    </row>
    <row r="864" spans="1:9" x14ac:dyDescent="0.25">
      <c r="A864" s="4">
        <v>42644</v>
      </c>
      <c r="B864" t="s">
        <v>14</v>
      </c>
      <c r="C864" t="s">
        <v>52</v>
      </c>
      <c r="F864" s="2">
        <v>1633.01</v>
      </c>
      <c r="G864" s="2">
        <v>3154.09</v>
      </c>
      <c r="H864" t="s">
        <v>70</v>
      </c>
    </row>
    <row r="865" spans="1:9" x14ac:dyDescent="0.25">
      <c r="A865" s="4">
        <v>42644</v>
      </c>
      <c r="B865" t="s">
        <v>14</v>
      </c>
      <c r="C865" t="s">
        <v>73</v>
      </c>
      <c r="G865" s="2">
        <v>4372.8900000000003</v>
      </c>
    </row>
    <row r="866" spans="1:9" x14ac:dyDescent="0.25">
      <c r="A866" s="4">
        <v>42644</v>
      </c>
      <c r="B866" t="s">
        <v>14</v>
      </c>
      <c r="C866" t="s">
        <v>64</v>
      </c>
      <c r="F866" s="2">
        <v>1490.61</v>
      </c>
      <c r="G866" s="2">
        <v>160.03</v>
      </c>
      <c r="H866" t="s">
        <v>70</v>
      </c>
    </row>
    <row r="867" spans="1:9" x14ac:dyDescent="0.25">
      <c r="A867" s="4">
        <v>42644</v>
      </c>
      <c r="B867" t="s">
        <v>14</v>
      </c>
      <c r="C867" t="s">
        <v>51</v>
      </c>
      <c r="F867" s="2">
        <v>847.62</v>
      </c>
      <c r="G867" s="2">
        <v>3483.17</v>
      </c>
    </row>
    <row r="868" spans="1:9" x14ac:dyDescent="0.25">
      <c r="A868" s="4">
        <v>42644</v>
      </c>
      <c r="B868" t="s">
        <v>14</v>
      </c>
      <c r="C868" t="s">
        <v>37</v>
      </c>
      <c r="F868" s="2">
        <v>1864.76</v>
      </c>
      <c r="G868" s="2">
        <v>19300.27</v>
      </c>
      <c r="H868" s="2">
        <v>8884.75</v>
      </c>
    </row>
    <row r="869" spans="1:9" x14ac:dyDescent="0.25">
      <c r="A869" s="4">
        <v>42644</v>
      </c>
      <c r="B869" t="s">
        <v>14</v>
      </c>
      <c r="C869" t="s">
        <v>74</v>
      </c>
      <c r="F869" s="2">
        <v>410.4</v>
      </c>
      <c r="G869" s="2">
        <v>3800.27</v>
      </c>
    </row>
    <row r="870" spans="1:9" x14ac:dyDescent="0.25">
      <c r="A870" s="4">
        <v>42644</v>
      </c>
      <c r="B870" t="s">
        <v>14</v>
      </c>
      <c r="C870" t="s">
        <v>63</v>
      </c>
      <c r="H870" s="2">
        <v>5262.75</v>
      </c>
    </row>
    <row r="871" spans="1:9" x14ac:dyDescent="0.25">
      <c r="A871" s="4">
        <v>42644</v>
      </c>
      <c r="B871" t="s">
        <v>14</v>
      </c>
      <c r="C871" t="s">
        <v>31</v>
      </c>
      <c r="G871" s="2">
        <v>170</v>
      </c>
    </row>
    <row r="872" spans="1:9" x14ac:dyDescent="0.25">
      <c r="A872" s="4">
        <v>42644</v>
      </c>
      <c r="B872" t="s">
        <v>14</v>
      </c>
      <c r="C872" t="s">
        <v>30</v>
      </c>
      <c r="F872" s="2">
        <v>4796.25</v>
      </c>
      <c r="H872" s="2">
        <v>30001.32</v>
      </c>
    </row>
    <row r="873" spans="1:9" x14ac:dyDescent="0.25">
      <c r="A873" s="4">
        <v>42644</v>
      </c>
      <c r="B873" t="s">
        <v>14</v>
      </c>
      <c r="C873" t="s">
        <v>75</v>
      </c>
    </row>
    <row r="874" spans="1:9" x14ac:dyDescent="0.25">
      <c r="A874" s="4">
        <v>42644</v>
      </c>
      <c r="B874" t="s">
        <v>14</v>
      </c>
      <c r="C874" t="s">
        <v>68</v>
      </c>
      <c r="F874" s="2">
        <v>1280</v>
      </c>
    </row>
    <row r="875" spans="1:9" x14ac:dyDescent="0.25">
      <c r="A875" s="4">
        <v>42644</v>
      </c>
      <c r="B875" t="s">
        <v>14</v>
      </c>
      <c r="C875" t="s">
        <v>28</v>
      </c>
      <c r="G875" s="2">
        <v>13700.17</v>
      </c>
      <c r="H875" s="2">
        <v>50596.02</v>
      </c>
    </row>
    <row r="876" spans="1:9" x14ac:dyDescent="0.25">
      <c r="A876" s="4">
        <v>42644</v>
      </c>
      <c r="B876" t="s">
        <v>14</v>
      </c>
      <c r="C876" t="s">
        <v>80</v>
      </c>
      <c r="G876" s="2">
        <v>3613.99</v>
      </c>
      <c r="H876" s="2">
        <v>43640.75</v>
      </c>
    </row>
    <row r="877" spans="1:9" x14ac:dyDescent="0.25">
      <c r="A877" s="4">
        <v>42644</v>
      </c>
      <c r="B877" t="s">
        <v>14</v>
      </c>
      <c r="C877" t="s">
        <v>150</v>
      </c>
      <c r="F877" s="2">
        <v>75.22</v>
      </c>
    </row>
    <row r="878" spans="1:9" x14ac:dyDescent="0.25">
      <c r="A878" s="4">
        <v>42644</v>
      </c>
      <c r="B878" t="s">
        <v>15</v>
      </c>
      <c r="C878" t="s">
        <v>4</v>
      </c>
      <c r="D878" s="3">
        <v>215</v>
      </c>
      <c r="E878" s="2">
        <v>195.33</v>
      </c>
      <c r="F878">
        <v>16</v>
      </c>
      <c r="G878">
        <v>2</v>
      </c>
      <c r="H878">
        <v>2</v>
      </c>
      <c r="I878" s="2">
        <v>3906.6</v>
      </c>
    </row>
    <row r="879" spans="1:9" x14ac:dyDescent="0.25">
      <c r="A879" s="4">
        <v>42644</v>
      </c>
      <c r="B879" t="s">
        <v>15</v>
      </c>
      <c r="C879" t="s">
        <v>4</v>
      </c>
      <c r="D879" s="3">
        <v>215</v>
      </c>
      <c r="E879" s="2">
        <v>195.33</v>
      </c>
      <c r="F879">
        <v>16</v>
      </c>
      <c r="G879">
        <v>2</v>
      </c>
      <c r="H879">
        <v>2</v>
      </c>
      <c r="I879" s="2">
        <v>3906.6</v>
      </c>
    </row>
    <row r="880" spans="1:9" x14ac:dyDescent="0.25">
      <c r="A880" s="4">
        <v>42644</v>
      </c>
      <c r="B880" t="s">
        <v>15</v>
      </c>
      <c r="C880" t="s">
        <v>5</v>
      </c>
      <c r="D880" s="3">
        <v>175</v>
      </c>
      <c r="E880" s="2">
        <v>140.19999999999999</v>
      </c>
      <c r="G880">
        <v>43</v>
      </c>
      <c r="I880" s="2">
        <v>6028.6</v>
      </c>
    </row>
    <row r="881" spans="1:9" x14ac:dyDescent="0.25">
      <c r="A881" s="4">
        <v>42644</v>
      </c>
      <c r="B881" t="s">
        <v>15</v>
      </c>
      <c r="C881" t="s">
        <v>8</v>
      </c>
      <c r="D881">
        <v>173.11</v>
      </c>
      <c r="E881" s="2">
        <v>124.2</v>
      </c>
      <c r="F881">
        <v>2</v>
      </c>
      <c r="I881" s="2">
        <v>248.4</v>
      </c>
    </row>
    <row r="882" spans="1:9" x14ac:dyDescent="0.25">
      <c r="A882" s="4">
        <v>42644</v>
      </c>
      <c r="B882" t="s">
        <v>15</v>
      </c>
      <c r="C882" t="s">
        <v>13</v>
      </c>
      <c r="D882">
        <v>104.42</v>
      </c>
      <c r="E882" s="2">
        <v>91.83</v>
      </c>
      <c r="F882">
        <v>0.5</v>
      </c>
      <c r="I882" s="2">
        <v>45.92</v>
      </c>
    </row>
    <row r="883" spans="1:9" x14ac:dyDescent="0.25">
      <c r="A883" s="4">
        <v>42644</v>
      </c>
      <c r="B883" t="s">
        <v>15</v>
      </c>
      <c r="C883" t="s">
        <v>11</v>
      </c>
      <c r="D883">
        <v>120.81</v>
      </c>
      <c r="E883" s="2">
        <v>82.22</v>
      </c>
      <c r="F883">
        <v>24</v>
      </c>
      <c r="I883" s="2">
        <v>1973.28</v>
      </c>
    </row>
    <row r="884" spans="1:9" x14ac:dyDescent="0.25">
      <c r="A884" s="4">
        <v>42644</v>
      </c>
      <c r="B884" t="s">
        <v>15</v>
      </c>
      <c r="C884" t="s">
        <v>1</v>
      </c>
      <c r="D884">
        <v>234.79</v>
      </c>
      <c r="E884" s="2">
        <v>234.79</v>
      </c>
      <c r="F884">
        <v>1</v>
      </c>
      <c r="I884" s="2">
        <v>234.79</v>
      </c>
    </row>
    <row r="885" spans="1:9" x14ac:dyDescent="0.25">
      <c r="A885" s="4">
        <v>42644</v>
      </c>
      <c r="B885" t="s">
        <v>15</v>
      </c>
      <c r="C885" t="s">
        <v>1</v>
      </c>
      <c r="D885">
        <v>234.79</v>
      </c>
      <c r="E885" s="2">
        <v>234.79</v>
      </c>
      <c r="F885">
        <v>0.5</v>
      </c>
      <c r="I885" s="2">
        <v>117.4</v>
      </c>
    </row>
    <row r="886" spans="1:9" x14ac:dyDescent="0.25">
      <c r="A886" s="4">
        <v>42644</v>
      </c>
      <c r="B886" t="s">
        <v>15</v>
      </c>
      <c r="C886" t="s">
        <v>9</v>
      </c>
      <c r="D886">
        <v>125.9</v>
      </c>
      <c r="E886" s="2">
        <v>76.73</v>
      </c>
      <c r="F886">
        <v>4</v>
      </c>
      <c r="I886" s="2">
        <v>306.92</v>
      </c>
    </row>
    <row r="887" spans="1:9" x14ac:dyDescent="0.25">
      <c r="A887" s="4">
        <v>42644</v>
      </c>
      <c r="B887" t="s">
        <v>15</v>
      </c>
      <c r="C887" t="s">
        <v>44</v>
      </c>
      <c r="F887">
        <v>64</v>
      </c>
      <c r="G887">
        <v>47</v>
      </c>
      <c r="H887">
        <v>4</v>
      </c>
    </row>
    <row r="888" spans="1:9" x14ac:dyDescent="0.25">
      <c r="A888" s="4">
        <v>42644</v>
      </c>
      <c r="B888" t="s">
        <v>15</v>
      </c>
      <c r="C888" t="s">
        <v>45</v>
      </c>
      <c r="F888" s="2">
        <v>9177.26</v>
      </c>
      <c r="G888" s="2">
        <v>6809.92</v>
      </c>
      <c r="H888" s="2">
        <v>781.32</v>
      </c>
      <c r="I888" s="2">
        <v>16768.5</v>
      </c>
    </row>
    <row r="889" spans="1:9" x14ac:dyDescent="0.25">
      <c r="A889" s="4">
        <v>42644</v>
      </c>
      <c r="B889" t="s">
        <v>15</v>
      </c>
      <c r="C889" t="s">
        <v>56</v>
      </c>
      <c r="F889" s="2">
        <v>753.77</v>
      </c>
      <c r="G889" s="2">
        <v>2542.7399999999998</v>
      </c>
      <c r="H889" t="s">
        <v>47</v>
      </c>
    </row>
    <row r="890" spans="1:9" x14ac:dyDescent="0.25">
      <c r="A890" s="4">
        <v>42644</v>
      </c>
      <c r="B890" t="s">
        <v>15</v>
      </c>
      <c r="C890" t="s">
        <v>35</v>
      </c>
      <c r="F890" s="2">
        <v>4007.52</v>
      </c>
      <c r="G890" s="2">
        <v>4801.5</v>
      </c>
      <c r="H890" s="2">
        <v>82806.37</v>
      </c>
    </row>
    <row r="891" spans="1:9" x14ac:dyDescent="0.25">
      <c r="A891" s="4">
        <v>42644</v>
      </c>
      <c r="B891" t="s">
        <v>15</v>
      </c>
      <c r="C891" t="s">
        <v>36</v>
      </c>
      <c r="F891" s="2">
        <v>2180.9499999999998</v>
      </c>
      <c r="G891" t="s">
        <v>60</v>
      </c>
      <c r="H891" t="s">
        <v>47</v>
      </c>
    </row>
    <row r="892" spans="1:9" x14ac:dyDescent="0.25">
      <c r="A892" s="4">
        <v>42644</v>
      </c>
      <c r="B892" t="s">
        <v>15</v>
      </c>
      <c r="C892" t="s">
        <v>52</v>
      </c>
      <c r="F892" s="2">
        <v>1982.83</v>
      </c>
      <c r="G892" s="2">
        <v>344.84</v>
      </c>
    </row>
    <row r="893" spans="1:9" x14ac:dyDescent="0.25">
      <c r="A893" s="4">
        <v>42644</v>
      </c>
      <c r="B893" t="s">
        <v>15</v>
      </c>
      <c r="C893" t="s">
        <v>73</v>
      </c>
      <c r="H893" s="2">
        <v>32382.74</v>
      </c>
    </row>
    <row r="894" spans="1:9" x14ac:dyDescent="0.25">
      <c r="A894" s="4">
        <v>42644</v>
      </c>
      <c r="B894" t="s">
        <v>15</v>
      </c>
      <c r="C894" t="s">
        <v>64</v>
      </c>
      <c r="F894" s="2">
        <v>2654.17</v>
      </c>
      <c r="G894" s="2">
        <v>76.849999999999994</v>
      </c>
      <c r="H894" t="s">
        <v>47</v>
      </c>
    </row>
    <row r="895" spans="1:9" x14ac:dyDescent="0.25">
      <c r="A895" s="4">
        <v>42644</v>
      </c>
      <c r="B895" t="s">
        <v>15</v>
      </c>
      <c r="C895" t="s">
        <v>51</v>
      </c>
      <c r="F895" s="2">
        <v>2541.6</v>
      </c>
      <c r="G895" s="2">
        <v>572.88</v>
      </c>
    </row>
    <row r="896" spans="1:9" x14ac:dyDescent="0.25">
      <c r="A896" s="4">
        <v>42644</v>
      </c>
      <c r="B896" t="s">
        <v>15</v>
      </c>
      <c r="C896" t="s">
        <v>37</v>
      </c>
      <c r="F896" s="2">
        <v>293.14999999999998</v>
      </c>
    </row>
    <row r="897" spans="1:9" x14ac:dyDescent="0.25">
      <c r="A897" s="4">
        <v>42644</v>
      </c>
      <c r="B897" t="s">
        <v>15</v>
      </c>
      <c r="C897" t="s">
        <v>74</v>
      </c>
      <c r="F897" s="2">
        <v>2056.66</v>
      </c>
      <c r="G897" s="2">
        <v>216.88</v>
      </c>
    </row>
    <row r="898" spans="1:9" x14ac:dyDescent="0.25">
      <c r="A898" s="4">
        <v>42644</v>
      </c>
      <c r="B898" t="s">
        <v>15</v>
      </c>
      <c r="C898" t="s">
        <v>63</v>
      </c>
      <c r="H898" s="2">
        <v>4779.25</v>
      </c>
    </row>
    <row r="899" spans="1:9" x14ac:dyDescent="0.25">
      <c r="A899" s="4">
        <v>42644</v>
      </c>
      <c r="B899" t="s">
        <v>15</v>
      </c>
      <c r="C899" t="s">
        <v>31</v>
      </c>
      <c r="G899" s="2">
        <v>1925</v>
      </c>
    </row>
    <row r="900" spans="1:9" x14ac:dyDescent="0.25">
      <c r="A900" s="4">
        <v>42644</v>
      </c>
      <c r="B900" t="s">
        <v>15</v>
      </c>
      <c r="C900" t="s">
        <v>30</v>
      </c>
    </row>
    <row r="901" spans="1:9" x14ac:dyDescent="0.25">
      <c r="A901" s="4">
        <v>42644</v>
      </c>
      <c r="B901" t="s">
        <v>15</v>
      </c>
      <c r="C901" t="s">
        <v>75</v>
      </c>
    </row>
    <row r="902" spans="1:9" x14ac:dyDescent="0.25">
      <c r="A902" s="4">
        <v>42644</v>
      </c>
      <c r="B902" t="s">
        <v>15</v>
      </c>
      <c r="C902" t="s">
        <v>68</v>
      </c>
      <c r="F902" s="2">
        <v>1240</v>
      </c>
    </row>
    <row r="903" spans="1:9" x14ac:dyDescent="0.25">
      <c r="A903" s="4">
        <v>42644</v>
      </c>
      <c r="B903" t="s">
        <v>15</v>
      </c>
      <c r="C903" t="s">
        <v>28</v>
      </c>
      <c r="G903" s="2">
        <v>653.03</v>
      </c>
    </row>
    <row r="904" spans="1:9" x14ac:dyDescent="0.25">
      <c r="A904" s="4">
        <v>42644</v>
      </c>
      <c r="B904" t="s">
        <v>15</v>
      </c>
      <c r="C904" t="s">
        <v>80</v>
      </c>
      <c r="G904" s="2">
        <v>761.61</v>
      </c>
    </row>
    <row r="905" spans="1:9" x14ac:dyDescent="0.25">
      <c r="A905" s="4">
        <v>42644</v>
      </c>
      <c r="B905" t="s">
        <v>15</v>
      </c>
      <c r="C905" t="s">
        <v>150</v>
      </c>
    </row>
    <row r="906" spans="1:9" x14ac:dyDescent="0.25">
      <c r="A906" s="4">
        <v>42644</v>
      </c>
      <c r="B906" t="s">
        <v>17</v>
      </c>
      <c r="C906" t="s">
        <v>4</v>
      </c>
      <c r="D906" s="3">
        <v>215</v>
      </c>
      <c r="E906" s="2">
        <v>195.33</v>
      </c>
      <c r="F906">
        <v>4</v>
      </c>
      <c r="G906">
        <v>1</v>
      </c>
      <c r="I906" s="2">
        <v>976.65</v>
      </c>
    </row>
    <row r="907" spans="1:9" x14ac:dyDescent="0.25">
      <c r="A907" s="4">
        <v>42644</v>
      </c>
      <c r="B907" t="s">
        <v>17</v>
      </c>
      <c r="C907" t="s">
        <v>4</v>
      </c>
      <c r="D907" s="3">
        <v>215</v>
      </c>
      <c r="E907" s="2">
        <v>195.33</v>
      </c>
      <c r="F907">
        <v>4</v>
      </c>
      <c r="G907">
        <v>1</v>
      </c>
      <c r="I907" s="2">
        <v>976.65</v>
      </c>
    </row>
    <row r="908" spans="1:9" x14ac:dyDescent="0.25">
      <c r="A908" s="4">
        <v>42644</v>
      </c>
      <c r="B908" t="s">
        <v>17</v>
      </c>
      <c r="C908" t="s">
        <v>5</v>
      </c>
      <c r="D908" s="3">
        <v>175</v>
      </c>
      <c r="E908" s="2">
        <v>140.19999999999999</v>
      </c>
      <c r="I908" t="s">
        <v>59</v>
      </c>
    </row>
    <row r="909" spans="1:9" x14ac:dyDescent="0.25">
      <c r="A909" s="4">
        <v>42644</v>
      </c>
      <c r="B909" t="s">
        <v>17</v>
      </c>
      <c r="C909" t="s">
        <v>8</v>
      </c>
      <c r="D909">
        <v>173.11</v>
      </c>
      <c r="E909" s="2">
        <v>124.2</v>
      </c>
      <c r="I909" t="s">
        <v>59</v>
      </c>
    </row>
    <row r="910" spans="1:9" x14ac:dyDescent="0.25">
      <c r="A910" s="4">
        <v>42644</v>
      </c>
      <c r="B910" t="s">
        <v>17</v>
      </c>
      <c r="C910" t="s">
        <v>13</v>
      </c>
      <c r="D910">
        <v>104.42</v>
      </c>
      <c r="E910" s="2">
        <v>91.83</v>
      </c>
      <c r="I910" t="s">
        <v>59</v>
      </c>
    </row>
    <row r="911" spans="1:9" x14ac:dyDescent="0.25">
      <c r="A911" s="4">
        <v>42644</v>
      </c>
      <c r="B911" t="s">
        <v>17</v>
      </c>
      <c r="C911" t="s">
        <v>11</v>
      </c>
      <c r="D911">
        <v>120.81</v>
      </c>
      <c r="E911" s="2">
        <v>82.22</v>
      </c>
      <c r="I911" t="s">
        <v>59</v>
      </c>
    </row>
    <row r="912" spans="1:9" x14ac:dyDescent="0.25">
      <c r="A912" s="4">
        <v>42644</v>
      </c>
      <c r="B912" t="s">
        <v>17</v>
      </c>
      <c r="C912" t="s">
        <v>1</v>
      </c>
      <c r="D912">
        <v>234.79</v>
      </c>
      <c r="E912" s="2">
        <v>234.79</v>
      </c>
      <c r="I912" t="s">
        <v>59</v>
      </c>
    </row>
    <row r="913" spans="1:9" x14ac:dyDescent="0.25">
      <c r="A913" s="4">
        <v>42644</v>
      </c>
      <c r="B913" t="s">
        <v>17</v>
      </c>
      <c r="C913" t="s">
        <v>1</v>
      </c>
      <c r="D913">
        <v>234.79</v>
      </c>
      <c r="E913" s="2">
        <v>234.79</v>
      </c>
      <c r="I913" t="s">
        <v>59</v>
      </c>
    </row>
    <row r="914" spans="1:9" x14ac:dyDescent="0.25">
      <c r="A914" s="4">
        <v>42644</v>
      </c>
      <c r="B914" t="s">
        <v>17</v>
      </c>
      <c r="C914" t="s">
        <v>9</v>
      </c>
      <c r="D914">
        <v>125.9</v>
      </c>
      <c r="E914" s="2">
        <v>76.73</v>
      </c>
      <c r="I914" t="s">
        <v>59</v>
      </c>
    </row>
    <row r="915" spans="1:9" x14ac:dyDescent="0.25">
      <c r="A915" s="4">
        <v>42644</v>
      </c>
      <c r="B915" t="s">
        <v>17</v>
      </c>
      <c r="C915" t="s">
        <v>44</v>
      </c>
      <c r="F915">
        <v>8</v>
      </c>
      <c r="G915">
        <v>2</v>
      </c>
      <c r="H915">
        <v>0</v>
      </c>
    </row>
    <row r="916" spans="1:9" x14ac:dyDescent="0.25">
      <c r="A916" s="4">
        <v>42644</v>
      </c>
      <c r="B916" t="s">
        <v>17</v>
      </c>
      <c r="C916" t="s">
        <v>45</v>
      </c>
      <c r="F916" s="2">
        <v>1562.64</v>
      </c>
      <c r="G916" s="2">
        <v>390.66</v>
      </c>
      <c r="H916" t="s">
        <v>47</v>
      </c>
      <c r="I916" s="2">
        <v>1953.3</v>
      </c>
    </row>
    <row r="917" spans="1:9" x14ac:dyDescent="0.25">
      <c r="A917" s="4">
        <v>42644</v>
      </c>
      <c r="B917" t="s">
        <v>17</v>
      </c>
      <c r="C917" t="s">
        <v>56</v>
      </c>
    </row>
    <row r="918" spans="1:9" x14ac:dyDescent="0.25">
      <c r="A918" s="4">
        <v>42644</v>
      </c>
      <c r="B918" t="s">
        <v>17</v>
      </c>
      <c r="C918" t="s">
        <v>35</v>
      </c>
      <c r="F918" s="2">
        <v>182.16</v>
      </c>
    </row>
    <row r="919" spans="1:9" x14ac:dyDescent="0.25">
      <c r="A919" s="4">
        <v>42644</v>
      </c>
      <c r="B919" t="s">
        <v>17</v>
      </c>
      <c r="C919" t="s">
        <v>36</v>
      </c>
    </row>
    <row r="920" spans="1:9" x14ac:dyDescent="0.25">
      <c r="A920" s="4">
        <v>42644</v>
      </c>
      <c r="B920" t="s">
        <v>17</v>
      </c>
      <c r="C920" t="s">
        <v>52</v>
      </c>
      <c r="F920" s="2">
        <v>172.42</v>
      </c>
    </row>
    <row r="921" spans="1:9" x14ac:dyDescent="0.25">
      <c r="A921" s="4">
        <v>42644</v>
      </c>
      <c r="B921" t="s">
        <v>17</v>
      </c>
      <c r="C921" t="s">
        <v>73</v>
      </c>
      <c r="F921" s="2">
        <v>12170.76</v>
      </c>
    </row>
    <row r="922" spans="1:9" x14ac:dyDescent="0.25">
      <c r="A922" s="4">
        <v>42644</v>
      </c>
      <c r="B922" t="s">
        <v>17</v>
      </c>
      <c r="C922" t="s">
        <v>64</v>
      </c>
      <c r="F922" s="2">
        <v>23.15</v>
      </c>
    </row>
    <row r="923" spans="1:9" x14ac:dyDescent="0.25">
      <c r="A923" s="4">
        <v>42644</v>
      </c>
      <c r="B923" t="s">
        <v>17</v>
      </c>
      <c r="C923" t="s">
        <v>51</v>
      </c>
    </row>
    <row r="924" spans="1:9" x14ac:dyDescent="0.25">
      <c r="A924" s="4">
        <v>42644</v>
      </c>
      <c r="B924" t="s">
        <v>17</v>
      </c>
      <c r="C924" t="s">
        <v>37</v>
      </c>
    </row>
    <row r="925" spans="1:9" x14ac:dyDescent="0.25">
      <c r="A925" s="4">
        <v>42644</v>
      </c>
      <c r="B925" t="s">
        <v>17</v>
      </c>
      <c r="C925" t="s">
        <v>74</v>
      </c>
    </row>
    <row r="926" spans="1:9" x14ac:dyDescent="0.25">
      <c r="A926" s="4">
        <v>42644</v>
      </c>
      <c r="B926" t="s">
        <v>17</v>
      </c>
      <c r="C926" t="s">
        <v>63</v>
      </c>
      <c r="H926" s="2">
        <v>2031.5</v>
      </c>
    </row>
    <row r="927" spans="1:9" x14ac:dyDescent="0.25">
      <c r="A927" s="4">
        <v>42644</v>
      </c>
      <c r="B927" t="s">
        <v>17</v>
      </c>
      <c r="C927" t="s">
        <v>31</v>
      </c>
    </row>
    <row r="928" spans="1:9" x14ac:dyDescent="0.25">
      <c r="A928" s="4">
        <v>42644</v>
      </c>
      <c r="B928" t="s">
        <v>17</v>
      </c>
      <c r="C928" t="s">
        <v>30</v>
      </c>
    </row>
    <row r="929" spans="1:9" x14ac:dyDescent="0.25">
      <c r="A929" s="4">
        <v>42644</v>
      </c>
      <c r="B929" t="s">
        <v>17</v>
      </c>
      <c r="C929" t="s">
        <v>75</v>
      </c>
    </row>
    <row r="930" spans="1:9" x14ac:dyDescent="0.25">
      <c r="A930" s="4">
        <v>42644</v>
      </c>
      <c r="B930" t="s">
        <v>17</v>
      </c>
      <c r="C930" t="s">
        <v>68</v>
      </c>
    </row>
    <row r="931" spans="1:9" x14ac:dyDescent="0.25">
      <c r="A931" s="4">
        <v>42644</v>
      </c>
      <c r="B931" t="s">
        <v>17</v>
      </c>
      <c r="C931" t="s">
        <v>28</v>
      </c>
      <c r="G931" s="2">
        <v>127.33</v>
      </c>
    </row>
    <row r="932" spans="1:9" x14ac:dyDescent="0.25">
      <c r="A932" s="4">
        <v>42644</v>
      </c>
      <c r="B932" t="s">
        <v>17</v>
      </c>
      <c r="C932" t="s">
        <v>80</v>
      </c>
      <c r="G932" s="2">
        <v>127.33</v>
      </c>
    </row>
    <row r="933" spans="1:9" x14ac:dyDescent="0.25">
      <c r="A933" s="4">
        <v>42644</v>
      </c>
      <c r="B933" t="s">
        <v>17</v>
      </c>
      <c r="C933" t="s">
        <v>150</v>
      </c>
    </row>
    <row r="934" spans="1:9" x14ac:dyDescent="0.25">
      <c r="A934" s="4">
        <v>42644</v>
      </c>
      <c r="B934" t="s">
        <v>17</v>
      </c>
      <c r="C934" t="s">
        <v>81</v>
      </c>
      <c r="F934" s="2">
        <v>524.34</v>
      </c>
    </row>
    <row r="935" spans="1:9" x14ac:dyDescent="0.25">
      <c r="A935" s="4">
        <v>42644</v>
      </c>
      <c r="B935" t="s">
        <v>18</v>
      </c>
      <c r="C935" t="s">
        <v>4</v>
      </c>
      <c r="D935" s="3">
        <v>215</v>
      </c>
      <c r="E935" s="2">
        <v>195.33</v>
      </c>
      <c r="F935">
        <v>4</v>
      </c>
      <c r="I935" s="2">
        <v>781.32</v>
      </c>
    </row>
    <row r="936" spans="1:9" x14ac:dyDescent="0.25">
      <c r="A936" s="4">
        <v>42644</v>
      </c>
      <c r="B936" t="s">
        <v>18</v>
      </c>
      <c r="C936" t="s">
        <v>4</v>
      </c>
      <c r="D936" s="3">
        <v>215</v>
      </c>
      <c r="E936" s="2">
        <v>195.33</v>
      </c>
      <c r="F936">
        <v>4</v>
      </c>
      <c r="I936" s="2">
        <v>781.32</v>
      </c>
    </row>
    <row r="937" spans="1:9" x14ac:dyDescent="0.25">
      <c r="A937" s="4">
        <v>42644</v>
      </c>
      <c r="B937" t="s">
        <v>18</v>
      </c>
      <c r="C937" t="s">
        <v>5</v>
      </c>
      <c r="D937" s="3">
        <v>175</v>
      </c>
      <c r="E937" s="2">
        <v>140.19999999999999</v>
      </c>
      <c r="I937" t="s">
        <v>59</v>
      </c>
    </row>
    <row r="938" spans="1:9" x14ac:dyDescent="0.25">
      <c r="A938" s="4">
        <v>42644</v>
      </c>
      <c r="B938" t="s">
        <v>18</v>
      </c>
      <c r="C938" t="s">
        <v>8</v>
      </c>
      <c r="D938">
        <v>173.11</v>
      </c>
      <c r="E938" s="2">
        <v>124.2</v>
      </c>
      <c r="I938" t="s">
        <v>59</v>
      </c>
    </row>
    <row r="939" spans="1:9" x14ac:dyDescent="0.25">
      <c r="A939" s="4">
        <v>42644</v>
      </c>
      <c r="B939" t="s">
        <v>18</v>
      </c>
      <c r="C939" t="s">
        <v>13</v>
      </c>
      <c r="D939">
        <v>104.42</v>
      </c>
      <c r="E939" s="2">
        <v>91.83</v>
      </c>
      <c r="I939" t="s">
        <v>59</v>
      </c>
    </row>
    <row r="940" spans="1:9" x14ac:dyDescent="0.25">
      <c r="A940" s="4">
        <v>42644</v>
      </c>
      <c r="B940" t="s">
        <v>18</v>
      </c>
      <c r="C940" t="s">
        <v>11</v>
      </c>
      <c r="D940">
        <v>120.81</v>
      </c>
      <c r="E940" s="2">
        <v>82.22</v>
      </c>
      <c r="I940" t="s">
        <v>59</v>
      </c>
    </row>
    <row r="941" spans="1:9" x14ac:dyDescent="0.25">
      <c r="A941" s="4">
        <v>42644</v>
      </c>
      <c r="B941" t="s">
        <v>18</v>
      </c>
      <c r="C941" t="s">
        <v>1</v>
      </c>
      <c r="D941">
        <v>234.79</v>
      </c>
      <c r="E941" s="2">
        <v>234.79</v>
      </c>
      <c r="I941" t="s">
        <v>59</v>
      </c>
    </row>
    <row r="942" spans="1:9" x14ac:dyDescent="0.25">
      <c r="A942" s="4">
        <v>42644</v>
      </c>
      <c r="B942" t="s">
        <v>18</v>
      </c>
      <c r="C942" t="s">
        <v>1</v>
      </c>
      <c r="D942">
        <v>234.79</v>
      </c>
      <c r="E942" s="2">
        <v>234.79</v>
      </c>
      <c r="I942" t="s">
        <v>59</v>
      </c>
    </row>
    <row r="943" spans="1:9" x14ac:dyDescent="0.25">
      <c r="A943" s="4">
        <v>42644</v>
      </c>
      <c r="B943" t="s">
        <v>18</v>
      </c>
      <c r="C943" t="s">
        <v>9</v>
      </c>
      <c r="D943">
        <v>125.9</v>
      </c>
      <c r="E943" s="2">
        <v>76.73</v>
      </c>
      <c r="I943" t="s">
        <v>59</v>
      </c>
    </row>
    <row r="944" spans="1:9" x14ac:dyDescent="0.25">
      <c r="A944" s="4">
        <v>42644</v>
      </c>
      <c r="B944" t="s">
        <v>18</v>
      </c>
      <c r="C944" t="s">
        <v>44</v>
      </c>
      <c r="F944">
        <v>8</v>
      </c>
      <c r="G944">
        <v>0</v>
      </c>
      <c r="H944">
        <v>0</v>
      </c>
    </row>
    <row r="945" spans="1:9" x14ac:dyDescent="0.25">
      <c r="A945" s="4">
        <v>42644</v>
      </c>
      <c r="B945" t="s">
        <v>18</v>
      </c>
      <c r="C945" t="s">
        <v>45</v>
      </c>
      <c r="F945" s="2">
        <v>1562.64</v>
      </c>
      <c r="G945" t="s">
        <v>47</v>
      </c>
      <c r="H945" t="s">
        <v>48</v>
      </c>
      <c r="I945" s="2">
        <v>1562.64</v>
      </c>
    </row>
    <row r="946" spans="1:9" x14ac:dyDescent="0.25">
      <c r="A946" s="4">
        <v>42644</v>
      </c>
      <c r="B946" t="s">
        <v>18</v>
      </c>
      <c r="C946" t="s">
        <v>56</v>
      </c>
    </row>
    <row r="947" spans="1:9" x14ac:dyDescent="0.25">
      <c r="A947" s="4">
        <v>42644</v>
      </c>
      <c r="B947" t="s">
        <v>18</v>
      </c>
      <c r="C947" t="s">
        <v>35</v>
      </c>
      <c r="H947" s="2">
        <v>432</v>
      </c>
    </row>
    <row r="948" spans="1:9" x14ac:dyDescent="0.25">
      <c r="A948" s="4">
        <v>42644</v>
      </c>
      <c r="B948" t="s">
        <v>18</v>
      </c>
      <c r="C948" t="s">
        <v>36</v>
      </c>
      <c r="F948" s="2">
        <v>41.15</v>
      </c>
    </row>
    <row r="949" spans="1:9" x14ac:dyDescent="0.25">
      <c r="A949" s="4">
        <v>42644</v>
      </c>
      <c r="B949" t="s">
        <v>18</v>
      </c>
      <c r="C949" t="s">
        <v>52</v>
      </c>
    </row>
    <row r="950" spans="1:9" x14ac:dyDescent="0.25">
      <c r="A950" s="4">
        <v>42644</v>
      </c>
      <c r="B950" t="s">
        <v>18</v>
      </c>
      <c r="C950" t="s">
        <v>73</v>
      </c>
      <c r="H950" s="2">
        <v>275.58</v>
      </c>
    </row>
    <row r="951" spans="1:9" x14ac:dyDescent="0.25">
      <c r="A951" s="4">
        <v>42644</v>
      </c>
      <c r="B951" t="s">
        <v>18</v>
      </c>
      <c r="C951" t="s">
        <v>64</v>
      </c>
      <c r="F951" s="2">
        <v>23.15</v>
      </c>
    </row>
    <row r="952" spans="1:9" x14ac:dyDescent="0.25">
      <c r="A952" s="4">
        <v>42644</v>
      </c>
      <c r="B952" t="s">
        <v>18</v>
      </c>
      <c r="C952" t="s">
        <v>51</v>
      </c>
    </row>
    <row r="953" spans="1:9" x14ac:dyDescent="0.25">
      <c r="A953" s="4">
        <v>42644</v>
      </c>
      <c r="B953" t="s">
        <v>18</v>
      </c>
      <c r="C953" t="s">
        <v>37</v>
      </c>
    </row>
    <row r="954" spans="1:9" x14ac:dyDescent="0.25">
      <c r="A954" s="4">
        <v>42644</v>
      </c>
      <c r="B954" t="s">
        <v>18</v>
      </c>
      <c r="C954" t="s">
        <v>74</v>
      </c>
      <c r="F954" s="2">
        <v>92.06</v>
      </c>
      <c r="G954" s="2">
        <v>5939.1</v>
      </c>
      <c r="H954" s="2">
        <v>15565.9</v>
      </c>
    </row>
    <row r="955" spans="1:9" x14ac:dyDescent="0.25">
      <c r="A955" s="4">
        <v>42644</v>
      </c>
      <c r="B955" t="s">
        <v>18</v>
      </c>
      <c r="C955" t="s">
        <v>63</v>
      </c>
      <c r="H955" s="2">
        <v>1033.25</v>
      </c>
    </row>
    <row r="956" spans="1:9" x14ac:dyDescent="0.25">
      <c r="A956" s="4">
        <v>42644</v>
      </c>
      <c r="B956" t="s">
        <v>18</v>
      </c>
      <c r="C956" t="s">
        <v>31</v>
      </c>
      <c r="G956" s="2">
        <v>1050</v>
      </c>
    </row>
    <row r="957" spans="1:9" x14ac:dyDescent="0.25">
      <c r="A957" s="4">
        <v>42644</v>
      </c>
      <c r="B957" t="s">
        <v>18</v>
      </c>
      <c r="C957" t="s">
        <v>30</v>
      </c>
    </row>
    <row r="958" spans="1:9" x14ac:dyDescent="0.25">
      <c r="A958" s="4">
        <v>42644</v>
      </c>
      <c r="B958" t="s">
        <v>18</v>
      </c>
      <c r="C958" t="s">
        <v>75</v>
      </c>
    </row>
    <row r="959" spans="1:9" x14ac:dyDescent="0.25">
      <c r="A959" s="4">
        <v>42644</v>
      </c>
      <c r="B959" t="s">
        <v>18</v>
      </c>
      <c r="C959" t="s">
        <v>68</v>
      </c>
    </row>
    <row r="960" spans="1:9" x14ac:dyDescent="0.25">
      <c r="A960" s="4">
        <v>42644</v>
      </c>
      <c r="B960" t="s">
        <v>18</v>
      </c>
      <c r="C960" t="s">
        <v>28</v>
      </c>
    </row>
    <row r="961" spans="1:9" x14ac:dyDescent="0.25">
      <c r="A961" s="4">
        <v>42644</v>
      </c>
      <c r="B961" t="s">
        <v>18</v>
      </c>
      <c r="C961" t="s">
        <v>80</v>
      </c>
    </row>
    <row r="962" spans="1:9" x14ac:dyDescent="0.25">
      <c r="A962" s="4">
        <v>42644</v>
      </c>
      <c r="B962" t="s">
        <v>18</v>
      </c>
      <c r="C962" t="s">
        <v>150</v>
      </c>
    </row>
    <row r="963" spans="1:9" x14ac:dyDescent="0.25">
      <c r="A963" s="4">
        <v>42644</v>
      </c>
      <c r="B963" t="s">
        <v>16</v>
      </c>
      <c r="C963" t="s">
        <v>4</v>
      </c>
      <c r="D963" s="3">
        <v>215</v>
      </c>
      <c r="E963" s="2">
        <v>195.33</v>
      </c>
      <c r="F963">
        <v>18</v>
      </c>
      <c r="H963">
        <v>7</v>
      </c>
      <c r="I963" s="2">
        <v>4883.25</v>
      </c>
    </row>
    <row r="964" spans="1:9" x14ac:dyDescent="0.25">
      <c r="A964" s="4">
        <v>42644</v>
      </c>
      <c r="B964" t="s">
        <v>16</v>
      </c>
      <c r="C964" t="s">
        <v>4</v>
      </c>
      <c r="D964" s="3">
        <v>215</v>
      </c>
      <c r="E964" s="2">
        <v>195.33</v>
      </c>
      <c r="F964">
        <v>8</v>
      </c>
      <c r="G964">
        <v>2</v>
      </c>
      <c r="H964">
        <v>12</v>
      </c>
      <c r="I964" s="2">
        <v>4297.26</v>
      </c>
    </row>
    <row r="965" spans="1:9" x14ac:dyDescent="0.25">
      <c r="A965" s="4">
        <v>42644</v>
      </c>
      <c r="B965" t="s">
        <v>16</v>
      </c>
      <c r="C965" t="s">
        <v>5</v>
      </c>
      <c r="D965" s="3">
        <v>175</v>
      </c>
      <c r="E965" s="2">
        <v>140.19999999999999</v>
      </c>
      <c r="H965">
        <v>35</v>
      </c>
      <c r="I965" s="2">
        <v>4907</v>
      </c>
    </row>
    <row r="966" spans="1:9" x14ac:dyDescent="0.25">
      <c r="A966" s="4">
        <v>42644</v>
      </c>
      <c r="B966" t="s">
        <v>16</v>
      </c>
      <c r="C966" t="s">
        <v>8</v>
      </c>
      <c r="D966">
        <v>173.11</v>
      </c>
      <c r="E966" s="2">
        <v>124.2</v>
      </c>
      <c r="F966">
        <v>2</v>
      </c>
      <c r="I966" s="2">
        <v>248.4</v>
      </c>
    </row>
    <row r="967" spans="1:9" x14ac:dyDescent="0.25">
      <c r="A967" s="4">
        <v>42644</v>
      </c>
      <c r="B967" t="s">
        <v>16</v>
      </c>
      <c r="C967" t="s">
        <v>13</v>
      </c>
      <c r="D967">
        <v>104.42</v>
      </c>
      <c r="E967" s="2">
        <v>91.83</v>
      </c>
      <c r="F967">
        <v>0.5</v>
      </c>
      <c r="I967" s="2">
        <v>45.92</v>
      </c>
    </row>
    <row r="968" spans="1:9" x14ac:dyDescent="0.25">
      <c r="A968" s="4">
        <v>42644</v>
      </c>
      <c r="B968" t="s">
        <v>16</v>
      </c>
      <c r="C968" t="s">
        <v>11</v>
      </c>
      <c r="D968">
        <v>120.81</v>
      </c>
      <c r="E968" s="2">
        <v>82.22</v>
      </c>
      <c r="I968" t="s">
        <v>59</v>
      </c>
    </row>
    <row r="969" spans="1:9" x14ac:dyDescent="0.25">
      <c r="A969" s="4">
        <v>42644</v>
      </c>
      <c r="B969" t="s">
        <v>16</v>
      </c>
      <c r="C969" t="s">
        <v>1</v>
      </c>
      <c r="D969">
        <v>234.79</v>
      </c>
      <c r="E969" s="2">
        <v>234.79</v>
      </c>
      <c r="I969" t="s">
        <v>59</v>
      </c>
    </row>
    <row r="970" spans="1:9" x14ac:dyDescent="0.25">
      <c r="A970" s="4">
        <v>42644</v>
      </c>
      <c r="B970" t="s">
        <v>16</v>
      </c>
      <c r="C970" t="s">
        <v>1</v>
      </c>
      <c r="D970">
        <v>234.79</v>
      </c>
      <c r="E970" s="2">
        <v>234.79</v>
      </c>
      <c r="I970" t="s">
        <v>59</v>
      </c>
    </row>
    <row r="971" spans="1:9" x14ac:dyDescent="0.25">
      <c r="A971" s="4">
        <v>42644</v>
      </c>
      <c r="B971" t="s">
        <v>16</v>
      </c>
      <c r="C971" t="s">
        <v>9</v>
      </c>
      <c r="D971">
        <v>125.9</v>
      </c>
      <c r="E971" s="2">
        <v>76.73</v>
      </c>
      <c r="F971">
        <v>4</v>
      </c>
      <c r="I971" s="2">
        <v>306.92</v>
      </c>
    </row>
    <row r="972" spans="1:9" x14ac:dyDescent="0.25">
      <c r="A972" s="4">
        <v>42644</v>
      </c>
      <c r="B972" t="s">
        <v>16</v>
      </c>
      <c r="C972" t="s">
        <v>2</v>
      </c>
      <c r="D972" s="3">
        <v>275</v>
      </c>
      <c r="E972" s="2">
        <v>17.93</v>
      </c>
      <c r="F972">
        <v>5.5</v>
      </c>
      <c r="I972" s="2">
        <v>98.62</v>
      </c>
    </row>
    <row r="973" spans="1:9" x14ac:dyDescent="0.25">
      <c r="A973" s="4">
        <v>42644</v>
      </c>
      <c r="B973" t="s">
        <v>16</v>
      </c>
      <c r="C973" t="s">
        <v>44</v>
      </c>
      <c r="F973">
        <v>38</v>
      </c>
      <c r="G973">
        <v>2</v>
      </c>
      <c r="H973">
        <v>54</v>
      </c>
    </row>
    <row r="974" spans="1:9" x14ac:dyDescent="0.25">
      <c r="A974" s="4">
        <v>42644</v>
      </c>
      <c r="B974" t="s">
        <v>16</v>
      </c>
      <c r="C974" t="s">
        <v>45</v>
      </c>
      <c r="F974" s="2">
        <v>5778.43</v>
      </c>
      <c r="G974" s="2">
        <v>390.66</v>
      </c>
      <c r="H974" s="2">
        <v>8618.27</v>
      </c>
      <c r="I974" s="2">
        <v>14787.37</v>
      </c>
    </row>
    <row r="975" spans="1:9" x14ac:dyDescent="0.25">
      <c r="A975" s="4">
        <v>42644</v>
      </c>
      <c r="B975" t="s">
        <v>16</v>
      </c>
      <c r="C975" t="s">
        <v>56</v>
      </c>
      <c r="F975" s="2">
        <v>697.82</v>
      </c>
      <c r="G975" s="2">
        <v>3406.66</v>
      </c>
      <c r="H975" t="s">
        <v>47</v>
      </c>
    </row>
    <row r="976" spans="1:9" x14ac:dyDescent="0.25">
      <c r="A976" s="4">
        <v>42644</v>
      </c>
      <c r="B976" t="s">
        <v>16</v>
      </c>
      <c r="C976" t="s">
        <v>35</v>
      </c>
      <c r="F976" s="2">
        <v>1435.12</v>
      </c>
      <c r="G976" s="2">
        <v>2243.67</v>
      </c>
      <c r="H976" s="2">
        <v>8147.28</v>
      </c>
    </row>
    <row r="977" spans="1:9" x14ac:dyDescent="0.25">
      <c r="A977" s="4">
        <v>42644</v>
      </c>
      <c r="B977" t="s">
        <v>16</v>
      </c>
      <c r="C977" t="s">
        <v>36</v>
      </c>
      <c r="F977" s="2">
        <v>519.47</v>
      </c>
      <c r="G977" s="2">
        <v>2991.46</v>
      </c>
    </row>
    <row r="978" spans="1:9" x14ac:dyDescent="0.25">
      <c r="A978" s="4">
        <v>42644</v>
      </c>
      <c r="B978" t="s">
        <v>16</v>
      </c>
      <c r="C978" t="s">
        <v>52</v>
      </c>
      <c r="G978" s="2">
        <v>3764.78</v>
      </c>
    </row>
    <row r="979" spans="1:9" x14ac:dyDescent="0.25">
      <c r="A979" s="4">
        <v>42644</v>
      </c>
      <c r="B979" t="s">
        <v>16</v>
      </c>
      <c r="C979" t="s">
        <v>73</v>
      </c>
      <c r="G979" s="2">
        <v>688.95</v>
      </c>
      <c r="H979" s="2">
        <v>1240.1099999999999</v>
      </c>
    </row>
    <row r="980" spans="1:9" x14ac:dyDescent="0.25">
      <c r="A980" s="4">
        <v>42644</v>
      </c>
      <c r="B980" t="s">
        <v>16</v>
      </c>
      <c r="C980" t="s">
        <v>64</v>
      </c>
      <c r="F980" s="2">
        <v>320.06</v>
      </c>
      <c r="G980" s="2">
        <v>1766.13</v>
      </c>
    </row>
    <row r="981" spans="1:9" x14ac:dyDescent="0.25">
      <c r="A981" s="4">
        <v>42644</v>
      </c>
      <c r="B981" t="s">
        <v>16</v>
      </c>
      <c r="C981" t="s">
        <v>51</v>
      </c>
      <c r="F981" t="s">
        <v>79</v>
      </c>
      <c r="G981" s="2">
        <v>1985.58</v>
      </c>
      <c r="H981" s="2">
        <v>148.44</v>
      </c>
    </row>
    <row r="982" spans="1:9" x14ac:dyDescent="0.25">
      <c r="A982" s="4">
        <v>42644</v>
      </c>
      <c r="B982" t="s">
        <v>16</v>
      </c>
      <c r="C982" t="s">
        <v>37</v>
      </c>
      <c r="F982" s="2">
        <v>403.08</v>
      </c>
      <c r="G982" s="2">
        <v>844.27</v>
      </c>
    </row>
    <row r="983" spans="1:9" x14ac:dyDescent="0.25">
      <c r="A983" s="4">
        <v>42644</v>
      </c>
      <c r="B983" t="s">
        <v>16</v>
      </c>
      <c r="C983" t="s">
        <v>74</v>
      </c>
      <c r="G983" s="2">
        <v>2742.29</v>
      </c>
    </row>
    <row r="984" spans="1:9" x14ac:dyDescent="0.25">
      <c r="A984" s="4">
        <v>42644</v>
      </c>
      <c r="B984" t="s">
        <v>16</v>
      </c>
      <c r="C984" t="s">
        <v>63</v>
      </c>
      <c r="F984" s="2">
        <v>6362.25</v>
      </c>
      <c r="H984" s="2">
        <v>68830.02</v>
      </c>
    </row>
    <row r="985" spans="1:9" x14ac:dyDescent="0.25">
      <c r="A985" s="4">
        <v>42644</v>
      </c>
      <c r="B985" t="s">
        <v>16</v>
      </c>
      <c r="C985" t="s">
        <v>31</v>
      </c>
      <c r="G985" s="2">
        <v>8965</v>
      </c>
    </row>
    <row r="986" spans="1:9" x14ac:dyDescent="0.25">
      <c r="A986" s="4">
        <v>42644</v>
      </c>
      <c r="B986" t="s">
        <v>16</v>
      </c>
      <c r="C986" t="s">
        <v>30</v>
      </c>
    </row>
    <row r="987" spans="1:9" x14ac:dyDescent="0.25">
      <c r="A987" s="4">
        <v>42644</v>
      </c>
      <c r="B987" t="s">
        <v>16</v>
      </c>
      <c r="C987" t="s">
        <v>75</v>
      </c>
    </row>
    <row r="988" spans="1:9" x14ac:dyDescent="0.25">
      <c r="A988" s="4">
        <v>42644</v>
      </c>
      <c r="B988" t="s">
        <v>16</v>
      </c>
      <c r="C988" t="s">
        <v>68</v>
      </c>
      <c r="F988" s="2">
        <v>1280</v>
      </c>
    </row>
    <row r="989" spans="1:9" x14ac:dyDescent="0.25">
      <c r="A989" s="4">
        <v>42644</v>
      </c>
      <c r="B989" t="s">
        <v>16</v>
      </c>
      <c r="C989" t="s">
        <v>28</v>
      </c>
    </row>
    <row r="990" spans="1:9" x14ac:dyDescent="0.25">
      <c r="A990" s="4">
        <v>42644</v>
      </c>
      <c r="B990" t="s">
        <v>16</v>
      </c>
      <c r="C990" t="s">
        <v>80</v>
      </c>
      <c r="G990" s="2">
        <v>60.84</v>
      </c>
    </row>
    <row r="991" spans="1:9" x14ac:dyDescent="0.25">
      <c r="A991" s="4">
        <v>42644</v>
      </c>
      <c r="B991" t="s">
        <v>16</v>
      </c>
      <c r="C991" t="s">
        <v>150</v>
      </c>
      <c r="F991" s="2">
        <v>6.28</v>
      </c>
    </row>
    <row r="992" spans="1:9" x14ac:dyDescent="0.25">
      <c r="A992" s="4">
        <v>42644</v>
      </c>
      <c r="B992" t="s">
        <v>33</v>
      </c>
      <c r="C992" t="s">
        <v>4</v>
      </c>
      <c r="D992" s="3">
        <v>215</v>
      </c>
      <c r="E992" s="2">
        <v>195.33</v>
      </c>
      <c r="F992">
        <v>1</v>
      </c>
      <c r="I992" s="2">
        <v>195.33</v>
      </c>
    </row>
    <row r="993" spans="1:9" x14ac:dyDescent="0.25">
      <c r="A993" s="4">
        <v>42644</v>
      </c>
      <c r="B993" t="s">
        <v>33</v>
      </c>
      <c r="C993" t="s">
        <v>4</v>
      </c>
      <c r="D993" s="3">
        <v>215</v>
      </c>
      <c r="E993" s="2">
        <v>195.33</v>
      </c>
      <c r="F993">
        <v>2</v>
      </c>
      <c r="I993" s="2">
        <v>390.66</v>
      </c>
    </row>
    <row r="994" spans="1:9" x14ac:dyDescent="0.25">
      <c r="A994" s="4">
        <v>42644</v>
      </c>
      <c r="B994" t="s">
        <v>33</v>
      </c>
      <c r="C994" t="s">
        <v>44</v>
      </c>
      <c r="F994">
        <v>3</v>
      </c>
      <c r="G994">
        <v>0</v>
      </c>
      <c r="H994">
        <v>0</v>
      </c>
    </row>
    <row r="995" spans="1:9" x14ac:dyDescent="0.25">
      <c r="A995" s="4">
        <v>42644</v>
      </c>
      <c r="B995" t="s">
        <v>33</v>
      </c>
      <c r="C995" t="s">
        <v>45</v>
      </c>
      <c r="F995" s="2">
        <v>585.99</v>
      </c>
      <c r="G995" t="s">
        <v>50</v>
      </c>
      <c r="H995" t="s">
        <v>47</v>
      </c>
      <c r="I995" s="2">
        <v>585.99</v>
      </c>
    </row>
    <row r="996" spans="1:9" x14ac:dyDescent="0.25">
      <c r="A996" s="4">
        <v>42644</v>
      </c>
      <c r="B996" t="s">
        <v>33</v>
      </c>
      <c r="C996" t="s">
        <v>56</v>
      </c>
    </row>
    <row r="997" spans="1:9" x14ac:dyDescent="0.25">
      <c r="A997" s="4">
        <v>42644</v>
      </c>
      <c r="B997" t="s">
        <v>33</v>
      </c>
      <c r="C997" t="s">
        <v>35</v>
      </c>
      <c r="F997" s="2">
        <v>546.48</v>
      </c>
      <c r="G997" s="2">
        <v>5836.24</v>
      </c>
    </row>
    <row r="998" spans="1:9" x14ac:dyDescent="0.25">
      <c r="A998" s="4">
        <v>42644</v>
      </c>
      <c r="B998" t="s">
        <v>33</v>
      </c>
      <c r="C998" t="s">
        <v>36</v>
      </c>
    </row>
    <row r="999" spans="1:9" x14ac:dyDescent="0.25">
      <c r="A999" s="4">
        <v>42644</v>
      </c>
      <c r="B999" t="s">
        <v>33</v>
      </c>
      <c r="C999" t="s">
        <v>52</v>
      </c>
    </row>
    <row r="1000" spans="1:9" x14ac:dyDescent="0.25">
      <c r="A1000" s="4">
        <v>42644</v>
      </c>
      <c r="B1000" t="s">
        <v>33</v>
      </c>
      <c r="C1000" t="s">
        <v>73</v>
      </c>
    </row>
    <row r="1001" spans="1:9" x14ac:dyDescent="0.25">
      <c r="A1001" s="4">
        <v>42644</v>
      </c>
      <c r="B1001" t="s">
        <v>33</v>
      </c>
      <c r="C1001" t="s">
        <v>64</v>
      </c>
    </row>
    <row r="1002" spans="1:9" x14ac:dyDescent="0.25">
      <c r="A1002" s="4">
        <v>42644</v>
      </c>
      <c r="B1002" t="s">
        <v>33</v>
      </c>
      <c r="C1002" t="s">
        <v>51</v>
      </c>
    </row>
    <row r="1003" spans="1:9" x14ac:dyDescent="0.25">
      <c r="A1003" s="4">
        <v>42644</v>
      </c>
      <c r="B1003" t="s">
        <v>33</v>
      </c>
      <c r="C1003" t="s">
        <v>37</v>
      </c>
    </row>
    <row r="1004" spans="1:9" x14ac:dyDescent="0.25">
      <c r="A1004" s="4">
        <v>42644</v>
      </c>
      <c r="B1004" t="s">
        <v>33</v>
      </c>
      <c r="C1004" t="s">
        <v>74</v>
      </c>
    </row>
    <row r="1005" spans="1:9" x14ac:dyDescent="0.25">
      <c r="A1005" s="4">
        <v>42644</v>
      </c>
      <c r="B1005" t="s">
        <v>33</v>
      </c>
      <c r="C1005" t="s">
        <v>63</v>
      </c>
    </row>
    <row r="1006" spans="1:9" x14ac:dyDescent="0.25">
      <c r="A1006" s="4">
        <v>42644</v>
      </c>
      <c r="B1006" t="s">
        <v>33</v>
      </c>
      <c r="C1006" t="s">
        <v>31</v>
      </c>
      <c r="G1006" s="2">
        <v>1925</v>
      </c>
    </row>
    <row r="1007" spans="1:9" x14ac:dyDescent="0.25">
      <c r="A1007" s="4">
        <v>42644</v>
      </c>
      <c r="B1007" t="s">
        <v>33</v>
      </c>
      <c r="C1007" t="s">
        <v>30</v>
      </c>
    </row>
    <row r="1008" spans="1:9" x14ac:dyDescent="0.25">
      <c r="A1008" s="4">
        <v>42644</v>
      </c>
      <c r="B1008" t="s">
        <v>33</v>
      </c>
      <c r="C1008" t="s">
        <v>75</v>
      </c>
      <c r="H1008" s="2">
        <v>513.70000000000005</v>
      </c>
    </row>
    <row r="1009" spans="1:9" x14ac:dyDescent="0.25">
      <c r="A1009" s="4">
        <v>42644</v>
      </c>
      <c r="B1009" t="s">
        <v>33</v>
      </c>
      <c r="C1009" t="s">
        <v>68</v>
      </c>
    </row>
    <row r="1010" spans="1:9" x14ac:dyDescent="0.25">
      <c r="A1010" s="4">
        <v>42644</v>
      </c>
      <c r="B1010" t="s">
        <v>33</v>
      </c>
      <c r="C1010" t="s">
        <v>28</v>
      </c>
    </row>
    <row r="1011" spans="1:9" x14ac:dyDescent="0.25">
      <c r="A1011" s="4">
        <v>42644</v>
      </c>
      <c r="B1011" t="s">
        <v>33</v>
      </c>
      <c r="C1011" t="s">
        <v>80</v>
      </c>
    </row>
    <row r="1012" spans="1:9" x14ac:dyDescent="0.25">
      <c r="A1012" s="4">
        <v>42644</v>
      </c>
      <c r="B1012" t="s">
        <v>33</v>
      </c>
      <c r="C1012" t="s">
        <v>150</v>
      </c>
    </row>
    <row r="1013" spans="1:9" x14ac:dyDescent="0.25">
      <c r="A1013" s="4">
        <v>42675</v>
      </c>
      <c r="B1013" t="s">
        <v>14</v>
      </c>
      <c r="C1013" t="s">
        <v>4</v>
      </c>
      <c r="D1013" s="3">
        <v>215</v>
      </c>
      <c r="E1013" s="2">
        <v>200.47</v>
      </c>
      <c r="F1013">
        <v>16</v>
      </c>
      <c r="G1013">
        <v>2</v>
      </c>
      <c r="H1013">
        <v>2</v>
      </c>
      <c r="I1013" s="2">
        <v>4009.4</v>
      </c>
    </row>
    <row r="1014" spans="1:9" x14ac:dyDescent="0.25">
      <c r="A1014" s="4">
        <v>42675</v>
      </c>
      <c r="B1014" t="s">
        <v>14</v>
      </c>
      <c r="C1014" t="s">
        <v>5</v>
      </c>
      <c r="D1014" s="3">
        <v>175</v>
      </c>
      <c r="E1014" s="2">
        <v>140.19999999999999</v>
      </c>
      <c r="F1014">
        <v>35</v>
      </c>
      <c r="I1014" s="2">
        <v>4907</v>
      </c>
    </row>
    <row r="1015" spans="1:9" x14ac:dyDescent="0.25">
      <c r="A1015" s="4">
        <v>42675</v>
      </c>
      <c r="B1015" t="s">
        <v>14</v>
      </c>
      <c r="C1015" t="s">
        <v>11</v>
      </c>
      <c r="D1015" s="3">
        <v>122</v>
      </c>
      <c r="E1015" s="2">
        <v>82.22</v>
      </c>
      <c r="F1015">
        <v>5</v>
      </c>
      <c r="I1015" s="2">
        <v>411.1</v>
      </c>
    </row>
    <row r="1016" spans="1:9" x14ac:dyDescent="0.25">
      <c r="A1016" s="4">
        <v>42675</v>
      </c>
      <c r="B1016" t="s">
        <v>14</v>
      </c>
      <c r="C1016" t="s">
        <v>13</v>
      </c>
      <c r="D1016" s="3">
        <v>105</v>
      </c>
      <c r="E1016" s="2">
        <v>91.83</v>
      </c>
      <c r="F1016">
        <v>1</v>
      </c>
      <c r="I1016" s="2">
        <v>91.83</v>
      </c>
    </row>
    <row r="1017" spans="1:9" x14ac:dyDescent="0.25">
      <c r="A1017" s="4">
        <v>42675</v>
      </c>
      <c r="B1017" t="s">
        <v>14</v>
      </c>
      <c r="C1017" t="s">
        <v>9</v>
      </c>
      <c r="D1017" s="3">
        <v>127</v>
      </c>
      <c r="E1017" s="2">
        <v>85.18</v>
      </c>
      <c r="F1017">
        <v>4</v>
      </c>
      <c r="I1017" s="2">
        <v>340.72</v>
      </c>
    </row>
    <row r="1018" spans="1:9" x14ac:dyDescent="0.25">
      <c r="A1018" s="4">
        <v>42675</v>
      </c>
      <c r="B1018" t="s">
        <v>14</v>
      </c>
      <c r="C1018" t="s">
        <v>8</v>
      </c>
      <c r="D1018" s="3">
        <v>175</v>
      </c>
      <c r="E1018" s="2">
        <v>124.2</v>
      </c>
      <c r="F1018">
        <v>2</v>
      </c>
      <c r="I1018" s="2">
        <v>248.4</v>
      </c>
    </row>
    <row r="1019" spans="1:9" x14ac:dyDescent="0.25">
      <c r="A1019" s="4">
        <v>42675</v>
      </c>
      <c r="B1019" t="s">
        <v>14</v>
      </c>
      <c r="C1019" t="s">
        <v>1</v>
      </c>
      <c r="D1019">
        <v>253</v>
      </c>
      <c r="E1019" s="2">
        <v>235.99</v>
      </c>
      <c r="F1019">
        <v>0.5</v>
      </c>
      <c r="I1019" s="2">
        <v>118</v>
      </c>
    </row>
    <row r="1020" spans="1:9" x14ac:dyDescent="0.25">
      <c r="A1020" s="4">
        <v>42675</v>
      </c>
      <c r="B1020" t="s">
        <v>14</v>
      </c>
      <c r="C1020" t="s">
        <v>4</v>
      </c>
      <c r="D1020">
        <v>195.33</v>
      </c>
      <c r="E1020" s="2">
        <v>5.14</v>
      </c>
      <c r="F1020">
        <v>32</v>
      </c>
      <c r="G1020">
        <v>4</v>
      </c>
      <c r="H1020">
        <v>4</v>
      </c>
      <c r="I1020" s="2">
        <v>205.6</v>
      </c>
    </row>
    <row r="1021" spans="1:9" x14ac:dyDescent="0.25">
      <c r="A1021" s="4">
        <v>42675</v>
      </c>
      <c r="B1021" t="s">
        <v>14</v>
      </c>
      <c r="C1021" t="s">
        <v>1</v>
      </c>
      <c r="D1021">
        <v>234.79</v>
      </c>
      <c r="E1021" s="2">
        <v>1.2</v>
      </c>
      <c r="F1021">
        <v>1.75</v>
      </c>
      <c r="I1021" s="2">
        <v>2.1</v>
      </c>
    </row>
    <row r="1022" spans="1:9" x14ac:dyDescent="0.25">
      <c r="A1022" s="4">
        <v>42675</v>
      </c>
      <c r="B1022" t="s">
        <v>14</v>
      </c>
      <c r="C1022" t="s">
        <v>44</v>
      </c>
      <c r="F1022">
        <v>97.25</v>
      </c>
      <c r="G1022">
        <v>6</v>
      </c>
      <c r="H1022">
        <v>6</v>
      </c>
    </row>
    <row r="1023" spans="1:9" x14ac:dyDescent="0.25">
      <c r="A1023" s="4">
        <v>42675</v>
      </c>
      <c r="B1023" t="s">
        <v>14</v>
      </c>
      <c r="C1023" t="s">
        <v>45</v>
      </c>
      <c r="F1023" s="2">
        <v>9491.15</v>
      </c>
      <c r="G1023" s="2">
        <v>421.5</v>
      </c>
      <c r="H1023" s="2">
        <v>421.5</v>
      </c>
      <c r="I1023" s="2">
        <v>10334.15</v>
      </c>
    </row>
    <row r="1024" spans="1:9" x14ac:dyDescent="0.25">
      <c r="A1024" s="4">
        <v>42675</v>
      </c>
      <c r="B1024" t="s">
        <v>14</v>
      </c>
      <c r="C1024" t="s">
        <v>56</v>
      </c>
      <c r="F1024" s="2">
        <v>4192.66</v>
      </c>
      <c r="G1024" s="2">
        <v>7835.5</v>
      </c>
    </row>
    <row r="1025" spans="1:8" x14ac:dyDescent="0.25">
      <c r="A1025" s="4">
        <v>42675</v>
      </c>
      <c r="B1025" t="s">
        <v>14</v>
      </c>
      <c r="C1025" t="s">
        <v>35</v>
      </c>
      <c r="F1025" s="2">
        <v>1092.96</v>
      </c>
      <c r="G1025" s="2">
        <v>27504.04</v>
      </c>
    </row>
    <row r="1026" spans="1:8" x14ac:dyDescent="0.25">
      <c r="A1026" s="4">
        <v>42675</v>
      </c>
      <c r="B1026" t="s">
        <v>14</v>
      </c>
      <c r="C1026" t="s">
        <v>36</v>
      </c>
      <c r="F1026" s="2">
        <v>1077.42</v>
      </c>
      <c r="G1026" s="2">
        <v>4300.97</v>
      </c>
    </row>
    <row r="1027" spans="1:8" x14ac:dyDescent="0.25">
      <c r="A1027" s="4">
        <v>42675</v>
      </c>
      <c r="B1027" t="s">
        <v>14</v>
      </c>
      <c r="C1027" t="s">
        <v>52</v>
      </c>
      <c r="F1027" s="2">
        <v>1637.99</v>
      </c>
      <c r="G1027" s="2">
        <v>993.49</v>
      </c>
    </row>
    <row r="1028" spans="1:8" x14ac:dyDescent="0.25">
      <c r="A1028" s="4">
        <v>42675</v>
      </c>
      <c r="B1028" t="s">
        <v>14</v>
      </c>
      <c r="C1028" t="s">
        <v>73</v>
      </c>
    </row>
    <row r="1029" spans="1:8" x14ac:dyDescent="0.25">
      <c r="A1029" s="4">
        <v>42675</v>
      </c>
      <c r="B1029" t="s">
        <v>14</v>
      </c>
      <c r="C1029" t="s">
        <v>64</v>
      </c>
      <c r="F1029" s="2">
        <v>1404.29</v>
      </c>
      <c r="G1029" s="2">
        <v>1250.9000000000001</v>
      </c>
    </row>
    <row r="1030" spans="1:8" x14ac:dyDescent="0.25">
      <c r="A1030" s="4">
        <v>42675</v>
      </c>
      <c r="B1030" t="s">
        <v>14</v>
      </c>
      <c r="C1030" t="s">
        <v>51</v>
      </c>
      <c r="F1030" s="2">
        <v>1182.24</v>
      </c>
      <c r="G1030" s="2">
        <v>4081.86</v>
      </c>
    </row>
    <row r="1031" spans="1:8" x14ac:dyDescent="0.25">
      <c r="A1031" s="4">
        <v>42675</v>
      </c>
      <c r="B1031" t="s">
        <v>14</v>
      </c>
      <c r="C1031" t="s">
        <v>37</v>
      </c>
      <c r="F1031" s="2">
        <v>874.03</v>
      </c>
      <c r="G1031" s="2">
        <v>10190.379999999999</v>
      </c>
      <c r="H1031" s="2">
        <v>5623.99</v>
      </c>
    </row>
    <row r="1032" spans="1:8" x14ac:dyDescent="0.25">
      <c r="A1032" s="4">
        <v>42675</v>
      </c>
      <c r="B1032" t="s">
        <v>14</v>
      </c>
      <c r="C1032" t="s">
        <v>74</v>
      </c>
      <c r="F1032" s="2">
        <v>410.42</v>
      </c>
      <c r="G1032" s="2">
        <v>2699.96</v>
      </c>
    </row>
    <row r="1033" spans="1:8" x14ac:dyDescent="0.25">
      <c r="A1033" s="4">
        <v>42675</v>
      </c>
      <c r="B1033" t="s">
        <v>14</v>
      </c>
      <c r="C1033" t="s">
        <v>63</v>
      </c>
      <c r="H1033" s="2">
        <v>4218.5</v>
      </c>
    </row>
    <row r="1034" spans="1:8" x14ac:dyDescent="0.25">
      <c r="A1034" s="4">
        <v>42675</v>
      </c>
      <c r="B1034" t="s">
        <v>14</v>
      </c>
      <c r="C1034" t="s">
        <v>31</v>
      </c>
      <c r="G1034" s="2">
        <v>21.25</v>
      </c>
    </row>
    <row r="1035" spans="1:8" x14ac:dyDescent="0.25">
      <c r="A1035" s="4">
        <v>42675</v>
      </c>
      <c r="B1035" t="s">
        <v>14</v>
      </c>
      <c r="C1035" t="s">
        <v>30</v>
      </c>
      <c r="F1035" s="2">
        <v>1629</v>
      </c>
      <c r="H1035" s="2">
        <v>46079.98</v>
      </c>
    </row>
    <row r="1036" spans="1:8" x14ac:dyDescent="0.25">
      <c r="A1036" s="4">
        <v>42675</v>
      </c>
      <c r="B1036" t="s">
        <v>14</v>
      </c>
      <c r="C1036" t="s">
        <v>75</v>
      </c>
    </row>
    <row r="1037" spans="1:8" x14ac:dyDescent="0.25">
      <c r="A1037" s="4">
        <v>42675</v>
      </c>
      <c r="B1037" t="s">
        <v>14</v>
      </c>
      <c r="C1037" t="s">
        <v>68</v>
      </c>
      <c r="F1037" s="2">
        <v>920</v>
      </c>
    </row>
    <row r="1038" spans="1:8" x14ac:dyDescent="0.25">
      <c r="A1038" s="4">
        <v>42675</v>
      </c>
      <c r="B1038" t="s">
        <v>14</v>
      </c>
      <c r="C1038" t="s">
        <v>28</v>
      </c>
      <c r="G1038" s="2">
        <v>12310.99</v>
      </c>
      <c r="H1038" s="2">
        <v>60441.8</v>
      </c>
    </row>
    <row r="1039" spans="1:8" x14ac:dyDescent="0.25">
      <c r="A1039" s="4">
        <v>42675</v>
      </c>
      <c r="B1039" t="s">
        <v>14</v>
      </c>
      <c r="C1039" t="s">
        <v>82</v>
      </c>
      <c r="F1039" s="2">
        <v>5.84</v>
      </c>
    </row>
    <row r="1040" spans="1:8" x14ac:dyDescent="0.25">
      <c r="A1040" s="4">
        <v>42675</v>
      </c>
      <c r="B1040" t="s">
        <v>14</v>
      </c>
      <c r="C1040" t="s">
        <v>83</v>
      </c>
      <c r="F1040" s="2">
        <v>3.5</v>
      </c>
    </row>
    <row r="1041" spans="1:9" x14ac:dyDescent="0.25">
      <c r="A1041" s="4">
        <v>42675</v>
      </c>
      <c r="B1041" t="s">
        <v>15</v>
      </c>
      <c r="C1041" t="s">
        <v>4</v>
      </c>
      <c r="D1041" s="3">
        <v>215</v>
      </c>
      <c r="E1041" s="2">
        <v>200.47</v>
      </c>
      <c r="F1041">
        <v>18</v>
      </c>
      <c r="G1041">
        <v>0</v>
      </c>
      <c r="H1041">
        <v>2</v>
      </c>
      <c r="I1041" s="2">
        <v>4009.4</v>
      </c>
    </row>
    <row r="1042" spans="1:9" x14ac:dyDescent="0.25">
      <c r="A1042" s="4">
        <v>42675</v>
      </c>
      <c r="B1042" t="s">
        <v>15</v>
      </c>
      <c r="C1042" t="s">
        <v>5</v>
      </c>
      <c r="D1042" s="3">
        <v>175</v>
      </c>
      <c r="E1042" s="2">
        <v>140.19999999999999</v>
      </c>
      <c r="F1042">
        <v>43</v>
      </c>
      <c r="I1042" s="2">
        <v>6028.6</v>
      </c>
    </row>
    <row r="1043" spans="1:9" x14ac:dyDescent="0.25">
      <c r="A1043" s="4">
        <v>42675</v>
      </c>
      <c r="B1043" t="s">
        <v>15</v>
      </c>
      <c r="C1043" t="s">
        <v>11</v>
      </c>
      <c r="D1043" s="3">
        <v>122</v>
      </c>
      <c r="E1043" s="2">
        <v>82.22</v>
      </c>
      <c r="F1043">
        <v>20</v>
      </c>
      <c r="I1043" s="2">
        <v>1644.4</v>
      </c>
    </row>
    <row r="1044" spans="1:9" x14ac:dyDescent="0.25">
      <c r="A1044" s="4">
        <v>42675</v>
      </c>
      <c r="B1044" t="s">
        <v>15</v>
      </c>
      <c r="C1044" t="s">
        <v>13</v>
      </c>
      <c r="D1044" s="3">
        <v>105</v>
      </c>
      <c r="E1044" s="2">
        <v>91.83</v>
      </c>
      <c r="F1044">
        <v>0.5</v>
      </c>
      <c r="I1044" s="2">
        <v>45.92</v>
      </c>
    </row>
    <row r="1045" spans="1:9" x14ac:dyDescent="0.25">
      <c r="A1045" s="4">
        <v>42675</v>
      </c>
      <c r="B1045" t="s">
        <v>15</v>
      </c>
      <c r="C1045" t="s">
        <v>9</v>
      </c>
      <c r="D1045" s="3">
        <v>127</v>
      </c>
      <c r="E1045" s="2">
        <v>85.18</v>
      </c>
      <c r="F1045">
        <v>4</v>
      </c>
      <c r="I1045" s="2">
        <v>340.72</v>
      </c>
    </row>
    <row r="1046" spans="1:9" x14ac:dyDescent="0.25">
      <c r="A1046" s="4">
        <v>42675</v>
      </c>
      <c r="B1046" t="s">
        <v>15</v>
      </c>
      <c r="C1046" t="s">
        <v>8</v>
      </c>
      <c r="D1046" s="3">
        <v>175</v>
      </c>
      <c r="E1046" s="2">
        <v>124.2</v>
      </c>
      <c r="F1046">
        <v>1</v>
      </c>
      <c r="I1046" s="2">
        <v>124.2</v>
      </c>
    </row>
    <row r="1047" spans="1:9" x14ac:dyDescent="0.25">
      <c r="A1047" s="4">
        <v>42675</v>
      </c>
      <c r="B1047" t="s">
        <v>15</v>
      </c>
      <c r="C1047" t="s">
        <v>1</v>
      </c>
      <c r="D1047" s="3">
        <v>253</v>
      </c>
      <c r="E1047" s="2">
        <v>235.99</v>
      </c>
      <c r="F1047">
        <v>0.5</v>
      </c>
      <c r="I1047" s="2">
        <v>118</v>
      </c>
    </row>
    <row r="1048" spans="1:9" x14ac:dyDescent="0.25">
      <c r="A1048" s="4">
        <v>42675</v>
      </c>
      <c r="B1048" t="s">
        <v>15</v>
      </c>
      <c r="C1048" t="s">
        <v>4</v>
      </c>
      <c r="D1048">
        <v>195.33</v>
      </c>
      <c r="E1048" s="2">
        <v>5.14</v>
      </c>
      <c r="F1048">
        <v>32</v>
      </c>
      <c r="G1048">
        <v>4</v>
      </c>
      <c r="H1048">
        <v>4</v>
      </c>
      <c r="I1048" s="2">
        <v>205.6</v>
      </c>
    </row>
    <row r="1049" spans="1:9" x14ac:dyDescent="0.25">
      <c r="A1049" s="4">
        <v>42675</v>
      </c>
      <c r="B1049" t="s">
        <v>15</v>
      </c>
      <c r="C1049" t="s">
        <v>1</v>
      </c>
      <c r="D1049">
        <v>234.79</v>
      </c>
      <c r="E1049" s="2">
        <v>1.2</v>
      </c>
      <c r="F1049">
        <v>1.5</v>
      </c>
      <c r="I1049" s="2">
        <v>1.8</v>
      </c>
    </row>
    <row r="1050" spans="1:9" x14ac:dyDescent="0.25">
      <c r="A1050" s="4">
        <v>42675</v>
      </c>
      <c r="B1050" t="s">
        <v>15</v>
      </c>
      <c r="C1050" t="s">
        <v>44</v>
      </c>
      <c r="F1050">
        <v>120.5</v>
      </c>
      <c r="G1050">
        <v>4</v>
      </c>
      <c r="H1050">
        <v>6</v>
      </c>
    </row>
    <row r="1051" spans="1:9" x14ac:dyDescent="0.25">
      <c r="A1051" s="4">
        <v>42675</v>
      </c>
      <c r="B1051" t="s">
        <v>15</v>
      </c>
      <c r="C1051" t="s">
        <v>45</v>
      </c>
      <c r="F1051" s="2">
        <v>12076.57</v>
      </c>
      <c r="G1051" s="2">
        <v>20.56</v>
      </c>
      <c r="H1051" s="2">
        <v>421.5</v>
      </c>
      <c r="I1051" s="2">
        <v>12518.63</v>
      </c>
    </row>
    <row r="1052" spans="1:9" x14ac:dyDescent="0.25">
      <c r="A1052" s="4">
        <v>42675</v>
      </c>
      <c r="B1052" t="s">
        <v>15</v>
      </c>
      <c r="C1052" t="s">
        <v>56</v>
      </c>
      <c r="F1052" s="2">
        <v>3823.24</v>
      </c>
      <c r="G1052" s="2">
        <v>65.75</v>
      </c>
    </row>
    <row r="1053" spans="1:9" x14ac:dyDescent="0.25">
      <c r="A1053" s="4">
        <v>42675</v>
      </c>
      <c r="B1053" t="s">
        <v>15</v>
      </c>
      <c r="C1053" t="s">
        <v>35</v>
      </c>
      <c r="F1053" s="2">
        <v>4371.84</v>
      </c>
      <c r="G1053" s="2">
        <v>8316</v>
      </c>
      <c r="H1053" s="2">
        <v>198348.09</v>
      </c>
    </row>
    <row r="1054" spans="1:9" x14ac:dyDescent="0.25">
      <c r="A1054" s="4">
        <v>42675</v>
      </c>
      <c r="B1054" t="s">
        <v>15</v>
      </c>
      <c r="C1054" t="s">
        <v>36</v>
      </c>
      <c r="F1054" s="2">
        <v>1963.43</v>
      </c>
    </row>
    <row r="1055" spans="1:9" x14ac:dyDescent="0.25">
      <c r="A1055" s="4">
        <v>42675</v>
      </c>
      <c r="B1055" t="s">
        <v>15</v>
      </c>
      <c r="C1055" t="s">
        <v>52</v>
      </c>
      <c r="F1055" s="2">
        <v>2327.67</v>
      </c>
      <c r="G1055" s="2">
        <v>172.42</v>
      </c>
    </row>
    <row r="1056" spans="1:9" x14ac:dyDescent="0.25">
      <c r="A1056" s="4">
        <v>42675</v>
      </c>
      <c r="B1056" t="s">
        <v>15</v>
      </c>
      <c r="C1056" t="s">
        <v>73</v>
      </c>
      <c r="F1056" s="2">
        <v>31.11</v>
      </c>
      <c r="G1056" s="2">
        <v>170.22</v>
      </c>
      <c r="H1056" s="2">
        <v>25907.63</v>
      </c>
    </row>
    <row r="1057" spans="1:9" x14ac:dyDescent="0.25">
      <c r="A1057" s="4">
        <v>42675</v>
      </c>
      <c r="B1057" t="s">
        <v>15</v>
      </c>
      <c r="C1057" t="s">
        <v>64</v>
      </c>
      <c r="F1057" s="2">
        <v>1617.16</v>
      </c>
      <c r="G1057" s="2">
        <v>138.9</v>
      </c>
    </row>
    <row r="1058" spans="1:9" x14ac:dyDescent="0.25">
      <c r="A1058" s="4">
        <v>42675</v>
      </c>
      <c r="B1058" t="s">
        <v>15</v>
      </c>
      <c r="C1058" t="s">
        <v>51</v>
      </c>
      <c r="F1058" s="2">
        <v>2318.94</v>
      </c>
      <c r="G1058" s="2">
        <v>256.24</v>
      </c>
    </row>
    <row r="1059" spans="1:9" x14ac:dyDescent="0.25">
      <c r="A1059" s="4">
        <v>42675</v>
      </c>
      <c r="B1059" t="s">
        <v>15</v>
      </c>
      <c r="C1059" t="s">
        <v>37</v>
      </c>
    </row>
    <row r="1060" spans="1:9" x14ac:dyDescent="0.25">
      <c r="A1060" s="4">
        <v>42675</v>
      </c>
      <c r="B1060" t="s">
        <v>15</v>
      </c>
      <c r="C1060" t="s">
        <v>74</v>
      </c>
      <c r="F1060" s="2">
        <v>1129.78</v>
      </c>
      <c r="G1060" s="2">
        <v>325.32</v>
      </c>
    </row>
    <row r="1061" spans="1:9" x14ac:dyDescent="0.25">
      <c r="A1061" s="4">
        <v>42675</v>
      </c>
      <c r="B1061" t="s">
        <v>15</v>
      </c>
      <c r="C1061" t="s">
        <v>63</v>
      </c>
      <c r="H1061" s="2">
        <v>3844.5</v>
      </c>
    </row>
    <row r="1062" spans="1:9" x14ac:dyDescent="0.25">
      <c r="A1062" s="4">
        <v>42675</v>
      </c>
      <c r="B1062" t="s">
        <v>15</v>
      </c>
      <c r="C1062" t="s">
        <v>31</v>
      </c>
      <c r="F1062" s="2">
        <v>3412.5</v>
      </c>
      <c r="G1062" s="2">
        <v>2450</v>
      </c>
    </row>
    <row r="1063" spans="1:9" x14ac:dyDescent="0.25">
      <c r="A1063" s="4">
        <v>42675</v>
      </c>
      <c r="B1063" t="s">
        <v>15</v>
      </c>
      <c r="C1063" t="s">
        <v>30</v>
      </c>
    </row>
    <row r="1064" spans="1:9" x14ac:dyDescent="0.25">
      <c r="A1064" s="4">
        <v>42675</v>
      </c>
      <c r="B1064" t="s">
        <v>15</v>
      </c>
      <c r="C1064" t="s">
        <v>75</v>
      </c>
    </row>
    <row r="1065" spans="1:9" x14ac:dyDescent="0.25">
      <c r="A1065" s="4">
        <v>42675</v>
      </c>
      <c r="B1065" t="s">
        <v>15</v>
      </c>
      <c r="C1065" t="s">
        <v>68</v>
      </c>
      <c r="F1065" s="2">
        <v>320</v>
      </c>
    </row>
    <row r="1066" spans="1:9" x14ac:dyDescent="0.25">
      <c r="A1066" s="4">
        <v>42675</v>
      </c>
      <c r="B1066" t="s">
        <v>15</v>
      </c>
      <c r="C1066" t="s">
        <v>28</v>
      </c>
      <c r="G1066" s="2">
        <v>348.51</v>
      </c>
    </row>
    <row r="1067" spans="1:9" x14ac:dyDescent="0.25">
      <c r="A1067" s="4">
        <v>42675</v>
      </c>
      <c r="B1067" t="s">
        <v>15</v>
      </c>
      <c r="C1067" t="s">
        <v>150</v>
      </c>
      <c r="F1067" s="2">
        <v>637.48</v>
      </c>
    </row>
    <row r="1068" spans="1:9" x14ac:dyDescent="0.25">
      <c r="A1068" s="4">
        <v>42675</v>
      </c>
      <c r="B1068" t="s">
        <v>17</v>
      </c>
      <c r="C1068" t="s">
        <v>4</v>
      </c>
      <c r="D1068" s="3">
        <v>215</v>
      </c>
      <c r="E1068" s="2">
        <v>200.47</v>
      </c>
      <c r="F1068">
        <v>4</v>
      </c>
      <c r="G1068">
        <v>1</v>
      </c>
      <c r="I1068" s="2">
        <v>1002.35</v>
      </c>
    </row>
    <row r="1069" spans="1:9" x14ac:dyDescent="0.25">
      <c r="A1069" s="4">
        <v>42675</v>
      </c>
      <c r="B1069" t="s">
        <v>17</v>
      </c>
      <c r="C1069" t="s">
        <v>5</v>
      </c>
      <c r="D1069" s="3">
        <v>175</v>
      </c>
      <c r="E1069" s="2">
        <v>140.19999999999999</v>
      </c>
      <c r="F1069">
        <v>6</v>
      </c>
      <c r="I1069" s="2">
        <v>841.2</v>
      </c>
    </row>
    <row r="1070" spans="1:9" x14ac:dyDescent="0.25">
      <c r="A1070" s="4">
        <v>42675</v>
      </c>
      <c r="B1070" t="s">
        <v>17</v>
      </c>
      <c r="C1070" t="s">
        <v>11</v>
      </c>
      <c r="D1070" s="3">
        <v>122</v>
      </c>
      <c r="E1070" s="2">
        <v>82.22</v>
      </c>
      <c r="F1070">
        <v>9.5</v>
      </c>
      <c r="I1070" s="2">
        <v>781.09</v>
      </c>
    </row>
    <row r="1071" spans="1:9" x14ac:dyDescent="0.25">
      <c r="A1071" s="4">
        <v>42675</v>
      </c>
      <c r="B1071" t="s">
        <v>17</v>
      </c>
      <c r="C1071" t="s">
        <v>4</v>
      </c>
      <c r="D1071">
        <v>195.33</v>
      </c>
      <c r="E1071" s="2">
        <v>5.14</v>
      </c>
      <c r="F1071">
        <v>8</v>
      </c>
      <c r="G1071">
        <v>2</v>
      </c>
      <c r="I1071" s="2">
        <v>51.4</v>
      </c>
    </row>
    <row r="1072" spans="1:9" x14ac:dyDescent="0.25">
      <c r="A1072" s="4">
        <v>42675</v>
      </c>
      <c r="B1072" t="s">
        <v>17</v>
      </c>
      <c r="C1072" t="s">
        <v>44</v>
      </c>
      <c r="F1072">
        <v>27.5</v>
      </c>
      <c r="G1072">
        <v>3</v>
      </c>
      <c r="H1072">
        <v>0</v>
      </c>
    </row>
    <row r="1073" spans="1:9" x14ac:dyDescent="0.25">
      <c r="A1073" s="4">
        <v>42675</v>
      </c>
      <c r="B1073" t="s">
        <v>17</v>
      </c>
      <c r="C1073" t="s">
        <v>45</v>
      </c>
      <c r="F1073" s="2">
        <v>2465.29</v>
      </c>
      <c r="G1073" s="2">
        <v>210.75</v>
      </c>
      <c r="H1073" t="s">
        <v>47</v>
      </c>
      <c r="I1073" s="2">
        <v>2676.04</v>
      </c>
    </row>
    <row r="1074" spans="1:9" x14ac:dyDescent="0.25">
      <c r="A1074" s="4">
        <v>42675</v>
      </c>
      <c r="B1074" t="s">
        <v>17</v>
      </c>
      <c r="C1074" t="s">
        <v>56</v>
      </c>
    </row>
    <row r="1075" spans="1:9" x14ac:dyDescent="0.25">
      <c r="A1075" s="4">
        <v>42675</v>
      </c>
      <c r="B1075" t="s">
        <v>17</v>
      </c>
      <c r="C1075" t="s">
        <v>35</v>
      </c>
      <c r="F1075" s="2">
        <v>182.16</v>
      </c>
    </row>
    <row r="1076" spans="1:9" x14ac:dyDescent="0.25">
      <c r="A1076" s="4">
        <v>42675</v>
      </c>
      <c r="B1076" t="s">
        <v>17</v>
      </c>
      <c r="C1076" t="s">
        <v>36</v>
      </c>
    </row>
    <row r="1077" spans="1:9" x14ac:dyDescent="0.25">
      <c r="A1077" s="4">
        <v>42675</v>
      </c>
      <c r="B1077" t="s">
        <v>17</v>
      </c>
      <c r="C1077" t="s">
        <v>52</v>
      </c>
      <c r="F1077" s="2">
        <v>86.21</v>
      </c>
    </row>
    <row r="1078" spans="1:9" x14ac:dyDescent="0.25">
      <c r="A1078" s="4">
        <v>42675</v>
      </c>
      <c r="B1078" t="s">
        <v>17</v>
      </c>
      <c r="C1078" t="s">
        <v>73</v>
      </c>
      <c r="F1078" s="2">
        <v>8139.56</v>
      </c>
    </row>
    <row r="1079" spans="1:9" x14ac:dyDescent="0.25">
      <c r="A1079" s="4">
        <v>42675</v>
      </c>
      <c r="B1079" t="s">
        <v>17</v>
      </c>
      <c r="C1079" t="s">
        <v>64</v>
      </c>
      <c r="F1079" s="2">
        <v>23.15</v>
      </c>
    </row>
    <row r="1080" spans="1:9" x14ac:dyDescent="0.25">
      <c r="A1080" s="4">
        <v>42675</v>
      </c>
      <c r="B1080" t="s">
        <v>17</v>
      </c>
      <c r="C1080" t="s">
        <v>51</v>
      </c>
    </row>
    <row r="1081" spans="1:9" x14ac:dyDescent="0.25">
      <c r="A1081" s="4">
        <v>42675</v>
      </c>
      <c r="B1081" t="s">
        <v>17</v>
      </c>
      <c r="C1081" t="s">
        <v>37</v>
      </c>
    </row>
    <row r="1082" spans="1:9" x14ac:dyDescent="0.25">
      <c r="A1082" s="4">
        <v>42675</v>
      </c>
      <c r="B1082" t="s">
        <v>17</v>
      </c>
      <c r="C1082" t="s">
        <v>74</v>
      </c>
    </row>
    <row r="1083" spans="1:9" x14ac:dyDescent="0.25">
      <c r="A1083" s="4">
        <v>42675</v>
      </c>
      <c r="B1083" t="s">
        <v>17</v>
      </c>
      <c r="C1083" t="s">
        <v>63</v>
      </c>
    </row>
    <row r="1084" spans="1:9" x14ac:dyDescent="0.25">
      <c r="A1084" s="4">
        <v>42675</v>
      </c>
      <c r="B1084" t="s">
        <v>17</v>
      </c>
      <c r="C1084" t="s">
        <v>31</v>
      </c>
      <c r="G1084" s="2">
        <v>3850</v>
      </c>
    </row>
    <row r="1085" spans="1:9" x14ac:dyDescent="0.25">
      <c r="A1085" s="4">
        <v>42675</v>
      </c>
      <c r="B1085" t="s">
        <v>17</v>
      </c>
      <c r="C1085" t="s">
        <v>30</v>
      </c>
    </row>
    <row r="1086" spans="1:9" x14ac:dyDescent="0.25">
      <c r="A1086" s="4">
        <v>42675</v>
      </c>
      <c r="B1086" t="s">
        <v>17</v>
      </c>
      <c r="C1086" t="s">
        <v>75</v>
      </c>
    </row>
    <row r="1087" spans="1:9" x14ac:dyDescent="0.25">
      <c r="A1087" s="4">
        <v>42675</v>
      </c>
      <c r="B1087" t="s">
        <v>17</v>
      </c>
      <c r="C1087" t="s">
        <v>68</v>
      </c>
    </row>
    <row r="1088" spans="1:9" x14ac:dyDescent="0.25">
      <c r="A1088" s="4">
        <v>42675</v>
      </c>
      <c r="B1088" t="s">
        <v>17</v>
      </c>
      <c r="C1088" t="s">
        <v>28</v>
      </c>
      <c r="G1088" s="2">
        <v>127.33</v>
      </c>
    </row>
    <row r="1089" spans="1:9" x14ac:dyDescent="0.25">
      <c r="A1089" s="4">
        <v>42675</v>
      </c>
      <c r="B1089" t="s">
        <v>18</v>
      </c>
      <c r="C1089" t="s">
        <v>4</v>
      </c>
      <c r="D1089" s="3">
        <v>215</v>
      </c>
      <c r="E1089" s="2">
        <v>200.47</v>
      </c>
      <c r="F1089">
        <v>1</v>
      </c>
      <c r="I1089" s="2">
        <v>200.47</v>
      </c>
    </row>
    <row r="1090" spans="1:9" x14ac:dyDescent="0.25">
      <c r="A1090" s="4">
        <v>42675</v>
      </c>
      <c r="B1090" t="s">
        <v>18</v>
      </c>
      <c r="C1090" t="s">
        <v>5</v>
      </c>
      <c r="D1090" s="3">
        <v>175</v>
      </c>
      <c r="E1090" s="2">
        <v>140.19999999999999</v>
      </c>
      <c r="I1090" t="s">
        <v>59</v>
      </c>
    </row>
    <row r="1091" spans="1:9" x14ac:dyDescent="0.25">
      <c r="A1091" s="4">
        <v>42675</v>
      </c>
      <c r="B1091" t="s">
        <v>18</v>
      </c>
      <c r="C1091" t="s">
        <v>4</v>
      </c>
      <c r="D1091">
        <v>195.33</v>
      </c>
      <c r="E1091" s="2">
        <v>5.14</v>
      </c>
      <c r="F1091">
        <v>8</v>
      </c>
      <c r="I1091" s="2">
        <v>41.12</v>
      </c>
    </row>
    <row r="1092" spans="1:9" x14ac:dyDescent="0.25">
      <c r="A1092" s="4">
        <v>42675</v>
      </c>
      <c r="B1092" t="s">
        <v>18</v>
      </c>
      <c r="C1092" t="s">
        <v>44</v>
      </c>
      <c r="F1092">
        <v>9</v>
      </c>
      <c r="G1092">
        <v>0</v>
      </c>
      <c r="H1092">
        <v>0</v>
      </c>
    </row>
    <row r="1093" spans="1:9" x14ac:dyDescent="0.25">
      <c r="A1093" s="4">
        <v>42675</v>
      </c>
      <c r="B1093" t="s">
        <v>18</v>
      </c>
      <c r="C1093" t="s">
        <v>45</v>
      </c>
      <c r="F1093" s="2">
        <v>241.59</v>
      </c>
      <c r="G1093" t="s">
        <v>47</v>
      </c>
      <c r="H1093" t="s">
        <v>48</v>
      </c>
      <c r="I1093" s="2">
        <v>241.59</v>
      </c>
    </row>
    <row r="1094" spans="1:9" x14ac:dyDescent="0.25">
      <c r="A1094" s="4">
        <v>42675</v>
      </c>
      <c r="B1094" t="s">
        <v>18</v>
      </c>
      <c r="C1094" t="s">
        <v>56</v>
      </c>
    </row>
    <row r="1095" spans="1:9" x14ac:dyDescent="0.25">
      <c r="A1095" s="4">
        <v>42675</v>
      </c>
      <c r="B1095" t="s">
        <v>18</v>
      </c>
      <c r="C1095" t="s">
        <v>35</v>
      </c>
      <c r="H1095" s="2">
        <v>432</v>
      </c>
    </row>
    <row r="1096" spans="1:9" x14ac:dyDescent="0.25">
      <c r="A1096" s="4">
        <v>42675</v>
      </c>
      <c r="B1096" t="s">
        <v>18</v>
      </c>
      <c r="C1096" t="s">
        <v>36</v>
      </c>
      <c r="F1096" s="2">
        <v>53.5</v>
      </c>
    </row>
    <row r="1097" spans="1:9" x14ac:dyDescent="0.25">
      <c r="A1097" s="4">
        <v>42675</v>
      </c>
      <c r="B1097" t="s">
        <v>18</v>
      </c>
      <c r="C1097" t="s">
        <v>52</v>
      </c>
      <c r="H1097" s="2">
        <v>603.47</v>
      </c>
    </row>
    <row r="1098" spans="1:9" x14ac:dyDescent="0.25">
      <c r="A1098" s="4">
        <v>42675</v>
      </c>
      <c r="B1098" t="s">
        <v>18</v>
      </c>
      <c r="C1098" t="s">
        <v>73</v>
      </c>
    </row>
    <row r="1099" spans="1:9" x14ac:dyDescent="0.25">
      <c r="A1099" s="4">
        <v>42675</v>
      </c>
      <c r="B1099" t="s">
        <v>18</v>
      </c>
      <c r="C1099" t="s">
        <v>64</v>
      </c>
      <c r="F1099" s="2">
        <v>23.15</v>
      </c>
    </row>
    <row r="1100" spans="1:9" x14ac:dyDescent="0.25">
      <c r="A1100" s="4">
        <v>42675</v>
      </c>
      <c r="B1100" t="s">
        <v>18</v>
      </c>
      <c r="C1100" t="s">
        <v>51</v>
      </c>
    </row>
    <row r="1101" spans="1:9" x14ac:dyDescent="0.25">
      <c r="A1101" s="4">
        <v>42675</v>
      </c>
      <c r="B1101" t="s">
        <v>18</v>
      </c>
      <c r="C1101" t="s">
        <v>37</v>
      </c>
    </row>
    <row r="1102" spans="1:9" x14ac:dyDescent="0.25">
      <c r="A1102" s="4">
        <v>42675</v>
      </c>
      <c r="B1102" t="s">
        <v>18</v>
      </c>
      <c r="C1102" t="s">
        <v>74</v>
      </c>
      <c r="F1102" s="2">
        <v>644.41999999999996</v>
      </c>
      <c r="G1102" s="2">
        <v>7610.52</v>
      </c>
      <c r="H1102" s="2">
        <v>14144.5</v>
      </c>
    </row>
    <row r="1103" spans="1:9" x14ac:dyDescent="0.25">
      <c r="A1103" s="4">
        <v>42675</v>
      </c>
      <c r="B1103" t="s">
        <v>18</v>
      </c>
      <c r="C1103" t="s">
        <v>63</v>
      </c>
      <c r="H1103" s="2">
        <v>41</v>
      </c>
    </row>
    <row r="1104" spans="1:9" x14ac:dyDescent="0.25">
      <c r="A1104" s="4">
        <v>42675</v>
      </c>
      <c r="B1104" t="s">
        <v>18</v>
      </c>
      <c r="C1104" t="s">
        <v>31</v>
      </c>
    </row>
    <row r="1105" spans="1:9" x14ac:dyDescent="0.25">
      <c r="A1105" s="4">
        <v>42675</v>
      </c>
      <c r="B1105" t="s">
        <v>18</v>
      </c>
      <c r="C1105" t="s">
        <v>30</v>
      </c>
    </row>
    <row r="1106" spans="1:9" x14ac:dyDescent="0.25">
      <c r="A1106" s="4">
        <v>42675</v>
      </c>
      <c r="B1106" t="s">
        <v>18</v>
      </c>
      <c r="C1106" t="s">
        <v>75</v>
      </c>
    </row>
    <row r="1107" spans="1:9" x14ac:dyDescent="0.25">
      <c r="A1107" s="4">
        <v>42675</v>
      </c>
      <c r="B1107" t="s">
        <v>18</v>
      </c>
      <c r="C1107" t="s">
        <v>68</v>
      </c>
    </row>
    <row r="1108" spans="1:9" x14ac:dyDescent="0.25">
      <c r="A1108" s="4">
        <v>42675</v>
      </c>
      <c r="B1108" t="s">
        <v>18</v>
      </c>
      <c r="C1108" t="s">
        <v>28</v>
      </c>
      <c r="G1108" s="2">
        <v>121.67</v>
      </c>
    </row>
    <row r="1109" spans="1:9" x14ac:dyDescent="0.25">
      <c r="A1109" s="4">
        <v>42675</v>
      </c>
      <c r="B1109" t="s">
        <v>16</v>
      </c>
      <c r="C1109" t="s">
        <v>4</v>
      </c>
      <c r="D1109" s="3">
        <v>215</v>
      </c>
      <c r="E1109" s="2">
        <v>200.47</v>
      </c>
      <c r="F1109">
        <v>0</v>
      </c>
      <c r="G1109">
        <v>3</v>
      </c>
      <c r="H1109">
        <v>20</v>
      </c>
      <c r="I1109" s="2">
        <v>4610.8100000000004</v>
      </c>
    </row>
    <row r="1110" spans="1:9" x14ac:dyDescent="0.25">
      <c r="A1110" s="4">
        <v>42675</v>
      </c>
      <c r="B1110" t="s">
        <v>16</v>
      </c>
      <c r="C1110" t="s">
        <v>5</v>
      </c>
      <c r="D1110" s="3">
        <v>175</v>
      </c>
      <c r="E1110" s="2">
        <v>140.19999999999999</v>
      </c>
      <c r="F1110">
        <v>43</v>
      </c>
      <c r="I1110" s="2">
        <v>6028.6</v>
      </c>
    </row>
    <row r="1111" spans="1:9" x14ac:dyDescent="0.25">
      <c r="A1111" s="4">
        <v>42675</v>
      </c>
      <c r="B1111" t="s">
        <v>16</v>
      </c>
      <c r="C1111" t="s">
        <v>11</v>
      </c>
      <c r="D1111" s="3">
        <v>122</v>
      </c>
      <c r="E1111" s="2">
        <v>82.22</v>
      </c>
      <c r="I1111" t="s">
        <v>59</v>
      </c>
    </row>
    <row r="1112" spans="1:9" x14ac:dyDescent="0.25">
      <c r="A1112" s="4">
        <v>42675</v>
      </c>
      <c r="B1112" t="s">
        <v>16</v>
      </c>
      <c r="C1112" t="s">
        <v>13</v>
      </c>
      <c r="D1112" s="3">
        <v>105</v>
      </c>
      <c r="E1112" s="2">
        <v>91.83</v>
      </c>
      <c r="F1112">
        <v>0.5</v>
      </c>
      <c r="I1112" s="2">
        <v>45.92</v>
      </c>
    </row>
    <row r="1113" spans="1:9" x14ac:dyDescent="0.25">
      <c r="A1113" s="4">
        <v>42675</v>
      </c>
      <c r="B1113" t="s">
        <v>16</v>
      </c>
      <c r="C1113" t="s">
        <v>9</v>
      </c>
      <c r="D1113" s="3">
        <v>127</v>
      </c>
      <c r="E1113" s="2">
        <v>85.18</v>
      </c>
      <c r="F1113">
        <v>4</v>
      </c>
      <c r="I1113" s="2">
        <v>340.72</v>
      </c>
    </row>
    <row r="1114" spans="1:9" x14ac:dyDescent="0.25">
      <c r="A1114" s="4">
        <v>42675</v>
      </c>
      <c r="B1114" t="s">
        <v>16</v>
      </c>
      <c r="C1114" t="s">
        <v>8</v>
      </c>
      <c r="D1114" s="3">
        <v>175</v>
      </c>
      <c r="E1114" s="2">
        <v>124.2</v>
      </c>
      <c r="F1114">
        <v>2</v>
      </c>
      <c r="I1114" s="2">
        <v>248.4</v>
      </c>
    </row>
    <row r="1115" spans="1:9" x14ac:dyDescent="0.25">
      <c r="A1115" s="4">
        <v>42675</v>
      </c>
      <c r="B1115" t="s">
        <v>16</v>
      </c>
      <c r="C1115" t="s">
        <v>1</v>
      </c>
      <c r="D1115" s="3">
        <v>253</v>
      </c>
      <c r="E1115" s="2">
        <v>235.99</v>
      </c>
      <c r="I1115" t="s">
        <v>59</v>
      </c>
    </row>
    <row r="1116" spans="1:9" x14ac:dyDescent="0.25">
      <c r="A1116" s="4">
        <v>42675</v>
      </c>
      <c r="B1116" t="s">
        <v>16</v>
      </c>
      <c r="C1116" t="s">
        <v>4</v>
      </c>
      <c r="D1116">
        <v>195.33</v>
      </c>
      <c r="E1116" s="2">
        <v>5.14</v>
      </c>
      <c r="F1116">
        <v>26</v>
      </c>
      <c r="G1116">
        <v>2</v>
      </c>
      <c r="H1116">
        <v>19</v>
      </c>
      <c r="I1116" s="2">
        <v>241.58</v>
      </c>
    </row>
    <row r="1117" spans="1:9" x14ac:dyDescent="0.25">
      <c r="A1117" s="4">
        <v>42675</v>
      </c>
      <c r="B1117" t="s">
        <v>16</v>
      </c>
      <c r="C1117" t="s">
        <v>44</v>
      </c>
      <c r="F1117">
        <v>75.5</v>
      </c>
      <c r="G1117">
        <v>5</v>
      </c>
      <c r="H1117">
        <v>39</v>
      </c>
    </row>
    <row r="1118" spans="1:9" x14ac:dyDescent="0.25">
      <c r="A1118" s="4">
        <v>42675</v>
      </c>
      <c r="B1118" t="s">
        <v>16</v>
      </c>
      <c r="C1118" t="s">
        <v>45</v>
      </c>
      <c r="F1118" s="2">
        <v>6797.28</v>
      </c>
      <c r="G1118" s="2">
        <v>611.69000000000005</v>
      </c>
      <c r="H1118" s="2">
        <v>4107.0600000000004</v>
      </c>
      <c r="I1118" s="2">
        <v>11516.03</v>
      </c>
    </row>
    <row r="1119" spans="1:9" x14ac:dyDescent="0.25">
      <c r="A1119" s="4">
        <v>42675</v>
      </c>
      <c r="B1119" t="s">
        <v>16</v>
      </c>
      <c r="C1119" t="s">
        <v>56</v>
      </c>
      <c r="G1119" s="2">
        <v>2703.58</v>
      </c>
    </row>
    <row r="1120" spans="1:9" x14ac:dyDescent="0.25">
      <c r="A1120" s="4">
        <v>42675</v>
      </c>
      <c r="B1120" t="s">
        <v>16</v>
      </c>
      <c r="C1120" t="s">
        <v>35</v>
      </c>
      <c r="F1120" s="2">
        <v>1773.9</v>
      </c>
      <c r="G1120" s="2">
        <v>529.29</v>
      </c>
      <c r="H1120" s="2">
        <v>12943.21</v>
      </c>
    </row>
    <row r="1121" spans="1:9" x14ac:dyDescent="0.25">
      <c r="A1121" s="4">
        <v>42675</v>
      </c>
      <c r="B1121" t="s">
        <v>16</v>
      </c>
      <c r="C1121" t="s">
        <v>36</v>
      </c>
      <c r="F1121" s="2">
        <v>488.04</v>
      </c>
      <c r="G1121" s="2">
        <v>3536.31</v>
      </c>
    </row>
    <row r="1122" spans="1:9" x14ac:dyDescent="0.25">
      <c r="A1122" s="4">
        <v>42675</v>
      </c>
      <c r="B1122" t="s">
        <v>16</v>
      </c>
      <c r="C1122" t="s">
        <v>52</v>
      </c>
      <c r="G1122" s="2">
        <v>2413.88</v>
      </c>
    </row>
    <row r="1123" spans="1:9" x14ac:dyDescent="0.25">
      <c r="A1123" s="4">
        <v>42675</v>
      </c>
      <c r="B1123" t="s">
        <v>16</v>
      </c>
      <c r="C1123" t="s">
        <v>73</v>
      </c>
      <c r="H1123" s="2">
        <v>4753.76</v>
      </c>
    </row>
    <row r="1124" spans="1:9" x14ac:dyDescent="0.25">
      <c r="A1124" s="4">
        <v>42675</v>
      </c>
      <c r="B1124" t="s">
        <v>16</v>
      </c>
      <c r="C1124" t="s">
        <v>64</v>
      </c>
      <c r="F1124" s="2">
        <v>38</v>
      </c>
      <c r="G1124" s="2">
        <v>2262.4</v>
      </c>
    </row>
    <row r="1125" spans="1:9" x14ac:dyDescent="0.25">
      <c r="A1125" s="4">
        <v>42675</v>
      </c>
      <c r="B1125" t="s">
        <v>16</v>
      </c>
      <c r="C1125" t="s">
        <v>51</v>
      </c>
      <c r="G1125" s="2">
        <v>2186.1</v>
      </c>
      <c r="H1125" s="2">
        <v>7877.66</v>
      </c>
    </row>
    <row r="1126" spans="1:9" x14ac:dyDescent="0.25">
      <c r="A1126" s="4">
        <v>42675</v>
      </c>
      <c r="B1126" t="s">
        <v>16</v>
      </c>
      <c r="C1126" t="s">
        <v>37</v>
      </c>
    </row>
    <row r="1127" spans="1:9" x14ac:dyDescent="0.25">
      <c r="A1127" s="4">
        <v>42675</v>
      </c>
      <c r="B1127" t="s">
        <v>16</v>
      </c>
      <c r="C1127" t="s">
        <v>74</v>
      </c>
      <c r="G1127" s="2">
        <v>1502.57</v>
      </c>
    </row>
    <row r="1128" spans="1:9" x14ac:dyDescent="0.25">
      <c r="A1128" s="4">
        <v>42675</v>
      </c>
      <c r="B1128" t="s">
        <v>16</v>
      </c>
      <c r="C1128" t="s">
        <v>63</v>
      </c>
      <c r="F1128" s="2">
        <v>422.5</v>
      </c>
      <c r="H1128" s="2">
        <v>89687.75</v>
      </c>
    </row>
    <row r="1129" spans="1:9" x14ac:dyDescent="0.25">
      <c r="A1129" s="4">
        <v>42675</v>
      </c>
      <c r="B1129" t="s">
        <v>16</v>
      </c>
      <c r="C1129" t="s">
        <v>31</v>
      </c>
      <c r="F1129" s="2">
        <v>379.23</v>
      </c>
    </row>
    <row r="1130" spans="1:9" x14ac:dyDescent="0.25">
      <c r="A1130" s="4">
        <v>42675</v>
      </c>
      <c r="B1130" t="s">
        <v>16</v>
      </c>
      <c r="C1130" t="s">
        <v>30</v>
      </c>
    </row>
    <row r="1131" spans="1:9" x14ac:dyDescent="0.25">
      <c r="A1131" s="4">
        <v>42675</v>
      </c>
      <c r="B1131" t="s">
        <v>16</v>
      </c>
      <c r="C1131" t="s">
        <v>75</v>
      </c>
    </row>
    <row r="1132" spans="1:9" x14ac:dyDescent="0.25">
      <c r="A1132" s="4">
        <v>42675</v>
      </c>
      <c r="B1132" t="s">
        <v>16</v>
      </c>
      <c r="C1132" t="s">
        <v>68</v>
      </c>
      <c r="F1132" s="2">
        <v>857.24</v>
      </c>
    </row>
    <row r="1133" spans="1:9" x14ac:dyDescent="0.25">
      <c r="A1133" s="4">
        <v>42675</v>
      </c>
      <c r="B1133" t="s">
        <v>16</v>
      </c>
      <c r="C1133" t="s">
        <v>28</v>
      </c>
      <c r="G1133" s="2">
        <v>182.51</v>
      </c>
    </row>
    <row r="1134" spans="1:9" x14ac:dyDescent="0.25">
      <c r="A1134" s="4">
        <v>42675</v>
      </c>
      <c r="B1134" t="s">
        <v>33</v>
      </c>
      <c r="C1134" t="s">
        <v>4</v>
      </c>
      <c r="D1134" s="3">
        <v>215</v>
      </c>
      <c r="E1134" s="2">
        <v>200.47</v>
      </c>
      <c r="F1134">
        <v>5</v>
      </c>
      <c r="I1134" s="2">
        <v>1002.35</v>
      </c>
    </row>
    <row r="1135" spans="1:9" x14ac:dyDescent="0.25">
      <c r="A1135" s="4">
        <v>42675</v>
      </c>
      <c r="B1135" t="s">
        <v>33</v>
      </c>
      <c r="C1135" t="s">
        <v>5</v>
      </c>
      <c r="D1135" s="3">
        <v>175</v>
      </c>
      <c r="E1135" s="2">
        <v>140.19999999999999</v>
      </c>
      <c r="F1135">
        <v>15</v>
      </c>
      <c r="I1135" s="2">
        <v>2103</v>
      </c>
    </row>
    <row r="1136" spans="1:9" x14ac:dyDescent="0.25">
      <c r="A1136" s="4">
        <v>42675</v>
      </c>
      <c r="B1136" t="s">
        <v>33</v>
      </c>
      <c r="C1136" t="s">
        <v>4</v>
      </c>
      <c r="D1136">
        <v>195.33</v>
      </c>
      <c r="E1136" s="2">
        <v>5.14</v>
      </c>
      <c r="F1136">
        <v>3</v>
      </c>
      <c r="I1136" s="2">
        <v>15.42</v>
      </c>
    </row>
    <row r="1137" spans="1:9" x14ac:dyDescent="0.25">
      <c r="A1137" s="4">
        <v>42675</v>
      </c>
      <c r="B1137" t="s">
        <v>33</v>
      </c>
      <c r="C1137" t="s">
        <v>44</v>
      </c>
      <c r="F1137">
        <v>23</v>
      </c>
      <c r="G1137">
        <v>0</v>
      </c>
      <c r="H1137">
        <v>0</v>
      </c>
    </row>
    <row r="1138" spans="1:9" x14ac:dyDescent="0.25">
      <c r="A1138" s="4">
        <v>42675</v>
      </c>
      <c r="B1138" t="s">
        <v>33</v>
      </c>
      <c r="C1138" t="s">
        <v>45</v>
      </c>
      <c r="F1138" s="2">
        <v>3120.77</v>
      </c>
      <c r="G1138" t="s">
        <v>50</v>
      </c>
      <c r="H1138" t="s">
        <v>47</v>
      </c>
      <c r="I1138" s="2">
        <v>3120.77</v>
      </c>
    </row>
    <row r="1139" spans="1:9" x14ac:dyDescent="0.25">
      <c r="A1139" s="4">
        <v>42675</v>
      </c>
      <c r="B1139" t="s">
        <v>33</v>
      </c>
      <c r="C1139" t="s">
        <v>56</v>
      </c>
    </row>
    <row r="1140" spans="1:9" x14ac:dyDescent="0.25">
      <c r="A1140" s="4">
        <v>42675</v>
      </c>
      <c r="B1140" t="s">
        <v>33</v>
      </c>
      <c r="C1140" t="s">
        <v>35</v>
      </c>
      <c r="F1140" s="2">
        <v>7317.18</v>
      </c>
      <c r="G1140" s="2">
        <v>2323.13</v>
      </c>
    </row>
    <row r="1141" spans="1:9" x14ac:dyDescent="0.25">
      <c r="A1141" s="4">
        <v>42675</v>
      </c>
      <c r="B1141" t="s">
        <v>33</v>
      </c>
      <c r="C1141" t="s">
        <v>36</v>
      </c>
    </row>
    <row r="1142" spans="1:9" x14ac:dyDescent="0.25">
      <c r="A1142" s="4">
        <v>42675</v>
      </c>
      <c r="B1142" t="s">
        <v>33</v>
      </c>
      <c r="C1142" t="s">
        <v>52</v>
      </c>
    </row>
    <row r="1143" spans="1:9" x14ac:dyDescent="0.25">
      <c r="A1143" s="4">
        <v>42675</v>
      </c>
      <c r="B1143" t="s">
        <v>33</v>
      </c>
      <c r="C1143" t="s">
        <v>73</v>
      </c>
    </row>
    <row r="1144" spans="1:9" x14ac:dyDescent="0.25">
      <c r="A1144" s="4">
        <v>42675</v>
      </c>
      <c r="B1144" t="s">
        <v>33</v>
      </c>
      <c r="C1144" t="s">
        <v>64</v>
      </c>
    </row>
    <row r="1145" spans="1:9" x14ac:dyDescent="0.25">
      <c r="A1145" s="4">
        <v>42675</v>
      </c>
      <c r="B1145" t="s">
        <v>33</v>
      </c>
      <c r="C1145" t="s">
        <v>51</v>
      </c>
    </row>
    <row r="1146" spans="1:9" x14ac:dyDescent="0.25">
      <c r="A1146" s="4">
        <v>42675</v>
      </c>
      <c r="B1146" t="s">
        <v>33</v>
      </c>
      <c r="C1146" t="s">
        <v>37</v>
      </c>
    </row>
    <row r="1147" spans="1:9" x14ac:dyDescent="0.25">
      <c r="A1147" s="4">
        <v>42675</v>
      </c>
      <c r="B1147" t="s">
        <v>33</v>
      </c>
      <c r="C1147" t="s">
        <v>74</v>
      </c>
    </row>
    <row r="1148" spans="1:9" x14ac:dyDescent="0.25">
      <c r="A1148" s="4">
        <v>42675</v>
      </c>
      <c r="B1148" t="s">
        <v>33</v>
      </c>
      <c r="C1148" t="s">
        <v>63</v>
      </c>
    </row>
    <row r="1149" spans="1:9" x14ac:dyDescent="0.25">
      <c r="A1149" s="4">
        <v>42675</v>
      </c>
      <c r="B1149" t="s">
        <v>33</v>
      </c>
      <c r="C1149" t="s">
        <v>31</v>
      </c>
    </row>
    <row r="1150" spans="1:9" x14ac:dyDescent="0.25">
      <c r="A1150" s="4">
        <v>42675</v>
      </c>
      <c r="B1150" t="s">
        <v>33</v>
      </c>
      <c r="C1150" t="s">
        <v>30</v>
      </c>
    </row>
    <row r="1151" spans="1:9" x14ac:dyDescent="0.25">
      <c r="A1151" s="4">
        <v>42675</v>
      </c>
      <c r="B1151" t="s">
        <v>33</v>
      </c>
      <c r="C1151" t="s">
        <v>75</v>
      </c>
      <c r="H1151" s="2">
        <v>513.70000000000005</v>
      </c>
    </row>
    <row r="1152" spans="1:9" x14ac:dyDescent="0.25">
      <c r="A1152" s="4">
        <v>42675</v>
      </c>
      <c r="B1152" t="s">
        <v>33</v>
      </c>
      <c r="C1152" t="s">
        <v>68</v>
      </c>
    </row>
    <row r="1153" spans="1:9" x14ac:dyDescent="0.25">
      <c r="A1153" s="4">
        <v>42675</v>
      </c>
      <c r="B1153" t="s">
        <v>33</v>
      </c>
      <c r="C1153" t="s">
        <v>28</v>
      </c>
    </row>
    <row r="1154" spans="1:9" x14ac:dyDescent="0.25">
      <c r="A1154" s="4">
        <v>42705</v>
      </c>
      <c r="B1154" t="s">
        <v>14</v>
      </c>
      <c r="C1154" t="s">
        <v>4</v>
      </c>
      <c r="D1154">
        <v>214.5</v>
      </c>
      <c r="E1154" s="2">
        <v>200.47</v>
      </c>
      <c r="F1154">
        <v>16</v>
      </c>
      <c r="G1154">
        <v>2</v>
      </c>
      <c r="H1154">
        <v>2</v>
      </c>
      <c r="I1154" s="2">
        <v>4009.4</v>
      </c>
    </row>
    <row r="1155" spans="1:9" x14ac:dyDescent="0.25">
      <c r="A1155" s="4">
        <v>42705</v>
      </c>
      <c r="B1155" t="s">
        <v>14</v>
      </c>
      <c r="C1155" t="s">
        <v>5</v>
      </c>
      <c r="D1155">
        <v>174.54</v>
      </c>
      <c r="E1155" s="2">
        <v>140.19999999999999</v>
      </c>
      <c r="F1155">
        <v>25</v>
      </c>
      <c r="I1155" s="2">
        <v>3505</v>
      </c>
    </row>
    <row r="1156" spans="1:9" x14ac:dyDescent="0.25">
      <c r="A1156" s="4">
        <v>42705</v>
      </c>
      <c r="B1156" t="s">
        <v>14</v>
      </c>
      <c r="C1156" t="s">
        <v>11</v>
      </c>
      <c r="D1156">
        <v>121.81</v>
      </c>
      <c r="E1156" s="2">
        <v>84.09</v>
      </c>
      <c r="F1156">
        <v>4</v>
      </c>
      <c r="I1156" s="2">
        <v>336.36</v>
      </c>
    </row>
    <row r="1157" spans="1:9" x14ac:dyDescent="0.25">
      <c r="A1157" s="4">
        <v>42705</v>
      </c>
      <c r="B1157" t="s">
        <v>14</v>
      </c>
      <c r="C1157" t="s">
        <v>13</v>
      </c>
      <c r="D1157">
        <v>105.28</v>
      </c>
      <c r="E1157" s="2">
        <v>91.83</v>
      </c>
      <c r="F1157">
        <v>1</v>
      </c>
      <c r="I1157" s="2">
        <v>91.83</v>
      </c>
    </row>
    <row r="1158" spans="1:9" x14ac:dyDescent="0.25">
      <c r="A1158" s="4">
        <v>42705</v>
      </c>
      <c r="B1158" t="s">
        <v>14</v>
      </c>
      <c r="C1158" t="s">
        <v>9</v>
      </c>
      <c r="D1158">
        <v>126.94</v>
      </c>
      <c r="E1158" s="2">
        <v>85.18</v>
      </c>
      <c r="F1158">
        <v>4</v>
      </c>
      <c r="I1158" s="2">
        <v>340.72</v>
      </c>
    </row>
    <row r="1159" spans="1:9" x14ac:dyDescent="0.25">
      <c r="A1159" s="4">
        <v>42705</v>
      </c>
      <c r="B1159" t="s">
        <v>14</v>
      </c>
      <c r="C1159" t="s">
        <v>8</v>
      </c>
      <c r="D1159">
        <v>174.54</v>
      </c>
      <c r="E1159" s="2">
        <v>124.2</v>
      </c>
      <c r="F1159">
        <v>1.5</v>
      </c>
      <c r="I1159" s="2">
        <v>186.3</v>
      </c>
    </row>
    <row r="1160" spans="1:9" x14ac:dyDescent="0.25">
      <c r="A1160" s="4">
        <v>42705</v>
      </c>
      <c r="B1160" t="s">
        <v>14</v>
      </c>
      <c r="C1160" t="s">
        <v>2</v>
      </c>
      <c r="D1160">
        <v>288.26</v>
      </c>
      <c r="E1160" s="2">
        <v>269.39999999999998</v>
      </c>
      <c r="F1160">
        <v>0.5</v>
      </c>
      <c r="I1160" s="2">
        <v>134.69999999999999</v>
      </c>
    </row>
    <row r="1161" spans="1:9" x14ac:dyDescent="0.25">
      <c r="A1161" s="4">
        <v>42705</v>
      </c>
      <c r="B1161" t="s">
        <v>14</v>
      </c>
      <c r="C1161" t="s">
        <v>44</v>
      </c>
      <c r="F1161">
        <v>52</v>
      </c>
      <c r="G1161">
        <v>2</v>
      </c>
      <c r="H1161">
        <v>2</v>
      </c>
    </row>
    <row r="1162" spans="1:9" x14ac:dyDescent="0.25">
      <c r="A1162" s="4">
        <v>42705</v>
      </c>
      <c r="B1162" t="s">
        <v>14</v>
      </c>
      <c r="C1162" t="s">
        <v>45</v>
      </c>
      <c r="F1162" s="2">
        <v>7802.43</v>
      </c>
      <c r="G1162" s="2">
        <v>400.94</v>
      </c>
      <c r="H1162" s="2">
        <v>400.94</v>
      </c>
      <c r="I1162" s="2">
        <v>8604.31</v>
      </c>
    </row>
    <row r="1163" spans="1:9" x14ac:dyDescent="0.25">
      <c r="A1163" s="4">
        <v>42705</v>
      </c>
      <c r="B1163" t="s">
        <v>14</v>
      </c>
      <c r="C1163" t="s">
        <v>56</v>
      </c>
      <c r="F1163" s="2">
        <v>8341.9599999999991</v>
      </c>
      <c r="G1163" s="2">
        <v>39783.760000000002</v>
      </c>
    </row>
    <row r="1164" spans="1:9" x14ac:dyDescent="0.25">
      <c r="A1164" s="4">
        <v>42705</v>
      </c>
      <c r="B1164" t="s">
        <v>14</v>
      </c>
      <c r="C1164" t="s">
        <v>35</v>
      </c>
      <c r="F1164" s="2">
        <v>1092.96</v>
      </c>
      <c r="G1164" s="2">
        <v>39008.11</v>
      </c>
    </row>
    <row r="1165" spans="1:9" x14ac:dyDescent="0.25">
      <c r="A1165" s="4">
        <v>42705</v>
      </c>
      <c r="B1165" t="s">
        <v>14</v>
      </c>
      <c r="C1165" t="s">
        <v>36</v>
      </c>
      <c r="F1165" s="2">
        <v>118.51</v>
      </c>
      <c r="G1165" s="2">
        <v>3748.45</v>
      </c>
    </row>
    <row r="1166" spans="1:9" x14ac:dyDescent="0.25">
      <c r="A1166" s="4">
        <v>42705</v>
      </c>
      <c r="B1166" t="s">
        <v>14</v>
      </c>
      <c r="C1166" t="s">
        <v>52</v>
      </c>
      <c r="F1166" s="2">
        <v>1637.99</v>
      </c>
      <c r="G1166" s="2">
        <v>2948.31</v>
      </c>
    </row>
    <row r="1167" spans="1:9" x14ac:dyDescent="0.25">
      <c r="A1167" s="4">
        <v>42705</v>
      </c>
      <c r="B1167" t="s">
        <v>14</v>
      </c>
      <c r="C1167" t="s">
        <v>73</v>
      </c>
      <c r="F1167" s="2">
        <v>2332.88</v>
      </c>
    </row>
    <row r="1168" spans="1:9" x14ac:dyDescent="0.25">
      <c r="A1168" s="4">
        <v>42705</v>
      </c>
      <c r="B1168" t="s">
        <v>14</v>
      </c>
      <c r="C1168" t="s">
        <v>64</v>
      </c>
      <c r="F1168" s="2">
        <v>1884.62</v>
      </c>
      <c r="G1168" s="2">
        <v>18566.400000000001</v>
      </c>
    </row>
    <row r="1169" spans="1:8" x14ac:dyDescent="0.25">
      <c r="A1169" s="4">
        <v>42705</v>
      </c>
      <c r="B1169" t="s">
        <v>14</v>
      </c>
      <c r="C1169" t="s">
        <v>51</v>
      </c>
      <c r="F1169" s="2">
        <v>1534.72</v>
      </c>
      <c r="G1169" s="2">
        <v>5554.48</v>
      </c>
    </row>
    <row r="1170" spans="1:8" x14ac:dyDescent="0.25">
      <c r="A1170" s="4">
        <v>42705</v>
      </c>
      <c r="B1170" t="s">
        <v>14</v>
      </c>
      <c r="C1170" t="s">
        <v>37</v>
      </c>
      <c r="F1170" s="2">
        <v>1484.68</v>
      </c>
      <c r="G1170" s="2">
        <v>22477.61</v>
      </c>
      <c r="H1170" s="2">
        <v>4262.24</v>
      </c>
    </row>
    <row r="1171" spans="1:8" x14ac:dyDescent="0.25">
      <c r="A1171" s="4">
        <v>42705</v>
      </c>
      <c r="B1171" t="s">
        <v>14</v>
      </c>
      <c r="C1171" t="s">
        <v>74</v>
      </c>
      <c r="F1171" s="2">
        <v>4144.6899999999996</v>
      </c>
      <c r="G1171" s="2">
        <v>14567.43</v>
      </c>
    </row>
    <row r="1172" spans="1:8" x14ac:dyDescent="0.25">
      <c r="A1172" s="4">
        <v>42705</v>
      </c>
      <c r="B1172" t="s">
        <v>14</v>
      </c>
      <c r="C1172" t="s">
        <v>63</v>
      </c>
      <c r="H1172" s="2">
        <v>3009</v>
      </c>
    </row>
    <row r="1173" spans="1:8" x14ac:dyDescent="0.25">
      <c r="A1173" s="4">
        <v>42705</v>
      </c>
      <c r="B1173" t="s">
        <v>14</v>
      </c>
      <c r="C1173" t="s">
        <v>31</v>
      </c>
      <c r="F1173" s="2">
        <v>7087.5</v>
      </c>
    </row>
    <row r="1174" spans="1:8" x14ac:dyDescent="0.25">
      <c r="A1174" s="4">
        <v>42705</v>
      </c>
      <c r="B1174" t="s">
        <v>14</v>
      </c>
      <c r="C1174" t="s">
        <v>30</v>
      </c>
      <c r="F1174" s="2">
        <v>458.75</v>
      </c>
      <c r="H1174" s="2">
        <v>60657</v>
      </c>
    </row>
    <row r="1175" spans="1:8" x14ac:dyDescent="0.25">
      <c r="A1175" s="4">
        <v>42705</v>
      </c>
      <c r="B1175" t="s">
        <v>14</v>
      </c>
      <c r="C1175" t="s">
        <v>75</v>
      </c>
    </row>
    <row r="1176" spans="1:8" x14ac:dyDescent="0.25">
      <c r="A1176" s="4">
        <v>42705</v>
      </c>
      <c r="B1176" t="s">
        <v>14</v>
      </c>
      <c r="C1176" t="s">
        <v>28</v>
      </c>
      <c r="G1176" s="2">
        <v>9059.82</v>
      </c>
      <c r="H1176" s="2">
        <v>136215.48000000001</v>
      </c>
    </row>
    <row r="1177" spans="1:8" x14ac:dyDescent="0.25">
      <c r="A1177" s="4">
        <v>42705</v>
      </c>
      <c r="B1177" t="s">
        <v>14</v>
      </c>
      <c r="C1177" t="s">
        <v>149</v>
      </c>
      <c r="F1177" s="2">
        <v>97.1</v>
      </c>
    </row>
    <row r="1178" spans="1:8" x14ac:dyDescent="0.25">
      <c r="A1178" s="4">
        <v>42705</v>
      </c>
      <c r="B1178" t="s">
        <v>14</v>
      </c>
      <c r="C1178" t="s">
        <v>150</v>
      </c>
      <c r="H1178" s="2">
        <v>2976.75</v>
      </c>
    </row>
    <row r="1179" spans="1:8" x14ac:dyDescent="0.25">
      <c r="A1179" s="4">
        <v>42705</v>
      </c>
      <c r="B1179" t="s">
        <v>14</v>
      </c>
      <c r="C1179" t="s">
        <v>84</v>
      </c>
      <c r="G1179" s="2">
        <v>14430</v>
      </c>
    </row>
    <row r="1180" spans="1:8" x14ac:dyDescent="0.25">
      <c r="A1180" s="4">
        <v>42705</v>
      </c>
      <c r="B1180" t="s">
        <v>14</v>
      </c>
      <c r="C1180" t="s">
        <v>85</v>
      </c>
      <c r="G1180" s="2">
        <v>50000</v>
      </c>
    </row>
    <row r="1181" spans="1:8" x14ac:dyDescent="0.25">
      <c r="A1181" s="4">
        <v>42705</v>
      </c>
      <c r="B1181" t="s">
        <v>14</v>
      </c>
      <c r="C1181" t="s">
        <v>86</v>
      </c>
      <c r="H1181" s="2">
        <v>46800</v>
      </c>
    </row>
    <row r="1182" spans="1:8" x14ac:dyDescent="0.25">
      <c r="A1182" s="4">
        <v>42705</v>
      </c>
      <c r="B1182" t="s">
        <v>14</v>
      </c>
      <c r="C1182" t="s">
        <v>148</v>
      </c>
      <c r="G1182" s="2">
        <v>2500</v>
      </c>
    </row>
    <row r="1183" spans="1:8" x14ac:dyDescent="0.25">
      <c r="A1183" s="4">
        <v>42705</v>
      </c>
      <c r="B1183" t="s">
        <v>14</v>
      </c>
      <c r="C1183" t="s">
        <v>87</v>
      </c>
      <c r="H1183" s="2">
        <v>809.48</v>
      </c>
    </row>
    <row r="1184" spans="1:8" x14ac:dyDescent="0.25">
      <c r="A1184" s="4">
        <v>42705</v>
      </c>
      <c r="B1184" t="s">
        <v>14</v>
      </c>
      <c r="C1184" t="s">
        <v>88</v>
      </c>
    </row>
    <row r="1185" spans="1:9" x14ac:dyDescent="0.25">
      <c r="A1185" s="4">
        <v>42705</v>
      </c>
      <c r="B1185" t="s">
        <v>15</v>
      </c>
      <c r="C1185" t="s">
        <v>4</v>
      </c>
      <c r="D1185">
        <v>214.5</v>
      </c>
      <c r="E1185" s="2">
        <v>200.47</v>
      </c>
      <c r="F1185">
        <v>18</v>
      </c>
      <c r="H1185">
        <v>2</v>
      </c>
      <c r="I1185" s="2">
        <v>4009.4</v>
      </c>
    </row>
    <row r="1186" spans="1:9" x14ac:dyDescent="0.25">
      <c r="A1186" s="4">
        <v>42705</v>
      </c>
      <c r="B1186" t="s">
        <v>15</v>
      </c>
      <c r="C1186" t="s">
        <v>5</v>
      </c>
      <c r="D1186">
        <v>174.54</v>
      </c>
      <c r="E1186" s="2">
        <v>140.19999999999999</v>
      </c>
      <c r="F1186">
        <v>96</v>
      </c>
      <c r="H1186">
        <v>5</v>
      </c>
      <c r="I1186" s="2">
        <v>14160.2</v>
      </c>
    </row>
    <row r="1187" spans="1:9" x14ac:dyDescent="0.25">
      <c r="A1187" s="4">
        <v>42705</v>
      </c>
      <c r="B1187" t="s">
        <v>15</v>
      </c>
      <c r="C1187" t="s">
        <v>11</v>
      </c>
      <c r="D1187">
        <v>121.81</v>
      </c>
      <c r="E1187" s="2">
        <v>84.09</v>
      </c>
      <c r="F1187">
        <v>22</v>
      </c>
      <c r="I1187" s="2">
        <v>1849.98</v>
      </c>
    </row>
    <row r="1188" spans="1:9" x14ac:dyDescent="0.25">
      <c r="A1188" s="4">
        <v>42705</v>
      </c>
      <c r="B1188" t="s">
        <v>15</v>
      </c>
      <c r="C1188" t="s">
        <v>13</v>
      </c>
      <c r="D1188">
        <v>105.28</v>
      </c>
      <c r="E1188" s="2">
        <v>91.83</v>
      </c>
      <c r="F1188">
        <v>0.5</v>
      </c>
      <c r="I1188" s="2">
        <v>45.92</v>
      </c>
    </row>
    <row r="1189" spans="1:9" x14ac:dyDescent="0.25">
      <c r="A1189" s="4">
        <v>42705</v>
      </c>
      <c r="B1189" t="s">
        <v>15</v>
      </c>
      <c r="C1189" t="s">
        <v>9</v>
      </c>
      <c r="D1189">
        <v>126.94</v>
      </c>
      <c r="E1189" s="2">
        <v>85.18</v>
      </c>
      <c r="F1189">
        <v>4</v>
      </c>
      <c r="I1189" s="2">
        <v>340.72</v>
      </c>
    </row>
    <row r="1190" spans="1:9" x14ac:dyDescent="0.25">
      <c r="A1190" s="4">
        <v>42705</v>
      </c>
      <c r="B1190" t="s">
        <v>15</v>
      </c>
      <c r="C1190" t="s">
        <v>8</v>
      </c>
      <c r="D1190">
        <v>174.54</v>
      </c>
      <c r="E1190" s="2">
        <v>124.2</v>
      </c>
      <c r="F1190">
        <v>1</v>
      </c>
      <c r="I1190" s="2">
        <v>124.2</v>
      </c>
    </row>
    <row r="1191" spans="1:9" x14ac:dyDescent="0.25">
      <c r="A1191" s="4">
        <v>42705</v>
      </c>
      <c r="B1191" t="s">
        <v>15</v>
      </c>
      <c r="C1191" t="s">
        <v>2</v>
      </c>
      <c r="D1191">
        <v>288.26</v>
      </c>
      <c r="E1191" s="2">
        <v>269.39999999999998</v>
      </c>
      <c r="F1191">
        <v>0.5</v>
      </c>
      <c r="I1191" s="2">
        <v>134.69999999999999</v>
      </c>
    </row>
    <row r="1192" spans="1:9" x14ac:dyDescent="0.25">
      <c r="A1192" s="4">
        <v>42705</v>
      </c>
      <c r="B1192" t="s">
        <v>15</v>
      </c>
      <c r="C1192" t="s">
        <v>10</v>
      </c>
      <c r="D1192" s="3">
        <v>146</v>
      </c>
      <c r="E1192" s="2">
        <v>111.83</v>
      </c>
      <c r="G1192">
        <v>13.25</v>
      </c>
      <c r="I1192" s="2">
        <v>1481.75</v>
      </c>
    </row>
    <row r="1193" spans="1:9" x14ac:dyDescent="0.25">
      <c r="A1193" s="4">
        <v>42705</v>
      </c>
      <c r="B1193" t="s">
        <v>15</v>
      </c>
      <c r="C1193" t="s">
        <v>44</v>
      </c>
      <c r="F1193">
        <v>142</v>
      </c>
      <c r="G1193">
        <v>13.25</v>
      </c>
      <c r="H1193">
        <v>7</v>
      </c>
    </row>
    <row r="1194" spans="1:9" x14ac:dyDescent="0.25">
      <c r="A1194" s="4">
        <v>42705</v>
      </c>
      <c r="B1194" t="s">
        <v>15</v>
      </c>
      <c r="C1194" t="s">
        <v>45</v>
      </c>
      <c r="F1194" s="2">
        <v>19563.18</v>
      </c>
      <c r="G1194" s="2">
        <v>1481.75</v>
      </c>
      <c r="H1194" s="2">
        <v>1101.94</v>
      </c>
      <c r="I1194" s="2">
        <v>22146.86</v>
      </c>
    </row>
    <row r="1195" spans="1:9" x14ac:dyDescent="0.25">
      <c r="A1195" s="4">
        <v>42705</v>
      </c>
      <c r="B1195" t="s">
        <v>15</v>
      </c>
      <c r="C1195" t="s">
        <v>56</v>
      </c>
      <c r="F1195" s="2">
        <v>7150.08</v>
      </c>
      <c r="G1195" s="2">
        <v>535.4</v>
      </c>
    </row>
    <row r="1196" spans="1:9" x14ac:dyDescent="0.25">
      <c r="A1196" s="4">
        <v>42705</v>
      </c>
      <c r="B1196" t="s">
        <v>15</v>
      </c>
      <c r="C1196" t="s">
        <v>35</v>
      </c>
      <c r="F1196" s="2">
        <v>4098.6000000000004</v>
      </c>
      <c r="G1196" s="2">
        <v>24112.49</v>
      </c>
      <c r="H1196" s="2">
        <v>368696.71</v>
      </c>
    </row>
    <row r="1197" spans="1:9" x14ac:dyDescent="0.25">
      <c r="A1197" s="4">
        <v>42705</v>
      </c>
      <c r="B1197" t="s">
        <v>15</v>
      </c>
      <c r="C1197" t="s">
        <v>36</v>
      </c>
      <c r="F1197" s="2">
        <v>487.22</v>
      </c>
    </row>
    <row r="1198" spans="1:9" x14ac:dyDescent="0.25">
      <c r="A1198" s="4">
        <v>42705</v>
      </c>
      <c r="B1198" t="s">
        <v>15</v>
      </c>
      <c r="C1198" t="s">
        <v>52</v>
      </c>
      <c r="F1198" s="2">
        <v>5043.29</v>
      </c>
      <c r="G1198" s="2">
        <v>431.05</v>
      </c>
    </row>
    <row r="1199" spans="1:9" x14ac:dyDescent="0.25">
      <c r="A1199" s="4">
        <v>42705</v>
      </c>
      <c r="B1199" t="s">
        <v>15</v>
      </c>
      <c r="C1199" t="s">
        <v>73</v>
      </c>
      <c r="G1199" s="2">
        <v>3787.3</v>
      </c>
      <c r="H1199" s="2">
        <v>23863.8</v>
      </c>
    </row>
    <row r="1200" spans="1:9" x14ac:dyDescent="0.25">
      <c r="A1200" s="4">
        <v>42705</v>
      </c>
      <c r="B1200" t="s">
        <v>15</v>
      </c>
      <c r="C1200" t="s">
        <v>64</v>
      </c>
      <c r="F1200" s="2">
        <v>1429.71</v>
      </c>
      <c r="G1200" s="2">
        <v>208.35</v>
      </c>
    </row>
    <row r="1201" spans="1:9" x14ac:dyDescent="0.25">
      <c r="A1201" s="4">
        <v>42705</v>
      </c>
      <c r="B1201" t="s">
        <v>15</v>
      </c>
      <c r="C1201" t="s">
        <v>51</v>
      </c>
      <c r="F1201" s="2">
        <v>3492.54</v>
      </c>
      <c r="G1201" s="2">
        <v>1889.94</v>
      </c>
    </row>
    <row r="1202" spans="1:9" x14ac:dyDescent="0.25">
      <c r="A1202" s="4">
        <v>42705</v>
      </c>
      <c r="B1202" t="s">
        <v>15</v>
      </c>
      <c r="C1202" t="s">
        <v>37</v>
      </c>
      <c r="F1202" s="2">
        <v>72.319999999999993</v>
      </c>
      <c r="G1202" s="2">
        <v>2965.23</v>
      </c>
    </row>
    <row r="1203" spans="1:9" x14ac:dyDescent="0.25">
      <c r="A1203" s="4">
        <v>42705</v>
      </c>
      <c r="B1203" t="s">
        <v>15</v>
      </c>
      <c r="C1203" t="s">
        <v>74</v>
      </c>
      <c r="F1203" s="2">
        <v>5086.4799999999996</v>
      </c>
      <c r="G1203" s="2">
        <v>2648.66</v>
      </c>
    </row>
    <row r="1204" spans="1:9" x14ac:dyDescent="0.25">
      <c r="A1204" s="4">
        <v>42705</v>
      </c>
      <c r="B1204" t="s">
        <v>15</v>
      </c>
      <c r="C1204" t="s">
        <v>63</v>
      </c>
      <c r="H1204" s="2">
        <v>2479</v>
      </c>
    </row>
    <row r="1205" spans="1:9" x14ac:dyDescent="0.25">
      <c r="A1205" s="4">
        <v>42705</v>
      </c>
      <c r="B1205" t="s">
        <v>15</v>
      </c>
      <c r="C1205" t="s">
        <v>31</v>
      </c>
    </row>
    <row r="1206" spans="1:9" x14ac:dyDescent="0.25">
      <c r="A1206" s="4">
        <v>42705</v>
      </c>
      <c r="B1206" t="s">
        <v>15</v>
      </c>
      <c r="C1206" t="s">
        <v>30</v>
      </c>
    </row>
    <row r="1207" spans="1:9" x14ac:dyDescent="0.25">
      <c r="A1207" s="4">
        <v>42705</v>
      </c>
      <c r="B1207" t="s">
        <v>15</v>
      </c>
      <c r="C1207" t="s">
        <v>75</v>
      </c>
    </row>
    <row r="1208" spans="1:9" x14ac:dyDescent="0.25">
      <c r="A1208" s="4">
        <v>42705</v>
      </c>
      <c r="B1208" t="s">
        <v>15</v>
      </c>
      <c r="C1208" t="s">
        <v>28</v>
      </c>
      <c r="G1208" s="2">
        <v>1628.74</v>
      </c>
    </row>
    <row r="1209" spans="1:9" x14ac:dyDescent="0.25">
      <c r="A1209" s="4">
        <v>42705</v>
      </c>
      <c r="B1209" t="s">
        <v>17</v>
      </c>
      <c r="C1209" t="s">
        <v>4</v>
      </c>
      <c r="D1209">
        <v>214.5</v>
      </c>
      <c r="E1209" s="2">
        <v>200.47</v>
      </c>
      <c r="F1209">
        <v>4</v>
      </c>
      <c r="G1209">
        <v>1</v>
      </c>
      <c r="I1209" s="2">
        <v>1002.35</v>
      </c>
    </row>
    <row r="1210" spans="1:9" x14ac:dyDescent="0.25">
      <c r="A1210" s="4">
        <v>42705</v>
      </c>
      <c r="B1210" t="s">
        <v>17</v>
      </c>
      <c r="C1210" t="s">
        <v>5</v>
      </c>
      <c r="D1210">
        <v>174.54</v>
      </c>
      <c r="E1210" s="2">
        <v>140.19999999999999</v>
      </c>
      <c r="I1210" t="s">
        <v>59</v>
      </c>
    </row>
    <row r="1211" spans="1:9" x14ac:dyDescent="0.25">
      <c r="A1211" s="4">
        <v>42705</v>
      </c>
      <c r="B1211" t="s">
        <v>17</v>
      </c>
      <c r="C1211" t="s">
        <v>11</v>
      </c>
      <c r="D1211">
        <v>121.81</v>
      </c>
      <c r="E1211" s="2">
        <v>84.09</v>
      </c>
      <c r="F1211">
        <v>4</v>
      </c>
      <c r="I1211" s="2">
        <v>336.36</v>
      </c>
    </row>
    <row r="1212" spans="1:9" x14ac:dyDescent="0.25">
      <c r="A1212" s="4">
        <v>42705</v>
      </c>
      <c r="B1212" t="s">
        <v>17</v>
      </c>
      <c r="C1212" t="s">
        <v>13</v>
      </c>
      <c r="D1212">
        <v>105.28</v>
      </c>
      <c r="E1212" s="2">
        <v>91.83</v>
      </c>
      <c r="I1212" t="s">
        <v>59</v>
      </c>
    </row>
    <row r="1213" spans="1:9" x14ac:dyDescent="0.25">
      <c r="A1213" s="4">
        <v>42705</v>
      </c>
      <c r="B1213" t="s">
        <v>17</v>
      </c>
      <c r="C1213" t="s">
        <v>9</v>
      </c>
      <c r="D1213">
        <v>126.94</v>
      </c>
      <c r="E1213" s="2">
        <v>85.18</v>
      </c>
      <c r="I1213" t="s">
        <v>59</v>
      </c>
    </row>
    <row r="1214" spans="1:9" x14ac:dyDescent="0.25">
      <c r="A1214" s="4">
        <v>42705</v>
      </c>
      <c r="B1214" t="s">
        <v>17</v>
      </c>
      <c r="C1214" t="s">
        <v>8</v>
      </c>
      <c r="D1214">
        <v>174.54</v>
      </c>
      <c r="E1214" s="2">
        <v>124.2</v>
      </c>
      <c r="I1214" t="s">
        <v>59</v>
      </c>
    </row>
    <row r="1215" spans="1:9" x14ac:dyDescent="0.25">
      <c r="A1215" s="4">
        <v>42705</v>
      </c>
      <c r="B1215" t="s">
        <v>17</v>
      </c>
      <c r="C1215" t="s">
        <v>2</v>
      </c>
      <c r="D1215">
        <v>288.26</v>
      </c>
      <c r="E1215" s="2">
        <v>269.39999999999998</v>
      </c>
      <c r="I1215" t="s">
        <v>59</v>
      </c>
    </row>
    <row r="1216" spans="1:9" x14ac:dyDescent="0.25">
      <c r="A1216" s="4">
        <v>42705</v>
      </c>
      <c r="B1216" t="s">
        <v>17</v>
      </c>
      <c r="C1216" t="s">
        <v>44</v>
      </c>
      <c r="F1216">
        <v>8</v>
      </c>
      <c r="G1216">
        <v>1</v>
      </c>
      <c r="H1216">
        <v>0</v>
      </c>
    </row>
    <row r="1217" spans="1:9" x14ac:dyDescent="0.25">
      <c r="A1217" s="4">
        <v>42705</v>
      </c>
      <c r="B1217" t="s">
        <v>17</v>
      </c>
      <c r="C1217" t="s">
        <v>45</v>
      </c>
      <c r="F1217" s="2">
        <v>1138.24</v>
      </c>
      <c r="G1217" s="2">
        <v>200.47</v>
      </c>
      <c r="H1217" t="s">
        <v>47</v>
      </c>
      <c r="I1217" s="2">
        <v>1338.71</v>
      </c>
    </row>
    <row r="1218" spans="1:9" x14ac:dyDescent="0.25">
      <c r="A1218" s="4">
        <v>42705</v>
      </c>
      <c r="B1218" t="s">
        <v>17</v>
      </c>
      <c r="C1218" t="s">
        <v>56</v>
      </c>
      <c r="F1218" s="2">
        <v>203.71</v>
      </c>
    </row>
    <row r="1219" spans="1:9" x14ac:dyDescent="0.25">
      <c r="A1219" s="4">
        <v>42705</v>
      </c>
      <c r="B1219" t="s">
        <v>17</v>
      </c>
      <c r="C1219" t="s">
        <v>35</v>
      </c>
      <c r="F1219" s="2">
        <v>273.24</v>
      </c>
    </row>
    <row r="1220" spans="1:9" x14ac:dyDescent="0.25">
      <c r="A1220" s="4">
        <v>42705</v>
      </c>
      <c r="B1220" t="s">
        <v>17</v>
      </c>
      <c r="C1220" t="s">
        <v>36</v>
      </c>
      <c r="F1220" s="2">
        <v>41.15</v>
      </c>
    </row>
    <row r="1221" spans="1:9" x14ac:dyDescent="0.25">
      <c r="A1221" s="4">
        <v>42705</v>
      </c>
      <c r="B1221" t="s">
        <v>17</v>
      </c>
      <c r="C1221" t="s">
        <v>52</v>
      </c>
      <c r="F1221" s="2">
        <v>86.21</v>
      </c>
    </row>
    <row r="1222" spans="1:9" x14ac:dyDescent="0.25">
      <c r="A1222" s="4">
        <v>42705</v>
      </c>
      <c r="B1222" t="s">
        <v>17</v>
      </c>
      <c r="C1222" t="s">
        <v>73</v>
      </c>
      <c r="F1222" s="2">
        <v>8239.41</v>
      </c>
    </row>
    <row r="1223" spans="1:9" x14ac:dyDescent="0.25">
      <c r="A1223" s="4">
        <v>42705</v>
      </c>
      <c r="B1223" t="s">
        <v>17</v>
      </c>
      <c r="C1223" t="s">
        <v>64</v>
      </c>
    </row>
    <row r="1224" spans="1:9" x14ac:dyDescent="0.25">
      <c r="A1224" s="4">
        <v>42705</v>
      </c>
      <c r="B1224" t="s">
        <v>17</v>
      </c>
      <c r="C1224" t="s">
        <v>51</v>
      </c>
    </row>
    <row r="1225" spans="1:9" x14ac:dyDescent="0.25">
      <c r="A1225" s="4">
        <v>42705</v>
      </c>
      <c r="B1225" t="s">
        <v>17</v>
      </c>
      <c r="C1225" t="s">
        <v>37</v>
      </c>
    </row>
    <row r="1226" spans="1:9" x14ac:dyDescent="0.25">
      <c r="A1226" s="4">
        <v>42705</v>
      </c>
      <c r="B1226" t="s">
        <v>17</v>
      </c>
      <c r="C1226" t="s">
        <v>74</v>
      </c>
      <c r="F1226" s="2">
        <v>541.02</v>
      </c>
    </row>
    <row r="1227" spans="1:9" x14ac:dyDescent="0.25">
      <c r="A1227" s="4">
        <v>42705</v>
      </c>
      <c r="B1227" t="s">
        <v>17</v>
      </c>
      <c r="C1227" t="s">
        <v>63</v>
      </c>
    </row>
    <row r="1228" spans="1:9" x14ac:dyDescent="0.25">
      <c r="A1228" s="4">
        <v>42705</v>
      </c>
      <c r="B1228" t="s">
        <v>17</v>
      </c>
      <c r="C1228" t="s">
        <v>31</v>
      </c>
    </row>
    <row r="1229" spans="1:9" x14ac:dyDescent="0.25">
      <c r="A1229" s="4">
        <v>42705</v>
      </c>
      <c r="B1229" t="s">
        <v>17</v>
      </c>
      <c r="C1229" t="s">
        <v>30</v>
      </c>
    </row>
    <row r="1230" spans="1:9" x14ac:dyDescent="0.25">
      <c r="A1230" s="4">
        <v>42705</v>
      </c>
      <c r="B1230" t="s">
        <v>17</v>
      </c>
      <c r="C1230" t="s">
        <v>75</v>
      </c>
    </row>
    <row r="1231" spans="1:9" x14ac:dyDescent="0.25">
      <c r="A1231" s="4">
        <v>42705</v>
      </c>
      <c r="B1231" t="s">
        <v>17</v>
      </c>
      <c r="C1231" t="s">
        <v>28</v>
      </c>
      <c r="G1231" s="2">
        <v>309.83999999999997</v>
      </c>
    </row>
    <row r="1232" spans="1:9" x14ac:dyDescent="0.25">
      <c r="A1232" s="4">
        <v>42705</v>
      </c>
      <c r="B1232" t="s">
        <v>18</v>
      </c>
      <c r="C1232" t="s">
        <v>4</v>
      </c>
      <c r="D1232">
        <v>214.5</v>
      </c>
      <c r="E1232" s="2">
        <v>200.47</v>
      </c>
      <c r="F1232">
        <v>1</v>
      </c>
      <c r="I1232" s="2">
        <v>200.47</v>
      </c>
    </row>
    <row r="1233" spans="1:9" x14ac:dyDescent="0.25">
      <c r="A1233" s="4">
        <v>42705</v>
      </c>
      <c r="B1233" t="s">
        <v>89</v>
      </c>
      <c r="C1233" t="s">
        <v>5</v>
      </c>
      <c r="D1233">
        <v>174.54</v>
      </c>
      <c r="E1233" s="2">
        <v>140.19999999999999</v>
      </c>
      <c r="I1233" t="s">
        <v>59</v>
      </c>
    </row>
    <row r="1234" spans="1:9" x14ac:dyDescent="0.25">
      <c r="A1234" s="4">
        <v>42705</v>
      </c>
      <c r="B1234" t="s">
        <v>18</v>
      </c>
      <c r="C1234" t="s">
        <v>11</v>
      </c>
      <c r="D1234">
        <v>121.81</v>
      </c>
      <c r="E1234" s="2">
        <v>84.09</v>
      </c>
      <c r="I1234" t="s">
        <v>59</v>
      </c>
    </row>
    <row r="1235" spans="1:9" x14ac:dyDescent="0.25">
      <c r="A1235" s="4">
        <v>42705</v>
      </c>
      <c r="B1235" t="s">
        <v>18</v>
      </c>
      <c r="C1235" t="s">
        <v>13</v>
      </c>
      <c r="D1235">
        <v>105.28</v>
      </c>
      <c r="E1235" s="2">
        <v>91.83</v>
      </c>
      <c r="I1235" t="s">
        <v>59</v>
      </c>
    </row>
    <row r="1236" spans="1:9" x14ac:dyDescent="0.25">
      <c r="A1236" s="4">
        <v>42705</v>
      </c>
      <c r="B1236" t="s">
        <v>18</v>
      </c>
      <c r="C1236" t="s">
        <v>9</v>
      </c>
      <c r="D1236">
        <v>126.94</v>
      </c>
      <c r="E1236" s="2">
        <v>85.18</v>
      </c>
      <c r="I1236" t="s">
        <v>59</v>
      </c>
    </row>
    <row r="1237" spans="1:9" x14ac:dyDescent="0.25">
      <c r="A1237" s="4">
        <v>42705</v>
      </c>
      <c r="B1237" t="s">
        <v>18</v>
      </c>
      <c r="C1237" t="s">
        <v>8</v>
      </c>
      <c r="D1237">
        <v>174.54</v>
      </c>
      <c r="E1237" s="2">
        <v>124.2</v>
      </c>
      <c r="I1237" t="s">
        <v>59</v>
      </c>
    </row>
    <row r="1238" spans="1:9" x14ac:dyDescent="0.25">
      <c r="A1238" s="4">
        <v>42705</v>
      </c>
      <c r="B1238" t="s">
        <v>18</v>
      </c>
      <c r="C1238" t="s">
        <v>2</v>
      </c>
      <c r="D1238">
        <v>288.26</v>
      </c>
      <c r="E1238" s="2">
        <v>269.39999999999998</v>
      </c>
      <c r="I1238" t="s">
        <v>59</v>
      </c>
    </row>
    <row r="1239" spans="1:9" x14ac:dyDescent="0.25">
      <c r="A1239" s="4">
        <v>42705</v>
      </c>
      <c r="B1239" t="s">
        <v>18</v>
      </c>
      <c r="C1239" t="s">
        <v>44</v>
      </c>
      <c r="F1239">
        <v>1</v>
      </c>
      <c r="G1239">
        <v>0</v>
      </c>
      <c r="H1239">
        <v>0</v>
      </c>
    </row>
    <row r="1240" spans="1:9" x14ac:dyDescent="0.25">
      <c r="A1240" s="4">
        <v>42705</v>
      </c>
      <c r="B1240" t="s">
        <v>18</v>
      </c>
      <c r="C1240" t="s">
        <v>45</v>
      </c>
      <c r="F1240" s="2">
        <v>200.47</v>
      </c>
      <c r="G1240" t="s">
        <v>47</v>
      </c>
      <c r="H1240" t="s">
        <v>48</v>
      </c>
      <c r="I1240" s="2">
        <v>200.47</v>
      </c>
    </row>
    <row r="1241" spans="1:9" x14ac:dyDescent="0.25">
      <c r="A1241" s="4">
        <v>42705</v>
      </c>
      <c r="B1241" t="s">
        <v>18</v>
      </c>
      <c r="C1241" t="s">
        <v>56</v>
      </c>
      <c r="F1241" s="2">
        <v>694.19</v>
      </c>
    </row>
    <row r="1242" spans="1:9" x14ac:dyDescent="0.25">
      <c r="A1242" s="4">
        <v>42705</v>
      </c>
      <c r="B1242" t="s">
        <v>18</v>
      </c>
      <c r="C1242" t="s">
        <v>35</v>
      </c>
      <c r="H1242" s="2">
        <v>432</v>
      </c>
    </row>
    <row r="1243" spans="1:9" x14ac:dyDescent="0.25">
      <c r="A1243" s="4">
        <v>42705</v>
      </c>
      <c r="B1243" t="s">
        <v>18</v>
      </c>
      <c r="C1243" t="s">
        <v>36</v>
      </c>
    </row>
    <row r="1244" spans="1:9" x14ac:dyDescent="0.25">
      <c r="A1244" s="4">
        <v>42705</v>
      </c>
      <c r="B1244" t="s">
        <v>18</v>
      </c>
      <c r="C1244" t="s">
        <v>52</v>
      </c>
      <c r="F1244" s="2">
        <v>172.42</v>
      </c>
      <c r="H1244" s="2">
        <v>517.26</v>
      </c>
    </row>
    <row r="1245" spans="1:9" x14ac:dyDescent="0.25">
      <c r="A1245" s="4">
        <v>42705</v>
      </c>
      <c r="B1245" t="s">
        <v>18</v>
      </c>
      <c r="C1245" t="s">
        <v>73</v>
      </c>
    </row>
    <row r="1246" spans="1:9" x14ac:dyDescent="0.25">
      <c r="A1246" s="4">
        <v>42705</v>
      </c>
      <c r="B1246" t="s">
        <v>18</v>
      </c>
      <c r="C1246" t="s">
        <v>64</v>
      </c>
    </row>
    <row r="1247" spans="1:9" x14ac:dyDescent="0.25">
      <c r="A1247" s="4">
        <v>42705</v>
      </c>
      <c r="B1247" t="s">
        <v>18</v>
      </c>
      <c r="C1247" t="s">
        <v>51</v>
      </c>
    </row>
    <row r="1248" spans="1:9" x14ac:dyDescent="0.25">
      <c r="A1248" s="4">
        <v>42705</v>
      </c>
      <c r="B1248" t="s">
        <v>18</v>
      </c>
      <c r="C1248" t="s">
        <v>37</v>
      </c>
    </row>
    <row r="1249" spans="1:9" x14ac:dyDescent="0.25">
      <c r="A1249" s="4">
        <v>42705</v>
      </c>
      <c r="B1249" t="s">
        <v>18</v>
      </c>
      <c r="C1249" t="s">
        <v>74</v>
      </c>
      <c r="F1249" s="2">
        <v>2586.88</v>
      </c>
      <c r="G1249" s="2">
        <v>5237.4799999999996</v>
      </c>
      <c r="H1249" s="2">
        <v>34105.74</v>
      </c>
    </row>
    <row r="1250" spans="1:9" x14ac:dyDescent="0.25">
      <c r="A1250" s="4">
        <v>42705</v>
      </c>
      <c r="B1250" t="s">
        <v>18</v>
      </c>
      <c r="C1250" t="s">
        <v>63</v>
      </c>
      <c r="H1250" s="2">
        <v>845</v>
      </c>
    </row>
    <row r="1251" spans="1:9" x14ac:dyDescent="0.25">
      <c r="A1251" s="4">
        <v>42705</v>
      </c>
      <c r="B1251" t="s">
        <v>18</v>
      </c>
      <c r="C1251" t="s">
        <v>31</v>
      </c>
    </row>
    <row r="1252" spans="1:9" x14ac:dyDescent="0.25">
      <c r="A1252" s="4">
        <v>42705</v>
      </c>
      <c r="B1252" t="s">
        <v>18</v>
      </c>
      <c r="C1252" t="s">
        <v>30</v>
      </c>
    </row>
    <row r="1253" spans="1:9" x14ac:dyDescent="0.25">
      <c r="A1253" s="4">
        <v>42705</v>
      </c>
      <c r="B1253" t="s">
        <v>18</v>
      </c>
      <c r="C1253" t="s">
        <v>75</v>
      </c>
    </row>
    <row r="1254" spans="1:9" x14ac:dyDescent="0.25">
      <c r="A1254" s="4">
        <v>42705</v>
      </c>
      <c r="B1254" t="s">
        <v>18</v>
      </c>
      <c r="C1254" t="s">
        <v>28</v>
      </c>
    </row>
    <row r="1255" spans="1:9" x14ac:dyDescent="0.25">
      <c r="A1255" s="4">
        <v>42705</v>
      </c>
      <c r="B1255" t="s">
        <v>16</v>
      </c>
      <c r="C1255" t="s">
        <v>4</v>
      </c>
      <c r="D1255">
        <v>214.5</v>
      </c>
      <c r="E1255" s="2">
        <v>200.47</v>
      </c>
      <c r="G1255">
        <v>10</v>
      </c>
      <c r="H1255">
        <v>6</v>
      </c>
      <c r="I1255" s="2">
        <v>3207.52</v>
      </c>
    </row>
    <row r="1256" spans="1:9" x14ac:dyDescent="0.25">
      <c r="A1256" s="4">
        <v>42705</v>
      </c>
      <c r="B1256" t="s">
        <v>16</v>
      </c>
      <c r="C1256" t="s">
        <v>5</v>
      </c>
      <c r="D1256">
        <v>174.54</v>
      </c>
      <c r="E1256" s="2">
        <v>140.19999999999999</v>
      </c>
      <c r="G1256">
        <v>5</v>
      </c>
      <c r="I1256" s="2">
        <v>701</v>
      </c>
    </row>
    <row r="1257" spans="1:9" x14ac:dyDescent="0.25">
      <c r="A1257" s="4">
        <v>42705</v>
      </c>
      <c r="B1257" t="s">
        <v>16</v>
      </c>
      <c r="C1257" t="s">
        <v>11</v>
      </c>
      <c r="D1257">
        <v>121.81</v>
      </c>
      <c r="E1257" s="2">
        <v>84.09</v>
      </c>
      <c r="I1257" t="s">
        <v>59</v>
      </c>
    </row>
    <row r="1258" spans="1:9" x14ac:dyDescent="0.25">
      <c r="A1258" s="4">
        <v>42705</v>
      </c>
      <c r="B1258" t="s">
        <v>16</v>
      </c>
      <c r="C1258" t="s">
        <v>13</v>
      </c>
      <c r="D1258">
        <v>105.28</v>
      </c>
      <c r="E1258" s="2">
        <v>91.83</v>
      </c>
      <c r="F1258">
        <v>0.5</v>
      </c>
      <c r="I1258" s="2">
        <v>45.92</v>
      </c>
    </row>
    <row r="1259" spans="1:9" x14ac:dyDescent="0.25">
      <c r="A1259" s="4">
        <v>42705</v>
      </c>
      <c r="B1259" t="s">
        <v>16</v>
      </c>
      <c r="C1259" t="s">
        <v>9</v>
      </c>
      <c r="D1259">
        <v>126.94</v>
      </c>
      <c r="E1259" s="2">
        <v>85.18</v>
      </c>
      <c r="F1259">
        <v>4</v>
      </c>
      <c r="I1259" s="2">
        <v>340.72</v>
      </c>
    </row>
    <row r="1260" spans="1:9" x14ac:dyDescent="0.25">
      <c r="A1260" s="4">
        <v>42705</v>
      </c>
      <c r="B1260" t="s">
        <v>16</v>
      </c>
      <c r="C1260" t="s">
        <v>8</v>
      </c>
      <c r="D1260">
        <v>174.54</v>
      </c>
      <c r="E1260" s="2">
        <v>124.2</v>
      </c>
      <c r="F1260">
        <v>2</v>
      </c>
      <c r="I1260" s="2">
        <v>248.4</v>
      </c>
    </row>
    <row r="1261" spans="1:9" x14ac:dyDescent="0.25">
      <c r="A1261" s="4">
        <v>42705</v>
      </c>
      <c r="B1261" t="s">
        <v>16</v>
      </c>
      <c r="C1261" t="s">
        <v>2</v>
      </c>
      <c r="D1261">
        <v>288.26</v>
      </c>
      <c r="E1261" s="2">
        <v>269.39999999999998</v>
      </c>
      <c r="I1261" t="s">
        <v>59</v>
      </c>
    </row>
    <row r="1262" spans="1:9" x14ac:dyDescent="0.25">
      <c r="A1262" s="4">
        <v>42705</v>
      </c>
      <c r="B1262" t="s">
        <v>16</v>
      </c>
      <c r="C1262" t="s">
        <v>44</v>
      </c>
      <c r="F1262">
        <v>6.5</v>
      </c>
      <c r="G1262">
        <v>15</v>
      </c>
      <c r="H1262">
        <v>6</v>
      </c>
    </row>
    <row r="1263" spans="1:9" x14ac:dyDescent="0.25">
      <c r="A1263" s="4">
        <v>42705</v>
      </c>
      <c r="B1263" t="s">
        <v>16</v>
      </c>
      <c r="C1263" t="s">
        <v>45</v>
      </c>
      <c r="F1263" s="2">
        <v>635.04</v>
      </c>
      <c r="G1263" s="2">
        <v>2705.7</v>
      </c>
      <c r="H1263" s="2">
        <v>1202.82</v>
      </c>
      <c r="I1263" s="2">
        <v>4543.5600000000004</v>
      </c>
    </row>
    <row r="1264" spans="1:9" x14ac:dyDescent="0.25">
      <c r="A1264" s="4">
        <v>42705</v>
      </c>
      <c r="B1264" t="s">
        <v>16</v>
      </c>
      <c r="C1264" t="s">
        <v>56</v>
      </c>
      <c r="F1264" s="2">
        <v>35.11</v>
      </c>
      <c r="G1264" s="2">
        <v>2398.6999999999998</v>
      </c>
    </row>
    <row r="1265" spans="1:9" x14ac:dyDescent="0.25">
      <c r="A1265" s="4">
        <v>42705</v>
      </c>
      <c r="B1265" t="s">
        <v>16</v>
      </c>
      <c r="C1265" t="s">
        <v>35</v>
      </c>
      <c r="F1265" s="2">
        <v>1722.82</v>
      </c>
      <c r="G1265" s="2">
        <v>378</v>
      </c>
      <c r="H1265" s="2">
        <v>13232.92</v>
      </c>
    </row>
    <row r="1266" spans="1:9" x14ac:dyDescent="0.25">
      <c r="A1266" s="4">
        <v>42705</v>
      </c>
      <c r="B1266" t="s">
        <v>16</v>
      </c>
      <c r="C1266" t="s">
        <v>36</v>
      </c>
      <c r="G1266" s="2">
        <v>539.35</v>
      </c>
    </row>
    <row r="1267" spans="1:9" x14ac:dyDescent="0.25">
      <c r="A1267" s="4">
        <v>42705</v>
      </c>
      <c r="B1267" t="s">
        <v>16</v>
      </c>
      <c r="C1267" t="s">
        <v>52</v>
      </c>
      <c r="G1267" s="2">
        <v>4353.6099999999997</v>
      </c>
    </row>
    <row r="1268" spans="1:9" x14ac:dyDescent="0.25">
      <c r="A1268" s="4">
        <v>42705</v>
      </c>
      <c r="B1268" t="s">
        <v>16</v>
      </c>
      <c r="C1268" t="s">
        <v>73</v>
      </c>
      <c r="G1268" s="2">
        <v>14414.62</v>
      </c>
      <c r="H1268" s="2">
        <v>46554.23</v>
      </c>
    </row>
    <row r="1269" spans="1:9" x14ac:dyDescent="0.25">
      <c r="A1269" s="4">
        <v>42705</v>
      </c>
      <c r="B1269" t="s">
        <v>16</v>
      </c>
      <c r="C1269" t="s">
        <v>64</v>
      </c>
      <c r="G1269" s="2">
        <v>4844.75</v>
      </c>
    </row>
    <row r="1270" spans="1:9" x14ac:dyDescent="0.25">
      <c r="A1270" s="4">
        <v>42705</v>
      </c>
      <c r="B1270" t="s">
        <v>16</v>
      </c>
      <c r="C1270" t="s">
        <v>51</v>
      </c>
      <c r="G1270" s="2">
        <v>1331.54</v>
      </c>
      <c r="H1270" s="2">
        <v>9092.66</v>
      </c>
    </row>
    <row r="1271" spans="1:9" x14ac:dyDescent="0.25">
      <c r="A1271" s="4">
        <v>42705</v>
      </c>
      <c r="B1271" t="s">
        <v>16</v>
      </c>
      <c r="C1271" t="s">
        <v>37</v>
      </c>
      <c r="F1271" s="2">
        <v>72.319999999999993</v>
      </c>
      <c r="G1271" s="2">
        <v>63.92</v>
      </c>
    </row>
    <row r="1272" spans="1:9" x14ac:dyDescent="0.25">
      <c r="A1272" s="4">
        <v>42705</v>
      </c>
      <c r="B1272" t="s">
        <v>16</v>
      </c>
      <c r="C1272" t="s">
        <v>74</v>
      </c>
      <c r="F1272" s="2">
        <v>834.6</v>
      </c>
      <c r="G1272" s="2">
        <v>7029.24</v>
      </c>
    </row>
    <row r="1273" spans="1:9" x14ac:dyDescent="0.25">
      <c r="A1273" s="4">
        <v>42705</v>
      </c>
      <c r="B1273" t="s">
        <v>16</v>
      </c>
      <c r="C1273" t="s">
        <v>63</v>
      </c>
      <c r="F1273" s="2">
        <v>1352</v>
      </c>
      <c r="H1273" s="2">
        <v>137190.20000000001</v>
      </c>
    </row>
    <row r="1274" spans="1:9" x14ac:dyDescent="0.25">
      <c r="A1274" s="4">
        <v>42705</v>
      </c>
      <c r="B1274" t="s">
        <v>16</v>
      </c>
      <c r="C1274" t="s">
        <v>31</v>
      </c>
    </row>
    <row r="1275" spans="1:9" x14ac:dyDescent="0.25">
      <c r="A1275" s="4">
        <v>42705</v>
      </c>
      <c r="B1275" t="s">
        <v>16</v>
      </c>
      <c r="C1275" t="s">
        <v>30</v>
      </c>
    </row>
    <row r="1276" spans="1:9" x14ac:dyDescent="0.25">
      <c r="A1276" s="4">
        <v>42705</v>
      </c>
      <c r="B1276" t="s">
        <v>16</v>
      </c>
      <c r="C1276" t="s">
        <v>75</v>
      </c>
    </row>
    <row r="1277" spans="1:9" x14ac:dyDescent="0.25">
      <c r="A1277" s="4">
        <v>42705</v>
      </c>
      <c r="B1277" t="s">
        <v>16</v>
      </c>
      <c r="C1277" t="s">
        <v>28</v>
      </c>
      <c r="G1277" s="2">
        <v>199.98</v>
      </c>
    </row>
    <row r="1278" spans="1:9" x14ac:dyDescent="0.25">
      <c r="A1278" s="4">
        <v>42705</v>
      </c>
      <c r="B1278" t="s">
        <v>33</v>
      </c>
      <c r="C1278" t="s">
        <v>4</v>
      </c>
      <c r="D1278">
        <v>214.5</v>
      </c>
      <c r="E1278" s="2">
        <v>200.47</v>
      </c>
      <c r="F1278">
        <v>5</v>
      </c>
      <c r="I1278" s="2">
        <v>1002.35</v>
      </c>
    </row>
    <row r="1279" spans="1:9" x14ac:dyDescent="0.25">
      <c r="A1279" s="4">
        <v>42705</v>
      </c>
      <c r="B1279" t="s">
        <v>33</v>
      </c>
      <c r="C1279" t="s">
        <v>5</v>
      </c>
      <c r="D1279">
        <v>174.54</v>
      </c>
      <c r="E1279" s="2">
        <v>140.19999999999999</v>
      </c>
      <c r="F1279">
        <v>10</v>
      </c>
      <c r="I1279" s="2">
        <v>1402</v>
      </c>
    </row>
    <row r="1280" spans="1:9" x14ac:dyDescent="0.25">
      <c r="A1280" s="4">
        <v>42705</v>
      </c>
      <c r="B1280" t="s">
        <v>33</v>
      </c>
      <c r="C1280" t="s">
        <v>11</v>
      </c>
      <c r="D1280">
        <v>121.81</v>
      </c>
      <c r="E1280" s="2">
        <v>84.09</v>
      </c>
      <c r="F1280">
        <v>1</v>
      </c>
      <c r="I1280" s="2">
        <v>84.09</v>
      </c>
    </row>
    <row r="1281" spans="1:9" x14ac:dyDescent="0.25">
      <c r="A1281" s="4">
        <v>42705</v>
      </c>
      <c r="B1281" t="s">
        <v>33</v>
      </c>
      <c r="C1281" t="s">
        <v>13</v>
      </c>
      <c r="D1281">
        <v>105.28</v>
      </c>
      <c r="E1281" s="2">
        <v>91.83</v>
      </c>
      <c r="I1281" t="s">
        <v>59</v>
      </c>
    </row>
    <row r="1282" spans="1:9" x14ac:dyDescent="0.25">
      <c r="A1282" s="4">
        <v>42705</v>
      </c>
      <c r="B1282" t="s">
        <v>33</v>
      </c>
      <c r="C1282" t="s">
        <v>9</v>
      </c>
      <c r="D1282">
        <v>126.94</v>
      </c>
      <c r="E1282" s="2">
        <v>85.18</v>
      </c>
      <c r="I1282" t="s">
        <v>59</v>
      </c>
    </row>
    <row r="1283" spans="1:9" x14ac:dyDescent="0.25">
      <c r="A1283" s="4">
        <v>42705</v>
      </c>
      <c r="B1283" t="s">
        <v>33</v>
      </c>
      <c r="C1283" t="s">
        <v>8</v>
      </c>
      <c r="D1283">
        <v>174.54</v>
      </c>
      <c r="E1283" s="2">
        <v>124.2</v>
      </c>
      <c r="I1283" t="s">
        <v>59</v>
      </c>
    </row>
    <row r="1284" spans="1:9" x14ac:dyDescent="0.25">
      <c r="A1284" s="4">
        <v>42705</v>
      </c>
      <c r="B1284" t="s">
        <v>33</v>
      </c>
      <c r="C1284" t="s">
        <v>2</v>
      </c>
      <c r="D1284">
        <v>288.26</v>
      </c>
      <c r="E1284" s="2">
        <v>269.39999999999998</v>
      </c>
      <c r="F1284">
        <v>0.5</v>
      </c>
      <c r="I1284" s="2">
        <v>134.69999999999999</v>
      </c>
    </row>
    <row r="1285" spans="1:9" x14ac:dyDescent="0.25">
      <c r="A1285" s="4">
        <v>42705</v>
      </c>
      <c r="B1285" t="s">
        <v>33</v>
      </c>
      <c r="C1285" t="s">
        <v>44</v>
      </c>
      <c r="F1285">
        <v>16.5</v>
      </c>
      <c r="G1285">
        <v>0</v>
      </c>
      <c r="H1285">
        <v>0</v>
      </c>
    </row>
    <row r="1286" spans="1:9" x14ac:dyDescent="0.25">
      <c r="A1286" s="4">
        <v>42705</v>
      </c>
      <c r="B1286" t="s">
        <v>33</v>
      </c>
      <c r="C1286" t="s">
        <v>45</v>
      </c>
      <c r="F1286" s="2">
        <v>2623.14</v>
      </c>
      <c r="G1286" t="s">
        <v>50</v>
      </c>
      <c r="H1286" t="s">
        <v>47</v>
      </c>
      <c r="I1286" s="2">
        <v>2623.14</v>
      </c>
    </row>
    <row r="1287" spans="1:9" x14ac:dyDescent="0.25">
      <c r="A1287" s="4">
        <v>42705</v>
      </c>
      <c r="B1287" t="s">
        <v>33</v>
      </c>
      <c r="C1287" t="s">
        <v>56</v>
      </c>
    </row>
    <row r="1288" spans="1:9" x14ac:dyDescent="0.25">
      <c r="A1288" s="4">
        <v>42705</v>
      </c>
      <c r="B1288" t="s">
        <v>33</v>
      </c>
      <c r="C1288" t="s">
        <v>35</v>
      </c>
      <c r="F1288" s="2">
        <v>1952.56</v>
      </c>
      <c r="G1288" s="2">
        <v>19367.310000000001</v>
      </c>
    </row>
    <row r="1289" spans="1:9" x14ac:dyDescent="0.25">
      <c r="A1289" s="4">
        <v>42705</v>
      </c>
      <c r="B1289" t="s">
        <v>33</v>
      </c>
      <c r="C1289" t="s">
        <v>36</v>
      </c>
    </row>
    <row r="1290" spans="1:9" x14ac:dyDescent="0.25">
      <c r="A1290" s="4">
        <v>42705</v>
      </c>
      <c r="B1290" t="s">
        <v>33</v>
      </c>
      <c r="C1290" t="s">
        <v>52</v>
      </c>
    </row>
    <row r="1291" spans="1:9" x14ac:dyDescent="0.25">
      <c r="A1291" s="4">
        <v>42705</v>
      </c>
      <c r="B1291" t="s">
        <v>33</v>
      </c>
      <c r="C1291" t="s">
        <v>73</v>
      </c>
    </row>
    <row r="1292" spans="1:9" x14ac:dyDescent="0.25">
      <c r="A1292" s="4">
        <v>42705</v>
      </c>
      <c r="B1292" t="s">
        <v>33</v>
      </c>
      <c r="C1292" t="s">
        <v>64</v>
      </c>
    </row>
    <row r="1293" spans="1:9" x14ac:dyDescent="0.25">
      <c r="A1293" s="4">
        <v>42705</v>
      </c>
      <c r="B1293" t="s">
        <v>33</v>
      </c>
      <c r="C1293" t="s">
        <v>51</v>
      </c>
    </row>
    <row r="1294" spans="1:9" x14ac:dyDescent="0.25">
      <c r="A1294" s="4">
        <v>42705</v>
      </c>
      <c r="B1294" t="s">
        <v>33</v>
      </c>
      <c r="C1294" t="s">
        <v>37</v>
      </c>
    </row>
    <row r="1295" spans="1:9" x14ac:dyDescent="0.25">
      <c r="A1295" s="4">
        <v>42705</v>
      </c>
      <c r="B1295" t="s">
        <v>33</v>
      </c>
      <c r="C1295" t="s">
        <v>74</v>
      </c>
    </row>
    <row r="1296" spans="1:9" x14ac:dyDescent="0.25">
      <c r="A1296" s="4">
        <v>42705</v>
      </c>
      <c r="B1296" t="s">
        <v>33</v>
      </c>
      <c r="C1296" t="s">
        <v>63</v>
      </c>
    </row>
    <row r="1297" spans="1:8" x14ac:dyDescent="0.25">
      <c r="A1297" s="4">
        <v>42705</v>
      </c>
      <c r="B1297" t="s">
        <v>33</v>
      </c>
      <c r="C1297" t="s">
        <v>31</v>
      </c>
    </row>
    <row r="1298" spans="1:8" x14ac:dyDescent="0.25">
      <c r="A1298" s="4">
        <v>42705</v>
      </c>
      <c r="B1298" t="s">
        <v>33</v>
      </c>
      <c r="C1298" t="s">
        <v>30</v>
      </c>
    </row>
    <row r="1299" spans="1:8" x14ac:dyDescent="0.25">
      <c r="A1299" s="4">
        <v>42705</v>
      </c>
      <c r="B1299" t="s">
        <v>33</v>
      </c>
      <c r="C1299" t="s">
        <v>75</v>
      </c>
      <c r="H1299" s="2">
        <v>513.70000000000005</v>
      </c>
    </row>
    <row r="1300" spans="1:8" x14ac:dyDescent="0.25">
      <c r="A1300" s="4">
        <v>42705</v>
      </c>
      <c r="B1300" t="s">
        <v>33</v>
      </c>
      <c r="C1300" t="s">
        <v>28</v>
      </c>
    </row>
  </sheetData>
  <autoFilter ref="A1:I130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1"/>
  <sheetViews>
    <sheetView zoomScale="75" zoomScaleNormal="130" workbookViewId="0">
      <selection activeCell="O15" sqref="O15"/>
    </sheetView>
  </sheetViews>
  <sheetFormatPr defaultColWidth="8.85546875" defaultRowHeight="15" x14ac:dyDescent="0.25"/>
  <cols>
    <col min="1" max="1" width="86" bestFit="1" customWidth="1"/>
    <col min="2" max="3" width="17.42578125" bestFit="1" customWidth="1"/>
    <col min="4" max="4" width="16" bestFit="1" customWidth="1"/>
    <col min="5" max="5" width="17.42578125" bestFit="1" customWidth="1"/>
    <col min="6" max="8" width="14.42578125" bestFit="1" customWidth="1"/>
    <col min="9" max="9" width="8.140625" bestFit="1" customWidth="1"/>
    <col min="10" max="10" width="17.42578125" bestFit="1" customWidth="1"/>
    <col min="11" max="11" width="16" bestFit="1" customWidth="1"/>
    <col min="12" max="12" width="14.42578125" bestFit="1" customWidth="1"/>
    <col min="13" max="13" width="16" bestFit="1" customWidth="1"/>
  </cols>
  <sheetData>
    <row r="1" spans="1:13" s="75" customFormat="1" ht="20.100000000000001" thickBot="1" x14ac:dyDescent="0.3">
      <c r="A1" s="228">
        <v>2016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</row>
    <row r="2" spans="1:13" ht="20.100000000000001" customHeight="1" thickBot="1" x14ac:dyDescent="0.3">
      <c r="A2" s="108"/>
      <c r="B2" s="231" t="s">
        <v>131</v>
      </c>
      <c r="C2" s="232"/>
      <c r="D2" s="232"/>
      <c r="E2" s="233"/>
      <c r="F2" s="221" t="s">
        <v>132</v>
      </c>
      <c r="G2" s="222"/>
      <c r="H2" s="222"/>
      <c r="I2" s="223"/>
      <c r="J2" s="221" t="s">
        <v>133</v>
      </c>
      <c r="K2" s="222"/>
      <c r="L2" s="222"/>
      <c r="M2" s="223"/>
    </row>
    <row r="3" spans="1:13" ht="18.75" x14ac:dyDescent="0.3">
      <c r="A3" s="108"/>
      <c r="B3" s="234" t="s">
        <v>90</v>
      </c>
      <c r="C3" s="236" t="s">
        <v>93</v>
      </c>
      <c r="D3" s="237"/>
      <c r="E3" s="238"/>
      <c r="F3" s="224" t="s">
        <v>90</v>
      </c>
      <c r="G3" s="226" t="s">
        <v>93</v>
      </c>
      <c r="H3" s="226"/>
      <c r="I3" s="227"/>
      <c r="J3" s="224" t="s">
        <v>90</v>
      </c>
      <c r="K3" s="226" t="s">
        <v>93</v>
      </c>
      <c r="L3" s="226"/>
      <c r="M3" s="227"/>
    </row>
    <row r="4" spans="1:13" ht="18.75" x14ac:dyDescent="0.3">
      <c r="A4" s="108" t="s">
        <v>0</v>
      </c>
      <c r="B4" s="235"/>
      <c r="C4" s="109" t="s">
        <v>24</v>
      </c>
      <c r="D4" s="109" t="s">
        <v>92</v>
      </c>
      <c r="E4" s="110" t="s">
        <v>91</v>
      </c>
      <c r="F4" s="225"/>
      <c r="G4" s="111" t="s">
        <v>24</v>
      </c>
      <c r="H4" s="111" t="s">
        <v>92</v>
      </c>
      <c r="I4" s="112" t="s">
        <v>91</v>
      </c>
      <c r="J4" s="225"/>
      <c r="K4" s="111" t="s">
        <v>24</v>
      </c>
      <c r="L4" s="111" t="s">
        <v>92</v>
      </c>
      <c r="M4" s="112" t="s">
        <v>91</v>
      </c>
    </row>
    <row r="5" spans="1:13" s="51" customFormat="1" ht="18.95" customHeight="1" x14ac:dyDescent="0.25">
      <c r="A5" s="113" t="s">
        <v>1</v>
      </c>
      <c r="B5" s="169">
        <v>1168.31</v>
      </c>
      <c r="C5" s="114">
        <v>8.25</v>
      </c>
      <c r="D5" s="114">
        <v>0</v>
      </c>
      <c r="E5" s="115">
        <v>0</v>
      </c>
      <c r="F5" s="169">
        <v>0</v>
      </c>
      <c r="G5" s="114">
        <v>0</v>
      </c>
      <c r="H5" s="114">
        <v>0</v>
      </c>
      <c r="I5" s="115">
        <v>0</v>
      </c>
      <c r="J5" s="169">
        <v>0</v>
      </c>
      <c r="K5" s="114">
        <v>0</v>
      </c>
      <c r="L5" s="114">
        <v>0</v>
      </c>
      <c r="M5" s="115">
        <v>0</v>
      </c>
    </row>
    <row r="6" spans="1:13" s="51" customFormat="1" ht="18.95" customHeight="1" x14ac:dyDescent="0.25">
      <c r="A6" s="113" t="s">
        <v>2</v>
      </c>
      <c r="B6" s="169">
        <v>2002.4</v>
      </c>
      <c r="C6" s="114">
        <v>8</v>
      </c>
      <c r="D6" s="114">
        <v>0</v>
      </c>
      <c r="E6" s="115">
        <v>0</v>
      </c>
      <c r="F6" s="169">
        <v>0</v>
      </c>
      <c r="G6" s="114">
        <v>0</v>
      </c>
      <c r="H6" s="114">
        <v>0</v>
      </c>
      <c r="I6" s="115">
        <v>0</v>
      </c>
      <c r="J6" s="169">
        <v>2980.63</v>
      </c>
      <c r="K6" s="114">
        <v>17</v>
      </c>
      <c r="L6" s="114">
        <v>0</v>
      </c>
      <c r="M6" s="115">
        <v>0</v>
      </c>
    </row>
    <row r="7" spans="1:13" s="51" customFormat="1" ht="18.95" customHeight="1" x14ac:dyDescent="0.25">
      <c r="A7" s="116" t="s">
        <v>3</v>
      </c>
      <c r="B7" s="169"/>
      <c r="C7" s="114"/>
      <c r="D7" s="114"/>
      <c r="E7" s="115"/>
      <c r="F7" s="169">
        <v>0</v>
      </c>
      <c r="G7" s="114">
        <v>0</v>
      </c>
      <c r="H7" s="114">
        <v>0</v>
      </c>
      <c r="I7" s="115">
        <v>0</v>
      </c>
      <c r="J7" s="169">
        <v>0</v>
      </c>
      <c r="K7" s="114">
        <v>0</v>
      </c>
      <c r="L7" s="114">
        <v>0</v>
      </c>
      <c r="M7" s="115">
        <v>0</v>
      </c>
    </row>
    <row r="8" spans="1:13" s="51" customFormat="1" ht="18.95" x14ac:dyDescent="0.25">
      <c r="A8" s="117" t="s">
        <v>4</v>
      </c>
      <c r="B8" s="169">
        <v>89163.01</v>
      </c>
      <c r="C8" s="114">
        <v>447</v>
      </c>
      <c r="D8" s="114">
        <v>43</v>
      </c>
      <c r="E8" s="115">
        <v>63</v>
      </c>
      <c r="F8" s="169">
        <v>5658.1000000000013</v>
      </c>
      <c r="G8" s="114">
        <v>24</v>
      </c>
      <c r="H8" s="114">
        <v>15</v>
      </c>
      <c r="I8" s="115">
        <v>0</v>
      </c>
      <c r="J8" s="169">
        <v>72895.299999999988</v>
      </c>
      <c r="K8" s="114">
        <v>284</v>
      </c>
      <c r="L8" s="114">
        <v>17</v>
      </c>
      <c r="M8" s="115">
        <v>146</v>
      </c>
    </row>
    <row r="9" spans="1:13" s="51" customFormat="1" ht="18.95" customHeight="1" x14ac:dyDescent="0.25">
      <c r="A9" s="113" t="s">
        <v>5</v>
      </c>
      <c r="B9" s="169">
        <v>182234.44</v>
      </c>
      <c r="C9" s="114">
        <v>886</v>
      </c>
      <c r="D9" s="114">
        <v>53</v>
      </c>
      <c r="E9" s="115">
        <v>380</v>
      </c>
      <c r="F9" s="169">
        <v>2421.5999999999995</v>
      </c>
      <c r="G9" s="114">
        <v>6</v>
      </c>
      <c r="H9" s="114">
        <v>12</v>
      </c>
      <c r="I9" s="115">
        <v>0</v>
      </c>
      <c r="J9" s="169">
        <v>63048.88</v>
      </c>
      <c r="K9" s="114">
        <v>251</v>
      </c>
      <c r="L9" s="114">
        <v>5</v>
      </c>
      <c r="M9" s="115">
        <v>199.5</v>
      </c>
    </row>
    <row r="10" spans="1:13" s="51" customFormat="1" ht="18.95" customHeight="1" x14ac:dyDescent="0.25">
      <c r="A10" s="113" t="s">
        <v>6</v>
      </c>
      <c r="B10" s="169"/>
      <c r="C10" s="114"/>
      <c r="D10" s="114"/>
      <c r="E10" s="115"/>
      <c r="F10" s="169">
        <v>0</v>
      </c>
      <c r="G10" s="114">
        <v>0</v>
      </c>
      <c r="H10" s="114">
        <v>0</v>
      </c>
      <c r="I10" s="115">
        <v>0</v>
      </c>
      <c r="J10" s="169">
        <v>0</v>
      </c>
      <c r="K10" s="114">
        <v>0</v>
      </c>
      <c r="L10" s="114">
        <v>0</v>
      </c>
      <c r="M10" s="115">
        <v>0</v>
      </c>
    </row>
    <row r="11" spans="1:13" s="51" customFormat="1" ht="18.95" x14ac:dyDescent="0.25">
      <c r="A11" s="116" t="s">
        <v>7</v>
      </c>
      <c r="B11" s="169">
        <v>578.12</v>
      </c>
      <c r="C11" s="114">
        <v>3.5</v>
      </c>
      <c r="D11" s="114">
        <v>0</v>
      </c>
      <c r="E11" s="115">
        <v>0</v>
      </c>
      <c r="F11" s="169">
        <v>0</v>
      </c>
      <c r="G11" s="114">
        <v>0</v>
      </c>
      <c r="H11" s="114">
        <v>0</v>
      </c>
      <c r="I11" s="115">
        <v>0</v>
      </c>
      <c r="J11" s="169">
        <v>330.35</v>
      </c>
      <c r="K11" s="114">
        <v>2</v>
      </c>
      <c r="L11" s="114">
        <v>0</v>
      </c>
      <c r="M11" s="115">
        <v>0</v>
      </c>
    </row>
    <row r="12" spans="1:13" s="51" customFormat="1" ht="18.95" customHeight="1" x14ac:dyDescent="0.25">
      <c r="A12" s="117" t="s">
        <v>154</v>
      </c>
      <c r="B12" s="169">
        <v>3415.5000000000005</v>
      </c>
      <c r="C12" s="114">
        <v>27.5</v>
      </c>
      <c r="D12" s="114">
        <v>0</v>
      </c>
      <c r="E12" s="115">
        <v>0</v>
      </c>
      <c r="F12" s="169">
        <v>0</v>
      </c>
      <c r="G12" s="114">
        <v>0</v>
      </c>
      <c r="H12" s="114">
        <v>0</v>
      </c>
      <c r="I12" s="115">
        <v>0</v>
      </c>
      <c r="J12" s="169">
        <v>2111.4</v>
      </c>
      <c r="K12" s="114">
        <v>17</v>
      </c>
      <c r="L12" s="114">
        <v>0</v>
      </c>
      <c r="M12" s="115">
        <v>0</v>
      </c>
    </row>
    <row r="13" spans="1:13" s="51" customFormat="1" ht="18.95" customHeight="1" x14ac:dyDescent="0.25">
      <c r="A13" s="113" t="s">
        <v>9</v>
      </c>
      <c r="B13" s="169">
        <v>8003.1600000000008</v>
      </c>
      <c r="C13" s="114">
        <v>80</v>
      </c>
      <c r="D13" s="114">
        <v>0</v>
      </c>
      <c r="E13" s="115">
        <v>0</v>
      </c>
      <c r="F13" s="169">
        <v>0</v>
      </c>
      <c r="G13" s="114">
        <v>0</v>
      </c>
      <c r="H13" s="114">
        <v>0</v>
      </c>
      <c r="I13" s="115">
        <v>0</v>
      </c>
      <c r="J13" s="169">
        <v>4232.08</v>
      </c>
      <c r="K13" s="114">
        <v>41.5</v>
      </c>
      <c r="L13" s="114">
        <v>0</v>
      </c>
      <c r="M13" s="115">
        <v>0</v>
      </c>
    </row>
    <row r="14" spans="1:13" s="51" customFormat="1" ht="18.95" customHeight="1" x14ac:dyDescent="0.25">
      <c r="A14" s="113" t="s">
        <v>10</v>
      </c>
      <c r="B14" s="169">
        <v>1481.75</v>
      </c>
      <c r="C14" s="114">
        <v>0</v>
      </c>
      <c r="D14" s="114">
        <v>13.25</v>
      </c>
      <c r="E14" s="115">
        <v>0</v>
      </c>
      <c r="F14" s="169">
        <v>0</v>
      </c>
      <c r="G14" s="114">
        <v>0</v>
      </c>
      <c r="H14" s="114">
        <v>0</v>
      </c>
      <c r="I14" s="115">
        <v>0</v>
      </c>
      <c r="J14" s="169">
        <v>0</v>
      </c>
      <c r="K14" s="114">
        <v>0</v>
      </c>
      <c r="L14" s="114">
        <v>0</v>
      </c>
      <c r="M14" s="115">
        <v>0</v>
      </c>
    </row>
    <row r="15" spans="1:13" s="51" customFormat="1" ht="18.95" customHeight="1" x14ac:dyDescent="0.25">
      <c r="A15" s="116" t="s">
        <v>11</v>
      </c>
      <c r="B15" s="169">
        <v>20562.64</v>
      </c>
      <c r="C15" s="114">
        <v>256.5</v>
      </c>
      <c r="D15" s="114">
        <v>0</v>
      </c>
      <c r="E15" s="115">
        <v>0</v>
      </c>
      <c r="F15" s="169">
        <v>1576.5700000000002</v>
      </c>
      <c r="G15" s="114">
        <v>13.5</v>
      </c>
      <c r="H15" s="114">
        <v>6</v>
      </c>
      <c r="I15" s="115">
        <v>0</v>
      </c>
      <c r="J15" s="169">
        <v>4005.0299999999997</v>
      </c>
      <c r="K15" s="114">
        <v>51</v>
      </c>
      <c r="L15" s="114">
        <v>0</v>
      </c>
      <c r="M15" s="115">
        <v>0</v>
      </c>
    </row>
    <row r="16" spans="1:13" s="51" customFormat="1" ht="18.95" customHeight="1" x14ac:dyDescent="0.25">
      <c r="A16" s="117" t="s">
        <v>12</v>
      </c>
      <c r="B16" s="169"/>
      <c r="C16" s="114"/>
      <c r="D16" s="114"/>
      <c r="E16" s="115"/>
      <c r="F16" s="169">
        <v>0</v>
      </c>
      <c r="G16" s="114">
        <v>0</v>
      </c>
      <c r="H16" s="114">
        <v>0</v>
      </c>
      <c r="I16" s="115">
        <v>0</v>
      </c>
      <c r="J16" s="169">
        <v>0</v>
      </c>
      <c r="K16" s="114">
        <v>0</v>
      </c>
      <c r="L16" s="114">
        <v>0</v>
      </c>
      <c r="M16" s="115">
        <v>0</v>
      </c>
    </row>
    <row r="17" spans="1:13" s="51" customFormat="1" ht="18.95" x14ac:dyDescent="0.25">
      <c r="A17" s="113" t="s">
        <v>13</v>
      </c>
      <c r="B17" s="169">
        <v>1372.99</v>
      </c>
      <c r="C17" s="114">
        <v>15.5</v>
      </c>
      <c r="D17" s="114">
        <v>0</v>
      </c>
      <c r="E17" s="115">
        <v>0</v>
      </c>
      <c r="F17" s="169">
        <v>0</v>
      </c>
      <c r="G17" s="114">
        <v>0</v>
      </c>
      <c r="H17" s="114">
        <v>0</v>
      </c>
      <c r="I17" s="115">
        <v>0</v>
      </c>
      <c r="J17" s="169">
        <v>519.03000000000009</v>
      </c>
      <c r="K17" s="114">
        <v>6</v>
      </c>
      <c r="L17" s="114">
        <v>0</v>
      </c>
      <c r="M17" s="115">
        <v>0</v>
      </c>
    </row>
    <row r="18" spans="1:13" ht="18.95" customHeight="1" x14ac:dyDescent="0.25">
      <c r="A18" s="118" t="s">
        <v>95</v>
      </c>
      <c r="B18" s="170">
        <f>SUM(B5:B17)</f>
        <v>309982.32</v>
      </c>
      <c r="C18" s="119">
        <f>SUM(C5:C17)</f>
        <v>1732.25</v>
      </c>
      <c r="D18" s="119">
        <f>SUM(D5:D17)</f>
        <v>109.25</v>
      </c>
      <c r="E18" s="120">
        <f>SUM(E5:E17)</f>
        <v>443</v>
      </c>
      <c r="F18" s="170">
        <v>9656.27</v>
      </c>
      <c r="G18" s="119">
        <v>43.5</v>
      </c>
      <c r="H18" s="119">
        <v>33</v>
      </c>
      <c r="I18" s="120">
        <v>0</v>
      </c>
      <c r="J18" s="170">
        <v>150122.69999999998</v>
      </c>
      <c r="K18" s="119">
        <v>669.5</v>
      </c>
      <c r="L18" s="119">
        <v>22</v>
      </c>
      <c r="M18" s="120">
        <v>345.5</v>
      </c>
    </row>
    <row r="19" spans="1:13" ht="18.95" x14ac:dyDescent="0.25">
      <c r="A19" s="113" t="s">
        <v>41</v>
      </c>
      <c r="B19" s="121">
        <v>231767.15999999997</v>
      </c>
      <c r="C19" s="122"/>
      <c r="D19" s="122"/>
      <c r="E19" s="123"/>
      <c r="F19" s="121">
        <v>5100.5299999999988</v>
      </c>
      <c r="G19" s="124"/>
      <c r="H19" s="124"/>
      <c r="I19" s="125"/>
      <c r="J19" s="121">
        <v>94833.979999999981</v>
      </c>
      <c r="K19" s="124"/>
      <c r="L19" s="124"/>
      <c r="M19" s="125"/>
    </row>
    <row r="20" spans="1:13" ht="18.95" x14ac:dyDescent="0.25">
      <c r="A20" s="113" t="s">
        <v>42</v>
      </c>
      <c r="B20" s="121">
        <v>15518.259999999998</v>
      </c>
      <c r="C20" s="122"/>
      <c r="D20" s="122"/>
      <c r="E20" s="123"/>
      <c r="F20" s="121">
        <v>4555.74</v>
      </c>
      <c r="G20" s="124"/>
      <c r="H20" s="124"/>
      <c r="I20" s="125"/>
      <c r="J20" s="121">
        <v>3708.05</v>
      </c>
      <c r="K20" s="124"/>
      <c r="L20" s="124"/>
      <c r="M20" s="125"/>
    </row>
    <row r="21" spans="1:13" ht="20.100000000000001" thickBot="1" x14ac:dyDescent="0.3">
      <c r="A21" s="116" t="s">
        <v>43</v>
      </c>
      <c r="B21" s="126">
        <v>62696.830000000009</v>
      </c>
      <c r="C21" s="127"/>
      <c r="D21" s="127"/>
      <c r="E21" s="128"/>
      <c r="F21" s="126">
        <v>0</v>
      </c>
      <c r="G21" s="129"/>
      <c r="H21" s="129"/>
      <c r="I21" s="130"/>
      <c r="J21" s="126">
        <v>51580.65</v>
      </c>
      <c r="K21" s="129"/>
      <c r="L21" s="129"/>
      <c r="M21" s="130"/>
    </row>
    <row r="22" spans="1:13" ht="20.100000000000001" thickBot="1" x14ac:dyDescent="0.3">
      <c r="A22" s="117" t="s">
        <v>153</v>
      </c>
      <c r="B22" s="131"/>
      <c r="C22" s="132">
        <v>3901.18</v>
      </c>
      <c r="D22" s="132">
        <v>72681.61</v>
      </c>
      <c r="E22" s="133">
        <v>50957.37</v>
      </c>
      <c r="F22" s="131"/>
      <c r="G22" s="132">
        <v>160.96</v>
      </c>
      <c r="H22" s="132">
        <v>101.74</v>
      </c>
      <c r="I22" s="133">
        <v>0</v>
      </c>
      <c r="J22" s="131"/>
      <c r="K22" s="132">
        <v>1246.8599999999999</v>
      </c>
      <c r="L22" s="132">
        <v>168.96</v>
      </c>
      <c r="M22" s="133">
        <v>380185.56</v>
      </c>
    </row>
    <row r="23" spans="1:13" ht="20.100000000000001" thickBot="1" x14ac:dyDescent="0.3">
      <c r="A23" s="134" t="s">
        <v>152</v>
      </c>
      <c r="B23" s="135">
        <f>SUM(C23:E23)</f>
        <v>437522.41</v>
      </c>
      <c r="C23" s="135">
        <f>B19+C22</f>
        <v>235668.33999999997</v>
      </c>
      <c r="D23" s="135">
        <f>B20+D22</f>
        <v>88199.87</v>
      </c>
      <c r="E23" s="136">
        <f>B21+E22</f>
        <v>113654.20000000001</v>
      </c>
      <c r="F23" s="135">
        <f>SUM(G23:I23)</f>
        <v>9918.9699999999975</v>
      </c>
      <c r="G23" s="135">
        <f>F19+G22</f>
        <v>5261.4899999999989</v>
      </c>
      <c r="H23" s="135">
        <f>F20+H22</f>
        <v>4657.4799999999996</v>
      </c>
      <c r="I23" s="136">
        <f>F21+I22</f>
        <v>0</v>
      </c>
      <c r="J23" s="135">
        <f>SUM(K23:M23)</f>
        <v>531724.06000000006</v>
      </c>
      <c r="K23" s="135">
        <f>J19+K22</f>
        <v>96080.839999999982</v>
      </c>
      <c r="L23" s="135">
        <f>J20+L22</f>
        <v>3877.01</v>
      </c>
      <c r="M23" s="136">
        <f>J21+M22</f>
        <v>431766.21</v>
      </c>
    </row>
    <row r="25" spans="1:13" x14ac:dyDescent="0.2">
      <c r="J25" s="168"/>
    </row>
    <row r="31" spans="1:13" x14ac:dyDescent="0.2">
      <c r="A31" s="155"/>
    </row>
  </sheetData>
  <mergeCells count="10">
    <mergeCell ref="J2:M2"/>
    <mergeCell ref="J3:J4"/>
    <mergeCell ref="K3:M3"/>
    <mergeCell ref="A1:M1"/>
    <mergeCell ref="B2:E2"/>
    <mergeCell ref="B3:B4"/>
    <mergeCell ref="C3:E3"/>
    <mergeCell ref="F2:I2"/>
    <mergeCell ref="F3:F4"/>
    <mergeCell ref="G3:I3"/>
  </mergeCells>
  <pageMargins left="0.7" right="0.7" top="0.75" bottom="0.75" header="0.3" footer="0.3"/>
  <pageSetup paperSize="17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Residential</vt:lpstr>
      <vt:lpstr>Commercial</vt:lpstr>
      <vt:lpstr>Cross Cutting</vt:lpstr>
      <vt:lpstr>Labor-2016</vt:lpstr>
      <vt:lpstr>Non-Labor-2016</vt:lpstr>
      <vt:lpstr>Details</vt:lpstr>
      <vt:lpstr>ABAG LABOR</vt:lpstr>
    </vt:vector>
  </TitlesOfParts>
  <Company>ABAG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RyanJ</dc:creator>
  <cp:lastModifiedBy>RyanJ</cp:lastModifiedBy>
  <cp:lastPrinted>2017-06-01T16:55:51Z</cp:lastPrinted>
  <dcterms:created xsi:type="dcterms:W3CDTF">2017-05-17T21:29:29Z</dcterms:created>
  <dcterms:modified xsi:type="dcterms:W3CDTF">2017-06-07T16:01:25Z</dcterms:modified>
</cp:coreProperties>
</file>