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18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B:\Consulting\GTI begin 2012_9\post NOPR 2_10_2015\Parametrics for report\"/>
    </mc:Choice>
  </mc:AlternateContent>
  <bookViews>
    <workbookView xWindow="0" yWindow="0" windowWidth="27180" windowHeight="9600" firstSheet="2" activeTab="9"/>
  </bookViews>
  <sheets>
    <sheet name="Scenario I-1" sheetId="32" r:id="rId1"/>
    <sheet name="Scenario I-2" sheetId="47" r:id="rId2"/>
    <sheet name="Scenario I-5" sheetId="60" r:id="rId3"/>
    <sheet name="Scenario I-6" sheetId="33" r:id="rId4"/>
    <sheet name="Scenario I-8" sheetId="34" r:id="rId5"/>
    <sheet name="Scenario I-10" sheetId="35" r:id="rId6"/>
    <sheet name="Scenario I-11" sheetId="36" r:id="rId7"/>
    <sheet name="Scenario I-13" sheetId="37" r:id="rId8"/>
    <sheet name="Scenario I-15" sheetId="48" r:id="rId9"/>
    <sheet name="Scenario I-16" sheetId="49" r:id="rId10"/>
    <sheet name="I10,I13d" sheetId="38" r:id="rId11"/>
    <sheet name="Int 17_I13d" sheetId="39" r:id="rId12"/>
    <sheet name="Int 18_I13d" sheetId="40" r:id="rId13"/>
    <sheet name="Int 23_I13d" sheetId="41" r:id="rId14"/>
    <sheet name="Int 24_I13d" sheetId="42" r:id="rId15"/>
    <sheet name="Int 17_I10,I13d" sheetId="43" r:id="rId16"/>
    <sheet name="Int 18_I10,I13d" sheetId="44" r:id="rId17"/>
    <sheet name="Int 23_I10,I13d" sheetId="45" r:id="rId18"/>
    <sheet name="Int 24_I10,I13d" sheetId="46" r:id="rId19"/>
    <sheet name="Int 1 (24 &amp; I-15)" sheetId="50" r:id="rId20"/>
    <sheet name="Int 2 (23 &amp; I-15)" sheetId="51" r:id="rId21"/>
    <sheet name="Int 3 (18 &amp; I-15)" sheetId="52" r:id="rId22"/>
    <sheet name="Int 4 (17 &amp; I-15)" sheetId="53" r:id="rId23"/>
    <sheet name="Int 5 (24 &amp; I-16)" sheetId="54" r:id="rId24"/>
    <sheet name="Int 6 (23 &amp; I-16)" sheetId="55" r:id="rId25"/>
    <sheet name="Int 7 (18 &amp; I-16)" sheetId="56" r:id="rId26"/>
    <sheet name="Int 8 (17 &amp; I-16)" sheetId="57" r:id="rId27"/>
    <sheet name="Int 9 (26 &amp; I-16)" sheetId="58" r:id="rId28"/>
    <sheet name="Int 10 (27 &amp; I-16)" sheetId="59" r:id="rId29"/>
  </sheets>
  <definedNames>
    <definedName name="Elec_emissions">1454</definedName>
    <definedName name="Elec_source_E">3.14</definedName>
    <definedName name="Gas_emissions">147</definedName>
    <definedName name="Gas_source_E">1.09</definedName>
    <definedName name="kWh_in_MMBtu">0.0034095106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40" i="60" l="1"/>
  <c r="BM71" i="60"/>
  <c r="BL71" i="60"/>
  <c r="BK71" i="60"/>
  <c r="AZ71" i="60"/>
  <c r="AY71" i="60"/>
  <c r="AX71" i="60"/>
  <c r="BM70" i="60"/>
  <c r="BL70" i="60"/>
  <c r="BK70" i="60"/>
  <c r="AZ70" i="60"/>
  <c r="AY70" i="60"/>
  <c r="AX70" i="60"/>
  <c r="K70" i="60"/>
  <c r="BM69" i="60"/>
  <c r="BL69" i="60"/>
  <c r="BK69" i="60"/>
  <c r="AZ69" i="60"/>
  <c r="AY69" i="60"/>
  <c r="AX69" i="60"/>
  <c r="BM68" i="60"/>
  <c r="BL68" i="60"/>
  <c r="BK68" i="60"/>
  <c r="AZ68" i="60"/>
  <c r="AY68" i="60"/>
  <c r="AX68" i="60"/>
  <c r="BM56" i="60"/>
  <c r="BL56" i="60"/>
  <c r="BK56" i="60"/>
  <c r="AZ56" i="60"/>
  <c r="AY56" i="60"/>
  <c r="AX56" i="60"/>
  <c r="BM55" i="60"/>
  <c r="BL55" i="60"/>
  <c r="BK55" i="60"/>
  <c r="AZ55" i="60"/>
  <c r="AY55" i="60"/>
  <c r="AX55" i="60"/>
  <c r="BM54" i="60"/>
  <c r="BL54" i="60"/>
  <c r="BK54" i="60"/>
  <c r="AZ54" i="60"/>
  <c r="AY54" i="60"/>
  <c r="AX54" i="60"/>
  <c r="BM53" i="60"/>
  <c r="BL53" i="60"/>
  <c r="BK53" i="60"/>
  <c r="AZ53" i="60"/>
  <c r="AY53" i="60"/>
  <c r="AX53" i="60"/>
  <c r="AM71" i="60" l="1"/>
  <c r="AL71" i="60"/>
  <c r="W11" i="60"/>
  <c r="AJ54" i="60"/>
  <c r="L70" i="60"/>
  <c r="J71" i="60"/>
  <c r="AJ9" i="60"/>
  <c r="J25" i="60"/>
  <c r="J40" i="60"/>
  <c r="AK70" i="60"/>
  <c r="M9" i="60"/>
  <c r="AL9" i="60"/>
  <c r="K25" i="60"/>
  <c r="BK9" i="60"/>
  <c r="AK55" i="60"/>
  <c r="AJ56" i="60"/>
  <c r="W70" i="60"/>
  <c r="W71" i="60"/>
  <c r="L55" i="60"/>
  <c r="AJ55" i="60"/>
  <c r="W56" i="60"/>
  <c r="J11" i="60"/>
  <c r="BJ9" i="60"/>
  <c r="BL9" i="60"/>
  <c r="BM9" i="60"/>
  <c r="L9" i="60"/>
  <c r="J9" i="60"/>
  <c r="AK9" i="60"/>
  <c r="AW9" i="60"/>
  <c r="BJ23" i="60"/>
  <c r="AW38" i="60"/>
  <c r="X23" i="60"/>
  <c r="M40" i="60"/>
  <c r="K40" i="60"/>
  <c r="L40" i="60"/>
  <c r="AZ41" i="60"/>
  <c r="AX41" i="60"/>
  <c r="AY41" i="60"/>
  <c r="W9" i="60"/>
  <c r="AM9" i="60"/>
  <c r="BJ11" i="60"/>
  <c r="BJ24" i="60"/>
  <c r="J10" i="60"/>
  <c r="AW10" i="60"/>
  <c r="X40" i="60"/>
  <c r="BK40" i="60"/>
  <c r="K9" i="60"/>
  <c r="BK11" i="60"/>
  <c r="W24" i="60"/>
  <c r="AW24" i="60"/>
  <c r="W26" i="60"/>
  <c r="BJ26" i="60"/>
  <c r="AJ38" i="60"/>
  <c r="BK38" i="60"/>
  <c r="W25" i="60"/>
  <c r="J23" i="60"/>
  <c r="BK25" i="60"/>
  <c r="AM38" i="60"/>
  <c r="AK38" i="60"/>
  <c r="AL38" i="60"/>
  <c r="BJ8" i="60"/>
  <c r="AJ10" i="60"/>
  <c r="BJ10" i="60"/>
  <c r="AW23" i="60"/>
  <c r="M25" i="60"/>
  <c r="L25" i="60"/>
  <c r="AW41" i="60"/>
  <c r="J55" i="60"/>
  <c r="K56" i="60"/>
  <c r="K71" i="60"/>
  <c r="M71" i="60"/>
  <c r="L71" i="60"/>
  <c r="K53" i="60"/>
  <c r="X56" i="60"/>
  <c r="Z56" i="60"/>
  <c r="Y56" i="60"/>
  <c r="K69" i="60"/>
  <c r="AJ70" i="60"/>
  <c r="W39" i="60"/>
  <c r="BJ39" i="60"/>
  <c r="AJ53" i="60"/>
  <c r="M68" i="60"/>
  <c r="J70" i="60"/>
  <c r="BJ25" i="60"/>
  <c r="AW26" i="60"/>
  <c r="Z39" i="60"/>
  <c r="BM39" i="60"/>
  <c r="J54" i="60"/>
  <c r="AM54" i="60"/>
  <c r="AL54" i="60"/>
  <c r="AL55" i="60"/>
  <c r="AJ69" i="60"/>
  <c r="Z70" i="60"/>
  <c r="Y70" i="60"/>
  <c r="X70" i="60"/>
  <c r="AL70" i="60"/>
  <c r="BJ38" i="60"/>
  <c r="AJ39" i="60"/>
  <c r="Z41" i="60"/>
  <c r="M53" i="60"/>
  <c r="AK54" i="60"/>
  <c r="K55" i="60"/>
  <c r="AM55" i="60"/>
  <c r="AM70" i="60"/>
  <c r="AX26" i="60"/>
  <c r="AM40" i="60"/>
  <c r="AK40" i="60"/>
  <c r="AL40" i="60"/>
  <c r="AW39" i="60"/>
  <c r="Z40" i="60"/>
  <c r="BJ40" i="60"/>
  <c r="W55" i="60"/>
  <c r="K68" i="60"/>
  <c r="AM69" i="60"/>
  <c r="AL69" i="60"/>
  <c r="AK69" i="60"/>
  <c r="M70" i="60"/>
  <c r="Z55" i="60"/>
  <c r="AK56" i="60"/>
  <c r="AL56" i="60"/>
  <c r="J69" i="60"/>
  <c r="X71" i="60"/>
  <c r="AJ71" i="60"/>
  <c r="Y71" i="60"/>
  <c r="Z71" i="60"/>
  <c r="AK71" i="60"/>
  <c r="BK71" i="46"/>
  <c r="BK70" i="46"/>
  <c r="BK69" i="46"/>
  <c r="BK68" i="46"/>
  <c r="BK56" i="46"/>
  <c r="BK55" i="46"/>
  <c r="BK54" i="46"/>
  <c r="BK53" i="46"/>
  <c r="AX71" i="46"/>
  <c r="AX70" i="46"/>
  <c r="AX69" i="46"/>
  <c r="AX68" i="46"/>
  <c r="AX56" i="46"/>
  <c r="AX55" i="46"/>
  <c r="AX54" i="46"/>
  <c r="AX53" i="46"/>
  <c r="BK71" i="45"/>
  <c r="BK70" i="45"/>
  <c r="BK69" i="45"/>
  <c r="BK68" i="45"/>
  <c r="BK56" i="45"/>
  <c r="BK55" i="45"/>
  <c r="BK54" i="45"/>
  <c r="BK53" i="45"/>
  <c r="AX71" i="45"/>
  <c r="AX70" i="45"/>
  <c r="AX69" i="45"/>
  <c r="AX68" i="45"/>
  <c r="AX56" i="45"/>
  <c r="AX55" i="45"/>
  <c r="AX54" i="45"/>
  <c r="AX53" i="45"/>
  <c r="BK71" i="44"/>
  <c r="BK70" i="44"/>
  <c r="BK69" i="44"/>
  <c r="BK68" i="44"/>
  <c r="BK56" i="44"/>
  <c r="BK55" i="44"/>
  <c r="BK54" i="44"/>
  <c r="BK53" i="44"/>
  <c r="AX71" i="44"/>
  <c r="AX70" i="44"/>
  <c r="AX69" i="44"/>
  <c r="AX68" i="44"/>
  <c r="AX56" i="44"/>
  <c r="AX55" i="44"/>
  <c r="AX54" i="44"/>
  <c r="AX53" i="44"/>
  <c r="BK71" i="43"/>
  <c r="BK70" i="43"/>
  <c r="BK69" i="43"/>
  <c r="BK68" i="43"/>
  <c r="BK56" i="43"/>
  <c r="BK55" i="43"/>
  <c r="BK54" i="43"/>
  <c r="BK53" i="43"/>
  <c r="AX71" i="43"/>
  <c r="AX70" i="43"/>
  <c r="AX69" i="43"/>
  <c r="AX68" i="43"/>
  <c r="AX56" i="43"/>
  <c r="AX55" i="43"/>
  <c r="AX54" i="43"/>
  <c r="AX53" i="43"/>
  <c r="BK71" i="42"/>
  <c r="BK70" i="42"/>
  <c r="BK69" i="42"/>
  <c r="BK68" i="42"/>
  <c r="BK56" i="42"/>
  <c r="BK55" i="42"/>
  <c r="BK54" i="42"/>
  <c r="BK53" i="42"/>
  <c r="AX71" i="42"/>
  <c r="AX70" i="42"/>
  <c r="AX69" i="42"/>
  <c r="AX68" i="42"/>
  <c r="AX56" i="42"/>
  <c r="AX55" i="42"/>
  <c r="AX54" i="42"/>
  <c r="AX53" i="42"/>
  <c r="BK71" i="41"/>
  <c r="BK70" i="41"/>
  <c r="BK69" i="41"/>
  <c r="BK68" i="41"/>
  <c r="BK56" i="41"/>
  <c r="BK55" i="41"/>
  <c r="BK54" i="41"/>
  <c r="BK53" i="41"/>
  <c r="AX71" i="41"/>
  <c r="AX70" i="41"/>
  <c r="AX69" i="41"/>
  <c r="AX68" i="41"/>
  <c r="AX56" i="41"/>
  <c r="AX55" i="41"/>
  <c r="AX54" i="41"/>
  <c r="AX53" i="41"/>
  <c r="BK71" i="40"/>
  <c r="BK70" i="40"/>
  <c r="BK69" i="40"/>
  <c r="BK68" i="40"/>
  <c r="BK56" i="40"/>
  <c r="BK55" i="40"/>
  <c r="BK54" i="40"/>
  <c r="BK53" i="40"/>
  <c r="AX71" i="40"/>
  <c r="AX70" i="40"/>
  <c r="AX69" i="40"/>
  <c r="AX68" i="40"/>
  <c r="AX56" i="40"/>
  <c r="AX55" i="40"/>
  <c r="AX54" i="40"/>
  <c r="AX53" i="40"/>
  <c r="BK71" i="39"/>
  <c r="BK70" i="39"/>
  <c r="BK69" i="39"/>
  <c r="BK68" i="39"/>
  <c r="BK56" i="39"/>
  <c r="BK55" i="39"/>
  <c r="BK54" i="39"/>
  <c r="BK53" i="39"/>
  <c r="AX71" i="39"/>
  <c r="AX70" i="39"/>
  <c r="AX69" i="39"/>
  <c r="AX68" i="39"/>
  <c r="AX56" i="39"/>
  <c r="AX55" i="39"/>
  <c r="AX54" i="39"/>
  <c r="AX53" i="39"/>
  <c r="BK71" i="38"/>
  <c r="BK70" i="38"/>
  <c r="BK69" i="38"/>
  <c r="BK68" i="38"/>
  <c r="BK56" i="38"/>
  <c r="BK55" i="38"/>
  <c r="BK54" i="38"/>
  <c r="BK53" i="38"/>
  <c r="AX71" i="38"/>
  <c r="AX70" i="38"/>
  <c r="AX69" i="38"/>
  <c r="AX68" i="38"/>
  <c r="AX56" i="38"/>
  <c r="AX55" i="38"/>
  <c r="AX54" i="38"/>
  <c r="AX53" i="38"/>
  <c r="BK71" i="59"/>
  <c r="BK70" i="59"/>
  <c r="BK69" i="59"/>
  <c r="BK68" i="59"/>
  <c r="BK56" i="59"/>
  <c r="BK55" i="59"/>
  <c r="BK54" i="59"/>
  <c r="BK53" i="59"/>
  <c r="AX71" i="59"/>
  <c r="AX70" i="59"/>
  <c r="AX69" i="59"/>
  <c r="AX68" i="59"/>
  <c r="AX56" i="59"/>
  <c r="AX55" i="59"/>
  <c r="AX54" i="59"/>
  <c r="AX53" i="59"/>
  <c r="BK71" i="58"/>
  <c r="BK70" i="58"/>
  <c r="BK69" i="58"/>
  <c r="BK68" i="58"/>
  <c r="BK56" i="58"/>
  <c r="BK55" i="58"/>
  <c r="BK54" i="58"/>
  <c r="BK53" i="58"/>
  <c r="AX71" i="58"/>
  <c r="AX70" i="58"/>
  <c r="AX69" i="58"/>
  <c r="AX68" i="58"/>
  <c r="AX56" i="58"/>
  <c r="AX55" i="58"/>
  <c r="AX54" i="58"/>
  <c r="AX53" i="58"/>
  <c r="BK71" i="57"/>
  <c r="BK70" i="57"/>
  <c r="BK69" i="57"/>
  <c r="BK68" i="57"/>
  <c r="BK56" i="57"/>
  <c r="BK55" i="57"/>
  <c r="BK54" i="57"/>
  <c r="BK53" i="57"/>
  <c r="AX71" i="57"/>
  <c r="AX70" i="57"/>
  <c r="AX69" i="57"/>
  <c r="AX68" i="57"/>
  <c r="AX56" i="57"/>
  <c r="AX55" i="57"/>
  <c r="AX54" i="57"/>
  <c r="AX53" i="57"/>
  <c r="BK71" i="56"/>
  <c r="BK70" i="56"/>
  <c r="BK69" i="56"/>
  <c r="BK68" i="56"/>
  <c r="BK56" i="56"/>
  <c r="BK55" i="56"/>
  <c r="BK54" i="56"/>
  <c r="BK53" i="56"/>
  <c r="AX71" i="56"/>
  <c r="AX70" i="56"/>
  <c r="AX69" i="56"/>
  <c r="AX68" i="56"/>
  <c r="AX56" i="56"/>
  <c r="AX55" i="56"/>
  <c r="AX54" i="56"/>
  <c r="AX53" i="56"/>
  <c r="BK71" i="55"/>
  <c r="BK70" i="55"/>
  <c r="BK69" i="55"/>
  <c r="BK68" i="55"/>
  <c r="BK56" i="55"/>
  <c r="BK55" i="55"/>
  <c r="BK54" i="55"/>
  <c r="BK53" i="55"/>
  <c r="AX71" i="55"/>
  <c r="AX70" i="55"/>
  <c r="AX69" i="55"/>
  <c r="AX68" i="55"/>
  <c r="AX56" i="55"/>
  <c r="AX55" i="55"/>
  <c r="AX54" i="55"/>
  <c r="AX53" i="55"/>
  <c r="BK71" i="54"/>
  <c r="BK70" i="54"/>
  <c r="BK69" i="54"/>
  <c r="BK68" i="54"/>
  <c r="BK56" i="54"/>
  <c r="BK55" i="54"/>
  <c r="BK54" i="54"/>
  <c r="BK53" i="54"/>
  <c r="AX71" i="54"/>
  <c r="AX70" i="54"/>
  <c r="AX69" i="54"/>
  <c r="AX68" i="54"/>
  <c r="AX56" i="54"/>
  <c r="AX55" i="54"/>
  <c r="AX54" i="54"/>
  <c r="AX53" i="54"/>
  <c r="BK71" i="53"/>
  <c r="BK70" i="53"/>
  <c r="BK69" i="53"/>
  <c r="BK68" i="53"/>
  <c r="BK56" i="53"/>
  <c r="BK55" i="53"/>
  <c r="BK54" i="53"/>
  <c r="BK53" i="53"/>
  <c r="AX71" i="53"/>
  <c r="AX70" i="53"/>
  <c r="AX69" i="53"/>
  <c r="AX68" i="53"/>
  <c r="AX56" i="53"/>
  <c r="AX55" i="53"/>
  <c r="AX54" i="53"/>
  <c r="AX53" i="53"/>
  <c r="BK71" i="52"/>
  <c r="BK70" i="52"/>
  <c r="BK69" i="52"/>
  <c r="BK68" i="52"/>
  <c r="BK56" i="52"/>
  <c r="BK55" i="52"/>
  <c r="BK54" i="52"/>
  <c r="BK53" i="52"/>
  <c r="AX71" i="52"/>
  <c r="AX70" i="52"/>
  <c r="AX69" i="52"/>
  <c r="AX68" i="52"/>
  <c r="AX56" i="52"/>
  <c r="AX55" i="52"/>
  <c r="AX54" i="52"/>
  <c r="AX53" i="52"/>
  <c r="BK71" i="51"/>
  <c r="BK70" i="51"/>
  <c r="BK69" i="51"/>
  <c r="BK68" i="51"/>
  <c r="BK56" i="51"/>
  <c r="BK55" i="51"/>
  <c r="BK54" i="51"/>
  <c r="BK53" i="51"/>
  <c r="AX71" i="51"/>
  <c r="AX70" i="51"/>
  <c r="AX69" i="51"/>
  <c r="AX68" i="51"/>
  <c r="AX56" i="51"/>
  <c r="AX55" i="51"/>
  <c r="AX54" i="51"/>
  <c r="AX53" i="51"/>
  <c r="BK71" i="50"/>
  <c r="BK70" i="50"/>
  <c r="BK69" i="50"/>
  <c r="BK68" i="50"/>
  <c r="BK56" i="50"/>
  <c r="BK55" i="50"/>
  <c r="BK54" i="50"/>
  <c r="BK53" i="50"/>
  <c r="AX71" i="50"/>
  <c r="AX70" i="50"/>
  <c r="AX69" i="50"/>
  <c r="AX68" i="50"/>
  <c r="AX56" i="50"/>
  <c r="AX55" i="50"/>
  <c r="AX54" i="50"/>
  <c r="AX53" i="50"/>
  <c r="BK71" i="49"/>
  <c r="BK70" i="49"/>
  <c r="BK69" i="49"/>
  <c r="BK68" i="49"/>
  <c r="BK56" i="49"/>
  <c r="BK55" i="49"/>
  <c r="BK54" i="49"/>
  <c r="BK53" i="49"/>
  <c r="AX71" i="49"/>
  <c r="AX70" i="49"/>
  <c r="AX69" i="49"/>
  <c r="AX68" i="49"/>
  <c r="AX56" i="49"/>
  <c r="AX55" i="49"/>
  <c r="AX54" i="49"/>
  <c r="AX53" i="49"/>
  <c r="BK71" i="48"/>
  <c r="BK70" i="48"/>
  <c r="BK69" i="48"/>
  <c r="BK68" i="48"/>
  <c r="BK56" i="48"/>
  <c r="BK55" i="48"/>
  <c r="BK54" i="48"/>
  <c r="BK53" i="48"/>
  <c r="AX71" i="48"/>
  <c r="AX70" i="48"/>
  <c r="AX69" i="48"/>
  <c r="AX68" i="48"/>
  <c r="AX56" i="48"/>
  <c r="AX55" i="48"/>
  <c r="AX54" i="48"/>
  <c r="AX53" i="48"/>
  <c r="BK71" i="37"/>
  <c r="BK70" i="37"/>
  <c r="BK69" i="37"/>
  <c r="BK68" i="37"/>
  <c r="BK56" i="37"/>
  <c r="BK55" i="37"/>
  <c r="BK54" i="37"/>
  <c r="BK53" i="37"/>
  <c r="AX71" i="37"/>
  <c r="AX70" i="37"/>
  <c r="AX69" i="37"/>
  <c r="AX68" i="37"/>
  <c r="AX56" i="37"/>
  <c r="AX55" i="37"/>
  <c r="AX54" i="37"/>
  <c r="AX53" i="37"/>
  <c r="BK71" i="36"/>
  <c r="BK70" i="36"/>
  <c r="BK69" i="36"/>
  <c r="BK68" i="36"/>
  <c r="BK56" i="36"/>
  <c r="BK55" i="36"/>
  <c r="BK54" i="36"/>
  <c r="BK53" i="36"/>
  <c r="AX71" i="36"/>
  <c r="AX70" i="36"/>
  <c r="AX69" i="36"/>
  <c r="AX68" i="36"/>
  <c r="AX56" i="36"/>
  <c r="AX55" i="36"/>
  <c r="AX54" i="36"/>
  <c r="AX53" i="36"/>
  <c r="BK71" i="35"/>
  <c r="BK70" i="35"/>
  <c r="BK69" i="35"/>
  <c r="BK68" i="35"/>
  <c r="BK56" i="35"/>
  <c r="BK55" i="35"/>
  <c r="BK54" i="35"/>
  <c r="BK53" i="35"/>
  <c r="AX71" i="35"/>
  <c r="AX70" i="35"/>
  <c r="AX69" i="35"/>
  <c r="AX68" i="35"/>
  <c r="AX56" i="35"/>
  <c r="AX55" i="35"/>
  <c r="AX54" i="35"/>
  <c r="AX53" i="35"/>
  <c r="BK71" i="34"/>
  <c r="BK70" i="34"/>
  <c r="BK69" i="34"/>
  <c r="BK68" i="34"/>
  <c r="BK56" i="34"/>
  <c r="BK55" i="34"/>
  <c r="BK54" i="34"/>
  <c r="BK53" i="34"/>
  <c r="AX71" i="34"/>
  <c r="AX70" i="34"/>
  <c r="AX69" i="34"/>
  <c r="AX68" i="34"/>
  <c r="AX56" i="34"/>
  <c r="AX55" i="34"/>
  <c r="AX54" i="34"/>
  <c r="AX53" i="34"/>
  <c r="BK71" i="33"/>
  <c r="BK70" i="33"/>
  <c r="BK69" i="33"/>
  <c r="BK68" i="33"/>
  <c r="BK56" i="33"/>
  <c r="BK55" i="33"/>
  <c r="BK54" i="33"/>
  <c r="BK53" i="33"/>
  <c r="AX71" i="33"/>
  <c r="AX70" i="33"/>
  <c r="AX69" i="33"/>
  <c r="AX68" i="33"/>
  <c r="AX56" i="33"/>
  <c r="AX55" i="33"/>
  <c r="AX54" i="33"/>
  <c r="AX53" i="33"/>
  <c r="BK71" i="47"/>
  <c r="BK70" i="47"/>
  <c r="BK69" i="47"/>
  <c r="BK68" i="47"/>
  <c r="BK56" i="47"/>
  <c r="BK55" i="47"/>
  <c r="BK54" i="47"/>
  <c r="BK53" i="47"/>
  <c r="AX71" i="47"/>
  <c r="AX70" i="47"/>
  <c r="AX69" i="47"/>
  <c r="AX68" i="47"/>
  <c r="AX56" i="47"/>
  <c r="AX55" i="47"/>
  <c r="AX54" i="47"/>
  <c r="AX53" i="47"/>
  <c r="BK71" i="32"/>
  <c r="BK70" i="32"/>
  <c r="BK69" i="32"/>
  <c r="BK68" i="32"/>
  <c r="BK56" i="32"/>
  <c r="BK55" i="32"/>
  <c r="BK54" i="32"/>
  <c r="BK53" i="32"/>
  <c r="AX71" i="32"/>
  <c r="AX70" i="32"/>
  <c r="AX69" i="32"/>
  <c r="AX68" i="32"/>
  <c r="AX56" i="32"/>
  <c r="AX55" i="32"/>
  <c r="AX54" i="32"/>
  <c r="AX53" i="32"/>
  <c r="AM53" i="60" l="1"/>
  <c r="J38" i="60"/>
  <c r="W8" i="60"/>
  <c r="M55" i="60"/>
  <c r="AJ41" i="60"/>
  <c r="AW11" i="60"/>
  <c r="W54" i="60"/>
  <c r="J8" i="60"/>
  <c r="AM39" i="60"/>
  <c r="M69" i="60"/>
  <c r="W10" i="60"/>
  <c r="AM56" i="60"/>
  <c r="M56" i="60"/>
  <c r="M54" i="60"/>
  <c r="BL8" i="60"/>
  <c r="W38" i="60"/>
  <c r="L54" i="60"/>
  <c r="BL39" i="60"/>
  <c r="AZ24" i="60"/>
  <c r="AY24" i="60"/>
  <c r="AX24" i="60"/>
  <c r="BL40" i="60"/>
  <c r="AX11" i="60"/>
  <c r="AZ11" i="60"/>
  <c r="AY11" i="60"/>
  <c r="Y41" i="60"/>
  <c r="AY26" i="60"/>
  <c r="Z23" i="60"/>
  <c r="AW8" i="60"/>
  <c r="Z8" i="60"/>
  <c r="Y8" i="60"/>
  <c r="X8" i="60"/>
  <c r="AZ39" i="60"/>
  <c r="AX39" i="60"/>
  <c r="AY39" i="60"/>
  <c r="AJ68" i="60"/>
  <c r="K54" i="60"/>
  <c r="AW40" i="60"/>
  <c r="AJ26" i="60"/>
  <c r="AK24" i="60"/>
  <c r="AL24" i="60"/>
  <c r="AM24" i="60"/>
  <c r="BK39" i="60"/>
  <c r="AL53" i="60"/>
  <c r="BJ41" i="60"/>
  <c r="AW25" i="60"/>
  <c r="W53" i="60"/>
  <c r="X11" i="60"/>
  <c r="Z11" i="60"/>
  <c r="Y11" i="60"/>
  <c r="X41" i="60"/>
  <c r="AZ26" i="60"/>
  <c r="Z68" i="60"/>
  <c r="X68" i="60"/>
  <c r="Y68" i="60"/>
  <c r="AZ38" i="60"/>
  <c r="AX38" i="60"/>
  <c r="AY38" i="60"/>
  <c r="BL11" i="60"/>
  <c r="Y23" i="60"/>
  <c r="AZ8" i="60"/>
  <c r="AY8" i="60"/>
  <c r="AX8" i="60"/>
  <c r="AK23" i="60"/>
  <c r="AM23" i="60"/>
  <c r="AL23" i="60"/>
  <c r="AK53" i="60"/>
  <c r="BK26" i="60"/>
  <c r="BM26" i="60"/>
  <c r="BL26" i="60"/>
  <c r="BM40" i="60"/>
  <c r="Z38" i="60"/>
  <c r="X38" i="60"/>
  <c r="Y38" i="60"/>
  <c r="BM11" i="60"/>
  <c r="L68" i="60"/>
  <c r="W41" i="60"/>
  <c r="J68" i="60"/>
  <c r="L56" i="60"/>
  <c r="J53" i="60"/>
  <c r="AZ40" i="60"/>
  <c r="AX40" i="60"/>
  <c r="AY40" i="60"/>
  <c r="AL39" i="60"/>
  <c r="X24" i="60"/>
  <c r="Z24" i="60"/>
  <c r="Y24" i="60"/>
  <c r="BM41" i="60"/>
  <c r="BK41" i="60"/>
  <c r="BL41" i="60"/>
  <c r="Y40" i="60"/>
  <c r="J24" i="60"/>
  <c r="Z53" i="60"/>
  <c r="X53" i="60"/>
  <c r="Y53" i="60"/>
  <c r="K24" i="60"/>
  <c r="L24" i="60"/>
  <c r="M24" i="60"/>
  <c r="W40" i="60"/>
  <c r="AM25" i="60"/>
  <c r="AL25" i="60"/>
  <c r="AK25" i="60"/>
  <c r="Y39" i="60"/>
  <c r="W69" i="60"/>
  <c r="AZ10" i="60"/>
  <c r="AY10" i="60"/>
  <c r="AX10" i="60"/>
  <c r="J39" i="60"/>
  <c r="M38" i="60"/>
  <c r="L38" i="60"/>
  <c r="K38" i="60"/>
  <c r="BL25" i="60"/>
  <c r="AK39" i="60"/>
  <c r="BL38" i="60"/>
  <c r="AM41" i="60"/>
  <c r="AK41" i="60"/>
  <c r="AL41" i="60"/>
  <c r="BM10" i="60"/>
  <c r="BL10" i="60"/>
  <c r="BK10" i="60"/>
  <c r="X39" i="60"/>
  <c r="AJ11" i="60"/>
  <c r="X10" i="60"/>
  <c r="Z10" i="60"/>
  <c r="Y10" i="60"/>
  <c r="J56" i="60"/>
  <c r="Z69" i="60"/>
  <c r="Y69" i="60"/>
  <c r="X69" i="60"/>
  <c r="X55" i="60"/>
  <c r="L69" i="60"/>
  <c r="L53" i="60"/>
  <c r="J41" i="60"/>
  <c r="BM25" i="60"/>
  <c r="AX23" i="60"/>
  <c r="AZ23" i="60"/>
  <c r="AY23" i="60"/>
  <c r="Z26" i="60"/>
  <c r="Y26" i="60"/>
  <c r="X26" i="60"/>
  <c r="J26" i="60"/>
  <c r="W23" i="60"/>
  <c r="AJ25" i="60"/>
  <c r="BM8" i="60"/>
  <c r="AJ8" i="60"/>
  <c r="K11" i="60"/>
  <c r="M11" i="60"/>
  <c r="L11" i="60"/>
  <c r="M8" i="60"/>
  <c r="L8" i="60"/>
  <c r="K8" i="60"/>
  <c r="Z54" i="60"/>
  <c r="Y54" i="60"/>
  <c r="X54" i="60"/>
  <c r="Y55" i="60"/>
  <c r="K10" i="60"/>
  <c r="M10" i="60"/>
  <c r="L10" i="60"/>
  <c r="M39" i="60"/>
  <c r="K39" i="60"/>
  <c r="L39" i="60"/>
  <c r="BM38" i="60"/>
  <c r="AY9" i="60"/>
  <c r="AX9" i="60"/>
  <c r="AZ9" i="60"/>
  <c r="AM10" i="60"/>
  <c r="AL10" i="60"/>
  <c r="AK10" i="60"/>
  <c r="K23" i="60"/>
  <c r="M23" i="60"/>
  <c r="L23" i="60"/>
  <c r="BL24" i="60"/>
  <c r="BK24" i="60"/>
  <c r="BM24" i="60"/>
  <c r="W68" i="60"/>
  <c r="Z9" i="60"/>
  <c r="Y9" i="60"/>
  <c r="X9" i="60"/>
  <c r="AK11" i="60"/>
  <c r="AM11" i="60"/>
  <c r="AL11" i="60"/>
  <c r="BK8" i="60"/>
  <c r="AM68" i="60"/>
  <c r="AK68" i="60"/>
  <c r="AL68" i="60"/>
  <c r="M41" i="60"/>
  <c r="K41" i="60"/>
  <c r="L41" i="60"/>
  <c r="AM26" i="60"/>
  <c r="AL26" i="60"/>
  <c r="AK26" i="60"/>
  <c r="AJ24" i="60"/>
  <c r="X25" i="60"/>
  <c r="Y25" i="60"/>
  <c r="Z25" i="60"/>
  <c r="AZ25" i="60"/>
  <c r="AY25" i="60"/>
  <c r="AX25" i="60"/>
  <c r="K26" i="60"/>
  <c r="M26" i="60"/>
  <c r="L26" i="60"/>
  <c r="BK23" i="60"/>
  <c r="BM23" i="60"/>
  <c r="BL23" i="60"/>
  <c r="AM8" i="60"/>
  <c r="AL8" i="60"/>
  <c r="AK8" i="60"/>
  <c r="AJ23" i="60"/>
  <c r="K71" i="59" l="1"/>
  <c r="K70" i="59"/>
  <c r="K25" i="59"/>
  <c r="AK25" i="59"/>
  <c r="X70" i="59"/>
  <c r="K69" i="59"/>
  <c r="K68" i="59"/>
  <c r="BK10" i="59" l="1"/>
  <c r="AK56" i="59"/>
  <c r="X71" i="59"/>
  <c r="K55" i="59"/>
  <c r="AX38" i="59"/>
  <c r="X23" i="59"/>
  <c r="X54" i="59"/>
  <c r="AX24" i="59"/>
  <c r="BK9" i="59"/>
  <c r="AK55" i="59"/>
  <c r="K56" i="59"/>
  <c r="AX10" i="59"/>
  <c r="X10" i="59"/>
  <c r="AK71" i="59"/>
  <c r="AK41" i="59"/>
  <c r="BK11" i="59"/>
  <c r="K41" i="59"/>
  <c r="AK11" i="59"/>
  <c r="X56" i="59"/>
  <c r="X11" i="59"/>
  <c r="X69" i="59"/>
  <c r="K54" i="59"/>
  <c r="AK9" i="59"/>
  <c r="BK25" i="59"/>
  <c r="AK53" i="59"/>
  <c r="AX23" i="59"/>
  <c r="K8" i="59"/>
  <c r="BK38" i="59"/>
  <c r="AK24" i="59"/>
  <c r="BK24" i="59"/>
  <c r="AX39" i="59"/>
  <c r="AX11" i="59"/>
  <c r="X68" i="59"/>
  <c r="K53" i="59"/>
  <c r="AK69" i="59"/>
  <c r="AK39" i="59"/>
  <c r="AX26" i="59"/>
  <c r="X9" i="59"/>
  <c r="X39" i="59"/>
  <c r="AK40" i="59"/>
  <c r="AX25" i="59"/>
  <c r="X55" i="59"/>
  <c r="BK26" i="59"/>
  <c r="AK23" i="59"/>
  <c r="K24" i="59"/>
  <c r="BK39" i="59"/>
  <c r="X24" i="59"/>
  <c r="K11" i="59"/>
  <c r="X26" i="59"/>
  <c r="BK41" i="59"/>
  <c r="X38" i="59"/>
  <c r="K23" i="59"/>
  <c r="AK68" i="59"/>
  <c r="AK38" i="59"/>
  <c r="BK8" i="59"/>
  <c r="K38" i="59"/>
  <c r="AK8" i="59"/>
  <c r="X53" i="59"/>
  <c r="AK54" i="59"/>
  <c r="X8" i="59"/>
  <c r="K9" i="59"/>
  <c r="AX40" i="59"/>
  <c r="AK70" i="59"/>
  <c r="AK10" i="59"/>
  <c r="X25" i="59"/>
  <c r="BK40" i="59"/>
  <c r="K40" i="59"/>
  <c r="K10" i="59"/>
  <c r="AX41" i="59"/>
  <c r="K26" i="59"/>
  <c r="AK26" i="59"/>
  <c r="BK23" i="59"/>
  <c r="AX8" i="59"/>
  <c r="AX9" i="59"/>
  <c r="K39" i="59"/>
  <c r="X40" i="59"/>
  <c r="X41" i="59"/>
  <c r="BM71" i="59"/>
  <c r="BL71" i="59"/>
  <c r="AZ71" i="59"/>
  <c r="AY71" i="59"/>
  <c r="BM70" i="59"/>
  <c r="BL70" i="59"/>
  <c r="AZ70" i="59"/>
  <c r="AY70" i="59"/>
  <c r="BM69" i="59"/>
  <c r="BL69" i="59"/>
  <c r="AZ69" i="59"/>
  <c r="AY69" i="59"/>
  <c r="Z69" i="59"/>
  <c r="J69" i="59"/>
  <c r="BM68" i="59"/>
  <c r="BL68" i="59"/>
  <c r="AZ68" i="59"/>
  <c r="AY68" i="59"/>
  <c r="AJ68" i="59"/>
  <c r="Z68" i="59"/>
  <c r="BM56" i="59"/>
  <c r="BL56" i="59"/>
  <c r="AZ56" i="59"/>
  <c r="AY56" i="59"/>
  <c r="Z56" i="59"/>
  <c r="Y56" i="59"/>
  <c r="BM55" i="59"/>
  <c r="BL55" i="59"/>
  <c r="AZ55" i="59"/>
  <c r="AY55" i="59"/>
  <c r="BM54" i="59"/>
  <c r="BL54" i="59"/>
  <c r="AZ54" i="59"/>
  <c r="AY54" i="59"/>
  <c r="Y54" i="59"/>
  <c r="W54" i="59"/>
  <c r="BM53" i="59"/>
  <c r="BL53" i="59"/>
  <c r="AZ53" i="59"/>
  <c r="AY53" i="59"/>
  <c r="AJ41" i="59"/>
  <c r="J41" i="59"/>
  <c r="BJ40" i="59"/>
  <c r="AY40" i="59"/>
  <c r="W40" i="59"/>
  <c r="BJ39" i="59"/>
  <c r="AJ39" i="59"/>
  <c r="J39" i="59"/>
  <c r="AZ38" i="59"/>
  <c r="AW38" i="59"/>
  <c r="W38" i="59"/>
  <c r="BJ26" i="59"/>
  <c r="AJ26" i="59"/>
  <c r="BJ25" i="59"/>
  <c r="AW25" i="59"/>
  <c r="Z25" i="59"/>
  <c r="J25" i="59"/>
  <c r="AW24" i="59"/>
  <c r="Z24" i="59"/>
  <c r="W24" i="59"/>
  <c r="BJ23" i="59"/>
  <c r="W23" i="59"/>
  <c r="L9" i="59"/>
  <c r="J9" i="59"/>
  <c r="AW9" i="59" l="1"/>
  <c r="Z23" i="59"/>
  <c r="AM23" i="59"/>
  <c r="AJ24" i="59"/>
  <c r="AY24" i="59"/>
  <c r="AJ25" i="59"/>
  <c r="BM25" i="59"/>
  <c r="M26" i="59"/>
  <c r="AW26" i="59"/>
  <c r="BM26" i="59"/>
  <c r="BL40" i="59"/>
  <c r="BM40" i="59"/>
  <c r="L41" i="59"/>
  <c r="M41" i="59"/>
  <c r="AY41" i="59"/>
  <c r="AZ41" i="59"/>
  <c r="Y23" i="59"/>
  <c r="BJ8" i="59"/>
  <c r="W10" i="59"/>
  <c r="J23" i="59"/>
  <c r="J24" i="59"/>
  <c r="AM24" i="59"/>
  <c r="W25" i="59"/>
  <c r="AZ26" i="59"/>
  <c r="M24" i="59"/>
  <c r="L24" i="59"/>
  <c r="AL39" i="59"/>
  <c r="AM39" i="59"/>
  <c r="AL41" i="59"/>
  <c r="AM41" i="59"/>
  <c r="AZ25" i="59"/>
  <c r="AY25" i="59"/>
  <c r="AW11" i="59"/>
  <c r="AW23" i="59"/>
  <c r="BL23" i="59"/>
  <c r="AZ24" i="59"/>
  <c r="BJ24" i="59"/>
  <c r="J26" i="59"/>
  <c r="W26" i="59"/>
  <c r="L53" i="59"/>
  <c r="M53" i="59"/>
  <c r="J10" i="59"/>
  <c r="AJ23" i="59"/>
  <c r="BM24" i="59"/>
  <c r="BL24" i="59"/>
  <c r="M25" i="59"/>
  <c r="J8" i="59"/>
  <c r="M9" i="59"/>
  <c r="AZ23" i="59"/>
  <c r="AM26" i="59"/>
  <c r="AL26" i="59"/>
  <c r="Y40" i="59"/>
  <c r="Z40" i="59"/>
  <c r="BM23" i="59"/>
  <c r="AJ10" i="59"/>
  <c r="AW10" i="59"/>
  <c r="BJ10" i="59"/>
  <c r="AY23" i="59"/>
  <c r="AL24" i="59"/>
  <c r="Y25" i="59"/>
  <c r="L26" i="59"/>
  <c r="BL26" i="59"/>
  <c r="AJ38" i="59"/>
  <c r="AY38" i="59"/>
  <c r="BL41" i="59"/>
  <c r="Y53" i="59"/>
  <c r="Y55" i="59"/>
  <c r="Y68" i="59"/>
  <c r="Y69" i="59"/>
  <c r="AW40" i="59"/>
  <c r="BM41" i="59"/>
  <c r="Z53" i="59"/>
  <c r="Z55" i="59"/>
  <c r="M69" i="59"/>
  <c r="L69" i="59"/>
  <c r="W71" i="59"/>
  <c r="AL23" i="59"/>
  <c r="Y24" i="59"/>
  <c r="L25" i="59"/>
  <c r="BL25" i="59"/>
  <c r="AY26" i="59"/>
  <c r="W56" i="59"/>
  <c r="J70" i="59"/>
  <c r="W41" i="59"/>
  <c r="AJ53" i="59"/>
  <c r="J54" i="59"/>
  <c r="AJ69" i="59"/>
  <c r="M70" i="59"/>
  <c r="L70" i="59"/>
  <c r="L39" i="59"/>
  <c r="BL39" i="59"/>
  <c r="AL69" i="59"/>
  <c r="J38" i="59"/>
  <c r="AL38" i="59"/>
  <c r="M39" i="59"/>
  <c r="BM39" i="59"/>
  <c r="AZ40" i="59"/>
  <c r="AW41" i="59"/>
  <c r="BJ41" i="59"/>
  <c r="J53" i="59"/>
  <c r="W53" i="59"/>
  <c r="Z54" i="59"/>
  <c r="W70" i="59"/>
  <c r="BJ38" i="59"/>
  <c r="AW39" i="59"/>
  <c r="AJ40" i="59"/>
  <c r="W55" i="59"/>
  <c r="W68" i="59"/>
  <c r="W69" i="59"/>
  <c r="J55" i="59"/>
  <c r="AJ56" i="59"/>
  <c r="AM56" i="59"/>
  <c r="J68" i="59"/>
  <c r="AM68" i="59"/>
  <c r="AL68" i="59"/>
  <c r="AJ70" i="59"/>
  <c r="M71" i="59"/>
  <c r="K71" i="58"/>
  <c r="K70" i="58"/>
  <c r="K69" i="58"/>
  <c r="K68" i="58"/>
  <c r="BK23" i="58"/>
  <c r="X38" i="58"/>
  <c r="AX38" i="58"/>
  <c r="K53" i="58"/>
  <c r="AK53" i="58"/>
  <c r="X68" i="58"/>
  <c r="AK40" i="58" l="1"/>
  <c r="BK10" i="58"/>
  <c r="BK11" i="58"/>
  <c r="K10" i="58"/>
  <c r="K23" i="58"/>
  <c r="K39" i="58"/>
  <c r="AK9" i="58"/>
  <c r="X24" i="58"/>
  <c r="AK70" i="58"/>
  <c r="AX26" i="58"/>
  <c r="X25" i="58"/>
  <c r="X41" i="58"/>
  <c r="AX11" i="58"/>
  <c r="AK54" i="58"/>
  <c r="AK69" i="58"/>
  <c r="AK39" i="58"/>
  <c r="BK9" i="58"/>
  <c r="K11" i="58"/>
  <c r="AK68" i="58"/>
  <c r="X53" i="58"/>
  <c r="BK8" i="58"/>
  <c r="X69" i="58"/>
  <c r="BK24" i="58"/>
  <c r="X39" i="58"/>
  <c r="AX39" i="58"/>
  <c r="AX40" i="58"/>
  <c r="AK11" i="58"/>
  <c r="BK40" i="58"/>
  <c r="AK26" i="58"/>
  <c r="X71" i="58"/>
  <c r="X11" i="58"/>
  <c r="AK38" i="58"/>
  <c r="AK8" i="58"/>
  <c r="BK39" i="58"/>
  <c r="X54" i="58"/>
  <c r="AX24" i="58"/>
  <c r="K9" i="58"/>
  <c r="AX9" i="58"/>
  <c r="K24" i="58"/>
  <c r="K25" i="58"/>
  <c r="X40" i="58"/>
  <c r="AX10" i="58"/>
  <c r="X10" i="58"/>
  <c r="AK71" i="58"/>
  <c r="X8" i="58"/>
  <c r="AX8" i="58"/>
  <c r="X23" i="58"/>
  <c r="K40" i="58"/>
  <c r="X55" i="58"/>
  <c r="AX25" i="58"/>
  <c r="K26" i="58"/>
  <c r="K41" i="58"/>
  <c r="X56" i="58"/>
  <c r="BK41" i="58"/>
  <c r="K38" i="58"/>
  <c r="X70" i="58"/>
  <c r="K55" i="58"/>
  <c r="AK55" i="58"/>
  <c r="AK56" i="58"/>
  <c r="BK38" i="58"/>
  <c r="AX23" i="58"/>
  <c r="K8" i="58"/>
  <c r="AK23" i="58"/>
  <c r="X9" i="58"/>
  <c r="K54" i="58"/>
  <c r="AK24" i="58"/>
  <c r="AK25" i="58"/>
  <c r="K56" i="58"/>
  <c r="X26" i="58"/>
  <c r="BK26" i="58"/>
  <c r="BK25" i="58"/>
  <c r="AK10" i="58"/>
  <c r="AX41" i="58"/>
  <c r="AK41" i="58"/>
  <c r="BM10" i="59"/>
  <c r="BL10" i="59"/>
  <c r="M10" i="59"/>
  <c r="L10" i="59"/>
  <c r="AM55" i="59"/>
  <c r="Z10" i="59"/>
  <c r="Y10" i="59"/>
  <c r="BL8" i="59"/>
  <c r="BM8" i="59"/>
  <c r="AL53" i="59"/>
  <c r="AY8" i="59"/>
  <c r="AZ8" i="59"/>
  <c r="AZ10" i="59"/>
  <c r="AY10" i="59"/>
  <c r="AJ55" i="59"/>
  <c r="AM25" i="59"/>
  <c r="Z38" i="59"/>
  <c r="Y38" i="59"/>
  <c r="L8" i="59"/>
  <c r="M8" i="59"/>
  <c r="AL56" i="59"/>
  <c r="AM11" i="59"/>
  <c r="L23" i="59"/>
  <c r="M23" i="59"/>
  <c r="L56" i="59"/>
  <c r="W8" i="59"/>
  <c r="AM53" i="59"/>
  <c r="J40" i="59"/>
  <c r="BJ11" i="59"/>
  <c r="AM40" i="59"/>
  <c r="AL40" i="59"/>
  <c r="AZ39" i="59"/>
  <c r="AY39" i="59"/>
  <c r="L71" i="59"/>
  <c r="BM38" i="59"/>
  <c r="BL38" i="59"/>
  <c r="Z70" i="59"/>
  <c r="Y70" i="59"/>
  <c r="AM69" i="59"/>
  <c r="AM10" i="59"/>
  <c r="AL10" i="59"/>
  <c r="AJ9" i="59"/>
  <c r="AL11" i="59"/>
  <c r="M56" i="59"/>
  <c r="Y8" i="59"/>
  <c r="Z8" i="59"/>
  <c r="M40" i="59"/>
  <c r="L40" i="59"/>
  <c r="AM71" i="59"/>
  <c r="AL71" i="59"/>
  <c r="M38" i="59"/>
  <c r="L38" i="59"/>
  <c r="L54" i="59"/>
  <c r="W11" i="59"/>
  <c r="AM9" i="59"/>
  <c r="AL9" i="59"/>
  <c r="Z41" i="59"/>
  <c r="W9" i="59"/>
  <c r="AL54" i="59"/>
  <c r="AZ9" i="59"/>
  <c r="AY9" i="59"/>
  <c r="AJ71" i="59"/>
  <c r="Z26" i="59"/>
  <c r="Y26" i="59"/>
  <c r="M54" i="59"/>
  <c r="Y41" i="59"/>
  <c r="BJ9" i="59"/>
  <c r="Z9" i="59"/>
  <c r="Y9" i="59"/>
  <c r="AM54" i="59"/>
  <c r="AJ8" i="59"/>
  <c r="AZ11" i="59"/>
  <c r="AY11" i="59"/>
  <c r="J11" i="59"/>
  <c r="BM9" i="59"/>
  <c r="BL9" i="59"/>
  <c r="AJ11" i="59"/>
  <c r="AL25" i="59"/>
  <c r="AL8" i="59"/>
  <c r="AM8" i="59"/>
  <c r="AM70" i="59"/>
  <c r="AL70" i="59"/>
  <c r="AJ54" i="59"/>
  <c r="J71" i="59"/>
  <c r="J56" i="59"/>
  <c r="AM38" i="59"/>
  <c r="W39" i="59"/>
  <c r="L68" i="59"/>
  <c r="L55" i="59"/>
  <c r="Y11" i="59"/>
  <c r="Z71" i="59"/>
  <c r="Y71" i="59"/>
  <c r="L11" i="59"/>
  <c r="M11" i="59"/>
  <c r="Z39" i="59"/>
  <c r="Y39" i="59"/>
  <c r="M68" i="59"/>
  <c r="AL55" i="59"/>
  <c r="M55" i="59"/>
  <c r="BL11" i="59"/>
  <c r="BM11" i="59"/>
  <c r="AW8" i="59"/>
  <c r="Z11" i="59"/>
  <c r="BM71" i="58"/>
  <c r="BL71" i="58"/>
  <c r="AZ71" i="58"/>
  <c r="AY71" i="58"/>
  <c r="BM70" i="58"/>
  <c r="BL70" i="58"/>
  <c r="AZ70" i="58"/>
  <c r="AY70" i="58"/>
  <c r="W70" i="58"/>
  <c r="BM69" i="58"/>
  <c r="BL69" i="58"/>
  <c r="AZ69" i="58"/>
  <c r="AY69" i="58"/>
  <c r="Z69" i="58"/>
  <c r="W69" i="58"/>
  <c r="BM68" i="58"/>
  <c r="BL68" i="58"/>
  <c r="AZ68" i="58"/>
  <c r="AY68" i="58"/>
  <c r="AJ68" i="58"/>
  <c r="BM56" i="58"/>
  <c r="BL56" i="58"/>
  <c r="AZ56" i="58"/>
  <c r="AY56" i="58"/>
  <c r="AJ56" i="58"/>
  <c r="AL56" i="58"/>
  <c r="W56" i="58"/>
  <c r="L56" i="58"/>
  <c r="BM55" i="58"/>
  <c r="BL55" i="58"/>
  <c r="AZ55" i="58"/>
  <c r="AY55" i="58"/>
  <c r="AJ55" i="58"/>
  <c r="BM54" i="58"/>
  <c r="BL54" i="58"/>
  <c r="AZ54" i="58"/>
  <c r="AY54" i="58"/>
  <c r="AJ54" i="58"/>
  <c r="J54" i="58"/>
  <c r="BM53" i="58"/>
  <c r="BL53" i="58"/>
  <c r="AZ53" i="58"/>
  <c r="AY53" i="58"/>
  <c r="AJ53" i="58"/>
  <c r="W53" i="58"/>
  <c r="AW41" i="58"/>
  <c r="J41" i="58"/>
  <c r="BJ39" i="58"/>
  <c r="J38" i="58"/>
  <c r="AW26" i="58"/>
  <c r="AJ23" i="58"/>
  <c r="W23" i="58"/>
  <c r="J11" i="58"/>
  <c r="AZ23" i="58" l="1"/>
  <c r="AY23" i="58"/>
  <c r="AW23" i="58"/>
  <c r="J24" i="58"/>
  <c r="AJ24" i="58"/>
  <c r="AM23" i="58"/>
  <c r="AL23" i="58"/>
  <c r="M11" i="58"/>
  <c r="L11" i="58"/>
  <c r="J8" i="58"/>
  <c r="AM11" i="58"/>
  <c r="AL11" i="58"/>
  <c r="AW25" i="58"/>
  <c r="W38" i="58"/>
  <c r="AJ9" i="58"/>
  <c r="W9" i="58"/>
  <c r="AJ11" i="58"/>
  <c r="Z23" i="58"/>
  <c r="Y23" i="58"/>
  <c r="BJ25" i="58"/>
  <c r="AJ26" i="58"/>
  <c r="AJ8" i="58"/>
  <c r="BM11" i="58"/>
  <c r="BL11" i="58"/>
  <c r="BJ11" i="58"/>
  <c r="AM24" i="58"/>
  <c r="AL24" i="58"/>
  <c r="BJ24" i="58"/>
  <c r="M24" i="58"/>
  <c r="L24" i="58"/>
  <c r="W40" i="58"/>
  <c r="AJ41" i="58"/>
  <c r="L69" i="58"/>
  <c r="J69" i="58"/>
  <c r="AJ38" i="58"/>
  <c r="AJ25" i="58"/>
  <c r="BJ10" i="58"/>
  <c r="BJ26" i="58"/>
  <c r="W39" i="58"/>
  <c r="AW39" i="58"/>
  <c r="AW10" i="58"/>
  <c r="W11" i="58"/>
  <c r="AW11" i="58"/>
  <c r="J23" i="58"/>
  <c r="BJ23" i="58"/>
  <c r="W24" i="58"/>
  <c r="AW24" i="58"/>
  <c r="J25" i="58"/>
  <c r="J26" i="58"/>
  <c r="AM38" i="58"/>
  <c r="AL38" i="58"/>
  <c r="AM55" i="58"/>
  <c r="AL55" i="58"/>
  <c r="J56" i="58"/>
  <c r="AW8" i="58"/>
  <c r="BJ8" i="58"/>
  <c r="J10" i="58"/>
  <c r="W10" i="58"/>
  <c r="AJ10" i="58"/>
  <c r="W26" i="58"/>
  <c r="Z68" i="58"/>
  <c r="Y68" i="58"/>
  <c r="M25" i="58"/>
  <c r="W25" i="58"/>
  <c r="M26" i="58"/>
  <c r="AZ39" i="58"/>
  <c r="AY39" i="58"/>
  <c r="M41" i="58"/>
  <c r="L41" i="58"/>
  <c r="Z53" i="58"/>
  <c r="Y53" i="58"/>
  <c r="W55" i="58"/>
  <c r="AJ39" i="58"/>
  <c r="AZ41" i="58"/>
  <c r="AY41" i="58"/>
  <c r="BJ40" i="58"/>
  <c r="M69" i="58"/>
  <c r="AJ70" i="58"/>
  <c r="AM71" i="58"/>
  <c r="AL71" i="58"/>
  <c r="Y54" i="58"/>
  <c r="AJ40" i="58"/>
  <c r="J71" i="58"/>
  <c r="AJ71" i="58"/>
  <c r="AL70" i="58"/>
  <c r="M54" i="58"/>
  <c r="W54" i="58"/>
  <c r="Y56" i="58"/>
  <c r="J68" i="58"/>
  <c r="W68" i="58"/>
  <c r="W71" i="58"/>
  <c r="W41" i="58"/>
  <c r="J55" i="58"/>
  <c r="M56" i="58"/>
  <c r="Y69" i="58"/>
  <c r="Y71" i="58"/>
  <c r="BJ38" i="58"/>
  <c r="J53" i="58"/>
  <c r="Z56" i="58"/>
  <c r="AM56" i="58"/>
  <c r="Z71" i="58"/>
  <c r="L54" i="58"/>
  <c r="L53" i="58" l="1"/>
  <c r="Y70" i="58"/>
  <c r="Z54" i="58"/>
  <c r="AL53" i="58"/>
  <c r="Z10" i="58"/>
  <c r="Y10" i="58"/>
  <c r="AZ38" i="58"/>
  <c r="AY38" i="58"/>
  <c r="BM10" i="58"/>
  <c r="AZ24" i="58"/>
  <c r="Y26" i="58"/>
  <c r="M71" i="58"/>
  <c r="L71" i="58"/>
  <c r="AL54" i="58"/>
  <c r="M53" i="58"/>
  <c r="Z70" i="58"/>
  <c r="L70" i="58"/>
  <c r="BM41" i="58"/>
  <c r="BL41" i="58"/>
  <c r="AM53" i="58"/>
  <c r="M10" i="58"/>
  <c r="L10" i="58"/>
  <c r="AM9" i="58"/>
  <c r="AL9" i="58"/>
  <c r="Y24" i="58"/>
  <c r="AW9" i="58"/>
  <c r="AM69" i="58"/>
  <c r="AL69" i="58"/>
  <c r="J40" i="58"/>
  <c r="AM54" i="58"/>
  <c r="M55" i="58"/>
  <c r="L55" i="58"/>
  <c r="M70" i="58"/>
  <c r="J39" i="58"/>
  <c r="AL40" i="58"/>
  <c r="BL39" i="58"/>
  <c r="BM26" i="58"/>
  <c r="BL26" i="58"/>
  <c r="Y8" i="58"/>
  <c r="Z8" i="58"/>
  <c r="Z24" i="58"/>
  <c r="BM9" i="58"/>
  <c r="BL9" i="58"/>
  <c r="L8" i="58"/>
  <c r="M8" i="58"/>
  <c r="AZ40" i="58"/>
  <c r="AY40" i="58"/>
  <c r="AZ26" i="58"/>
  <c r="AY26" i="58"/>
  <c r="L68" i="58"/>
  <c r="Z39" i="58"/>
  <c r="Y39" i="58"/>
  <c r="BL8" i="58"/>
  <c r="BM8" i="58"/>
  <c r="AM40" i="58"/>
  <c r="BM39" i="58"/>
  <c r="Z40" i="58"/>
  <c r="Y40" i="58"/>
  <c r="BL38" i="58"/>
  <c r="Z11" i="58"/>
  <c r="L25" i="58"/>
  <c r="L23" i="58"/>
  <c r="AJ69" i="58"/>
  <c r="M68" i="58"/>
  <c r="AY8" i="58"/>
  <c r="AZ8" i="58"/>
  <c r="L39" i="58"/>
  <c r="BM38" i="58"/>
  <c r="Y11" i="58"/>
  <c r="AL8" i="58"/>
  <c r="AM8" i="58"/>
  <c r="W8" i="58"/>
  <c r="Z38" i="58"/>
  <c r="Y38" i="58"/>
  <c r="AY25" i="58"/>
  <c r="AZ25" i="58"/>
  <c r="BJ9" i="58"/>
  <c r="M23" i="58"/>
  <c r="AY11" i="58"/>
  <c r="AM39" i="58"/>
  <c r="AL39" i="58"/>
  <c r="AM70" i="58"/>
  <c r="Z41" i="58"/>
  <c r="Y41" i="58"/>
  <c r="Z55" i="58"/>
  <c r="Y55" i="58"/>
  <c r="AW40" i="58"/>
  <c r="BL40" i="58"/>
  <c r="BM24" i="58"/>
  <c r="BL24" i="58"/>
  <c r="M39" i="58"/>
  <c r="AM25" i="58"/>
  <c r="BL23" i="58"/>
  <c r="Y25" i="58"/>
  <c r="M9" i="58"/>
  <c r="L9" i="58"/>
  <c r="AZ11" i="58"/>
  <c r="M40" i="58"/>
  <c r="L40" i="58"/>
  <c r="BM40" i="58"/>
  <c r="AM41" i="58"/>
  <c r="AL41" i="58"/>
  <c r="AW38" i="58"/>
  <c r="AL25" i="58"/>
  <c r="AL10" i="58"/>
  <c r="BM25" i="58"/>
  <c r="BL25" i="58"/>
  <c r="BM23" i="58"/>
  <c r="Z25" i="58"/>
  <c r="AM68" i="58"/>
  <c r="AL68" i="58"/>
  <c r="J70" i="58"/>
  <c r="L38" i="58"/>
  <c r="M38" i="58"/>
  <c r="AY10" i="58"/>
  <c r="BJ41" i="58"/>
  <c r="BL10" i="58"/>
  <c r="L26" i="58"/>
  <c r="AM10" i="58"/>
  <c r="AM26" i="58"/>
  <c r="AL26" i="58"/>
  <c r="Z9" i="58"/>
  <c r="Y9" i="58"/>
  <c r="AZ10" i="58"/>
  <c r="AY24" i="58"/>
  <c r="Z26" i="58"/>
  <c r="J9" i="58"/>
  <c r="AZ9" i="58"/>
  <c r="AY9" i="58"/>
  <c r="K71" i="57"/>
  <c r="BK10" i="57"/>
  <c r="AK40" i="57"/>
  <c r="K70" i="57"/>
  <c r="K54" i="57"/>
  <c r="K24" i="57"/>
  <c r="K69" i="57"/>
  <c r="K68" i="57"/>
  <c r="X38" i="57"/>
  <c r="AX38" i="57"/>
  <c r="K53" i="57"/>
  <c r="AK53" i="57"/>
  <c r="X68" i="57"/>
  <c r="AX11" i="57" l="1"/>
  <c r="AX41" i="57"/>
  <c r="K55" i="57"/>
  <c r="AK25" i="57"/>
  <c r="AK11" i="57"/>
  <c r="X39" i="57"/>
  <c r="X9" i="57"/>
  <c r="AK54" i="57"/>
  <c r="K26" i="57"/>
  <c r="X24" i="57"/>
  <c r="AK68" i="57"/>
  <c r="AX23" i="57"/>
  <c r="K8" i="57"/>
  <c r="X69" i="57"/>
  <c r="BK24" i="57"/>
  <c r="AK24" i="57"/>
  <c r="X70" i="57"/>
  <c r="AX26" i="57"/>
  <c r="K11" i="57"/>
  <c r="K41" i="57"/>
  <c r="BK41" i="57"/>
  <c r="X11" i="57"/>
  <c r="BK9" i="57"/>
  <c r="AK38" i="57"/>
  <c r="BK38" i="57"/>
  <c r="BK8" i="57"/>
  <c r="X53" i="57"/>
  <c r="AK55" i="57"/>
  <c r="AX25" i="57"/>
  <c r="AK23" i="57"/>
  <c r="AX39" i="57"/>
  <c r="K38" i="57"/>
  <c r="AK8" i="57"/>
  <c r="K39" i="57"/>
  <c r="K25" i="57"/>
  <c r="AK41" i="57"/>
  <c r="BK26" i="57"/>
  <c r="BK11" i="57"/>
  <c r="AX9" i="57"/>
  <c r="K40" i="57"/>
  <c r="AX40" i="57"/>
  <c r="X55" i="57"/>
  <c r="K10" i="57"/>
  <c r="AK71" i="57"/>
  <c r="BK23" i="57"/>
  <c r="X8" i="57"/>
  <c r="K9" i="57"/>
  <c r="AX24" i="57"/>
  <c r="AK10" i="57"/>
  <c r="K56" i="57"/>
  <c r="AK26" i="57"/>
  <c r="X23" i="57"/>
  <c r="AK69" i="57"/>
  <c r="BK39" i="57"/>
  <c r="AK39" i="57"/>
  <c r="BK25" i="57"/>
  <c r="X10" i="57"/>
  <c r="X40" i="57"/>
  <c r="AX10" i="57"/>
  <c r="X56" i="57"/>
  <c r="X26" i="57"/>
  <c r="AK9" i="57"/>
  <c r="X41" i="57"/>
  <c r="K23" i="57"/>
  <c r="AX8" i="57"/>
  <c r="X54" i="57"/>
  <c r="AK70" i="57"/>
  <c r="BK40" i="57"/>
  <c r="X25" i="57"/>
  <c r="AK56" i="57"/>
  <c r="X71" i="57"/>
  <c r="BM71" i="57"/>
  <c r="BL71" i="57"/>
  <c r="AZ71" i="57"/>
  <c r="AY71" i="57"/>
  <c r="Z71" i="57"/>
  <c r="W71" i="57"/>
  <c r="BM70" i="57"/>
  <c r="BL70" i="57"/>
  <c r="AZ70" i="57"/>
  <c r="AY70" i="57"/>
  <c r="BM69" i="57"/>
  <c r="BL69" i="57"/>
  <c r="AZ69" i="57"/>
  <c r="AY69" i="57"/>
  <c r="W69" i="57"/>
  <c r="Z69" i="57"/>
  <c r="BM68" i="57"/>
  <c r="BL68" i="57"/>
  <c r="AZ68" i="57"/>
  <c r="AY68" i="57"/>
  <c r="BM56" i="57"/>
  <c r="BL56" i="57"/>
  <c r="AZ56" i="57"/>
  <c r="AY56" i="57"/>
  <c r="BM55" i="57"/>
  <c r="BL55" i="57"/>
  <c r="AZ55" i="57"/>
  <c r="AY55" i="57"/>
  <c r="J55" i="57"/>
  <c r="BM54" i="57"/>
  <c r="BL54" i="57"/>
  <c r="AZ54" i="57"/>
  <c r="AY54" i="57"/>
  <c r="BM53" i="57"/>
  <c r="BL53" i="57"/>
  <c r="AZ53" i="57"/>
  <c r="AY53" i="57"/>
  <c r="W41" i="57"/>
  <c r="BJ40" i="57"/>
  <c r="AW40" i="57"/>
  <c r="AJ40" i="57"/>
  <c r="J40" i="57"/>
  <c r="J38" i="57"/>
  <c r="W26" i="57"/>
  <c r="AJ25" i="57"/>
  <c r="W24" i="57"/>
  <c r="Z24" i="57"/>
  <c r="W8" i="57" l="1"/>
  <c r="BJ8" i="57"/>
  <c r="J10" i="57"/>
  <c r="AW11" i="57"/>
  <c r="J23" i="57"/>
  <c r="AJ8" i="57"/>
  <c r="AW9" i="57"/>
  <c r="W11" i="57"/>
  <c r="Z11" i="57"/>
  <c r="AZ11" i="57"/>
  <c r="M23" i="57"/>
  <c r="AW10" i="57"/>
  <c r="W9" i="57"/>
  <c r="J8" i="57"/>
  <c r="BJ9" i="57"/>
  <c r="J11" i="57"/>
  <c r="AJ11" i="57"/>
  <c r="BJ11" i="57"/>
  <c r="W23" i="57"/>
  <c r="AW23" i="57"/>
  <c r="AW38" i="57"/>
  <c r="BJ26" i="57"/>
  <c r="W38" i="57"/>
  <c r="W55" i="57"/>
  <c r="AZ40" i="57"/>
  <c r="AY40" i="57"/>
  <c r="AJ53" i="57"/>
  <c r="W56" i="57"/>
  <c r="Z56" i="57"/>
  <c r="Y11" i="57"/>
  <c r="AY11" i="57"/>
  <c r="L23" i="57"/>
  <c r="AJ26" i="57"/>
  <c r="J53" i="57"/>
  <c r="AJ23" i="57"/>
  <c r="BJ23" i="57"/>
  <c r="J24" i="57"/>
  <c r="Y24" i="57"/>
  <c r="Z41" i="57"/>
  <c r="Y41" i="57"/>
  <c r="AM53" i="57"/>
  <c r="AL53" i="57"/>
  <c r="BM40" i="57"/>
  <c r="BL40" i="57"/>
  <c r="M53" i="57"/>
  <c r="L53" i="57"/>
  <c r="BJ10" i="57"/>
  <c r="AW26" i="57"/>
  <c r="M55" i="57"/>
  <c r="L55" i="57"/>
  <c r="W39" i="57"/>
  <c r="BJ39" i="57"/>
  <c r="AJ24" i="57"/>
  <c r="AW24" i="57"/>
  <c r="BJ38" i="57"/>
  <c r="AJ39" i="57"/>
  <c r="AJ54" i="57"/>
  <c r="J56" i="57"/>
  <c r="AJ56" i="57"/>
  <c r="W70" i="57"/>
  <c r="M56" i="57"/>
  <c r="AW39" i="57"/>
  <c r="AM56" i="57"/>
  <c r="AL56" i="57"/>
  <c r="AJ69" i="57"/>
  <c r="W40" i="57"/>
  <c r="AW41" i="57"/>
  <c r="J54" i="57"/>
  <c r="Y54" i="57"/>
  <c r="AJ55" i="57"/>
  <c r="Y56" i="57"/>
  <c r="J68" i="57"/>
  <c r="M40" i="57"/>
  <c r="L40" i="57"/>
  <c r="W54" i="57"/>
  <c r="L56" i="57"/>
  <c r="W68" i="57"/>
  <c r="J70" i="57"/>
  <c r="AJ70" i="57"/>
  <c r="Y69" i="57"/>
  <c r="Y71" i="57"/>
  <c r="K71" i="56"/>
  <c r="K70" i="56"/>
  <c r="X40" i="56"/>
  <c r="AX40" i="56"/>
  <c r="K55" i="56"/>
  <c r="AK55" i="56"/>
  <c r="K69" i="56"/>
  <c r="K10" i="56" l="1"/>
  <c r="X71" i="56"/>
  <c r="K56" i="56"/>
  <c r="AK26" i="56"/>
  <c r="AK24" i="56"/>
  <c r="K26" i="56"/>
  <c r="AK9" i="56"/>
  <c r="X54" i="56"/>
  <c r="AX24" i="56"/>
  <c r="K40" i="56"/>
  <c r="AK10" i="56"/>
  <c r="K41" i="56"/>
  <c r="AK41" i="56"/>
  <c r="BK11" i="56"/>
  <c r="AX9" i="56"/>
  <c r="BK24" i="56"/>
  <c r="X39" i="56"/>
  <c r="K24" i="56"/>
  <c r="X26" i="56"/>
  <c r="AK70" i="56"/>
  <c r="AX25" i="56"/>
  <c r="AX10" i="56"/>
  <c r="AK40" i="56"/>
  <c r="BK40" i="56"/>
  <c r="BK10" i="56"/>
  <c r="X55" i="56"/>
  <c r="AX11" i="56"/>
  <c r="AK56" i="56"/>
  <c r="BK26" i="56"/>
  <c r="K54" i="56"/>
  <c r="AK39" i="56"/>
  <c r="BK9" i="56"/>
  <c r="X24" i="56"/>
  <c r="K39" i="56"/>
  <c r="X25" i="56"/>
  <c r="X41" i="56"/>
  <c r="X11" i="56"/>
  <c r="BK25" i="56"/>
  <c r="X10" i="56"/>
  <c r="AK25" i="56"/>
  <c r="AK11" i="56"/>
  <c r="BK41" i="56"/>
  <c r="X69" i="56"/>
  <c r="AK54" i="56"/>
  <c r="X70" i="56"/>
  <c r="AK71" i="56"/>
  <c r="X56" i="56"/>
  <c r="AX26" i="56"/>
  <c r="K11" i="56"/>
  <c r="K9" i="56"/>
  <c r="BK39" i="56"/>
  <c r="X9" i="56"/>
  <c r="AX39" i="56"/>
  <c r="AX41" i="56"/>
  <c r="AK69" i="56"/>
  <c r="K25" i="56"/>
  <c r="AJ71" i="57"/>
  <c r="J69" i="57"/>
  <c r="AL70" i="57"/>
  <c r="M38" i="57"/>
  <c r="L38" i="57"/>
  <c r="M71" i="57"/>
  <c r="L71" i="57"/>
  <c r="AY41" i="57"/>
  <c r="J25" i="57"/>
  <c r="AL39" i="57"/>
  <c r="AW25" i="57"/>
  <c r="BM23" i="57"/>
  <c r="BL23" i="57"/>
  <c r="J26" i="57"/>
  <c r="Z38" i="57"/>
  <c r="Y38" i="57"/>
  <c r="AL24" i="57"/>
  <c r="BL11" i="57"/>
  <c r="AZ23" i="57"/>
  <c r="M10" i="57"/>
  <c r="L10" i="57"/>
  <c r="AM69" i="57"/>
  <c r="AL69" i="57"/>
  <c r="AM70" i="57"/>
  <c r="AM40" i="57"/>
  <c r="AL40" i="57"/>
  <c r="Z26" i="57"/>
  <c r="Y26" i="57"/>
  <c r="L70" i="57"/>
  <c r="BM41" i="57"/>
  <c r="BL41" i="57"/>
  <c r="BM25" i="57"/>
  <c r="BL25" i="57"/>
  <c r="AZ41" i="57"/>
  <c r="AM39" i="57"/>
  <c r="M24" i="57"/>
  <c r="L24" i="57"/>
  <c r="L68" i="57"/>
  <c r="AM9" i="57"/>
  <c r="AL9" i="57"/>
  <c r="AY23" i="57"/>
  <c r="AM23" i="57"/>
  <c r="Y8" i="57"/>
  <c r="Z8" i="57"/>
  <c r="AM68" i="57"/>
  <c r="AL68" i="57"/>
  <c r="AJ68" i="57"/>
  <c r="BM39" i="57"/>
  <c r="BL39" i="57"/>
  <c r="AM25" i="57"/>
  <c r="AL25" i="57"/>
  <c r="M70" i="57"/>
  <c r="Z53" i="57"/>
  <c r="Y53" i="57"/>
  <c r="Y40" i="57"/>
  <c r="M25" i="57"/>
  <c r="L25" i="57"/>
  <c r="AZ25" i="57"/>
  <c r="AY25" i="57"/>
  <c r="AL23" i="57"/>
  <c r="M26" i="57"/>
  <c r="L26" i="57"/>
  <c r="Z55" i="57"/>
  <c r="Y55" i="57"/>
  <c r="M68" i="57"/>
  <c r="AW8" i="57"/>
  <c r="M54" i="57"/>
  <c r="L54" i="57"/>
  <c r="Z40" i="57"/>
  <c r="AZ24" i="57"/>
  <c r="W25" i="57"/>
  <c r="AL54" i="57"/>
  <c r="BM26" i="57"/>
  <c r="BL26" i="57"/>
  <c r="Z9" i="57"/>
  <c r="Y9" i="57"/>
  <c r="AZ10" i="57"/>
  <c r="AY10" i="57"/>
  <c r="AZ9" i="57"/>
  <c r="AY9" i="57"/>
  <c r="AL8" i="57"/>
  <c r="AM8" i="57"/>
  <c r="AM11" i="57"/>
  <c r="Z70" i="57"/>
  <c r="Y70" i="57"/>
  <c r="W53" i="57"/>
  <c r="M39" i="57"/>
  <c r="L39" i="57"/>
  <c r="AL55" i="57"/>
  <c r="AM24" i="57"/>
  <c r="AJ38" i="57"/>
  <c r="BM10" i="57"/>
  <c r="BL10" i="57"/>
  <c r="AM54" i="57"/>
  <c r="AJ41" i="57"/>
  <c r="M8" i="57"/>
  <c r="L8" i="57"/>
  <c r="AZ8" i="57"/>
  <c r="AY8" i="57"/>
  <c r="AL11" i="57"/>
  <c r="L69" i="57"/>
  <c r="AM71" i="57"/>
  <c r="AL71" i="57"/>
  <c r="AZ38" i="57"/>
  <c r="AY38" i="57"/>
  <c r="AZ26" i="57"/>
  <c r="AY26" i="57"/>
  <c r="AM55" i="57"/>
  <c r="BL38" i="57"/>
  <c r="M41" i="57"/>
  <c r="L41" i="57"/>
  <c r="AM26" i="57"/>
  <c r="AL26" i="57"/>
  <c r="Z25" i="57"/>
  <c r="Y25" i="57"/>
  <c r="BL24" i="57"/>
  <c r="AJ10" i="57"/>
  <c r="Z10" i="57"/>
  <c r="Y10" i="57"/>
  <c r="J9" i="57"/>
  <c r="BM8" i="57"/>
  <c r="BL8" i="57"/>
  <c r="M11" i="57"/>
  <c r="M69" i="57"/>
  <c r="Z39" i="57"/>
  <c r="Y39" i="57"/>
  <c r="AZ39" i="57"/>
  <c r="AY39" i="57"/>
  <c r="J39" i="57"/>
  <c r="BM38" i="57"/>
  <c r="Z54" i="57"/>
  <c r="AL38" i="57"/>
  <c r="AM38" i="57"/>
  <c r="BM9" i="57"/>
  <c r="BL9" i="57"/>
  <c r="BM24" i="57"/>
  <c r="AM41" i="57"/>
  <c r="AL41" i="57"/>
  <c r="Z23" i="57"/>
  <c r="W10" i="57"/>
  <c r="L11" i="57"/>
  <c r="Z68" i="57"/>
  <c r="Y68" i="57"/>
  <c r="BJ24" i="57"/>
  <c r="J71" i="57"/>
  <c r="BJ41" i="57"/>
  <c r="BJ25" i="57"/>
  <c r="J41" i="57"/>
  <c r="AY24" i="57"/>
  <c r="AJ9" i="57"/>
  <c r="BM11" i="57"/>
  <c r="AL10" i="57"/>
  <c r="AM10" i="57"/>
  <c r="Y23" i="57"/>
  <c r="M9" i="57"/>
  <c r="L9" i="57"/>
  <c r="BM71" i="56"/>
  <c r="BL71" i="56"/>
  <c r="AZ71" i="56"/>
  <c r="AY71" i="56"/>
  <c r="BM70" i="56"/>
  <c r="BL70" i="56"/>
  <c r="AZ70" i="56"/>
  <c r="AY70" i="56"/>
  <c r="AJ70" i="56"/>
  <c r="J70" i="56"/>
  <c r="BM69" i="56"/>
  <c r="BL69" i="56"/>
  <c r="AZ69" i="56"/>
  <c r="AY69" i="56"/>
  <c r="BM68" i="56"/>
  <c r="BL68" i="56"/>
  <c r="AZ68" i="56"/>
  <c r="AY68" i="56"/>
  <c r="BM56" i="56"/>
  <c r="BL56" i="56"/>
  <c r="AZ56" i="56"/>
  <c r="AY56" i="56"/>
  <c r="J56" i="56"/>
  <c r="BM55" i="56"/>
  <c r="BL55" i="56"/>
  <c r="AZ55" i="56"/>
  <c r="AY55" i="56"/>
  <c r="M55" i="56"/>
  <c r="J55" i="56"/>
  <c r="BM54" i="56"/>
  <c r="BL54" i="56"/>
  <c r="AZ54" i="56"/>
  <c r="AY54" i="56"/>
  <c r="AJ54" i="56"/>
  <c r="BM53" i="56"/>
  <c r="BL53" i="56"/>
  <c r="AZ53" i="56"/>
  <c r="AY53" i="56"/>
  <c r="BJ41" i="56"/>
  <c r="W41" i="56"/>
  <c r="AJ40" i="56"/>
  <c r="J40" i="56"/>
  <c r="M39" i="56"/>
  <c r="AW26" i="56"/>
  <c r="J25" i="56"/>
  <c r="BJ24" i="56"/>
  <c r="W11" i="56"/>
  <c r="Z11" i="56"/>
  <c r="AJ10" i="56"/>
  <c r="K68" i="56" l="1"/>
  <c r="J68" i="56"/>
  <c r="AJ68" i="56"/>
  <c r="J53" i="56"/>
  <c r="AW38" i="56"/>
  <c r="AJ53" i="56"/>
  <c r="W68" i="56"/>
  <c r="J10" i="56"/>
  <c r="AM10" i="56"/>
  <c r="AL10" i="56"/>
  <c r="J9" i="56"/>
  <c r="W9" i="56"/>
  <c r="BJ9" i="56"/>
  <c r="J39" i="56"/>
  <c r="BJ26" i="56"/>
  <c r="BJ40" i="56"/>
  <c r="M41" i="56"/>
  <c r="J54" i="56"/>
  <c r="AJ11" i="56"/>
  <c r="J24" i="56"/>
  <c r="BJ25" i="56"/>
  <c r="AW39" i="56"/>
  <c r="AW24" i="56"/>
  <c r="AJ26" i="56"/>
  <c r="BJ10" i="56"/>
  <c r="AW11" i="56"/>
  <c r="AW25" i="56"/>
  <c r="J26" i="56"/>
  <c r="J38" i="56"/>
  <c r="M40" i="56"/>
  <c r="BM41" i="56"/>
  <c r="AJ24" i="56"/>
  <c r="J11" i="56"/>
  <c r="Y11" i="56"/>
  <c r="BJ11" i="56"/>
  <c r="L23" i="56"/>
  <c r="AM39" i="56"/>
  <c r="BJ39" i="56"/>
  <c r="J41" i="56"/>
  <c r="W26" i="56"/>
  <c r="Z40" i="56"/>
  <c r="Y40" i="56"/>
  <c r="AL40" i="56"/>
  <c r="AM40" i="56"/>
  <c r="W54" i="56"/>
  <c r="M69" i="56"/>
  <c r="AJ39" i="56"/>
  <c r="W55" i="56"/>
  <c r="AJ56" i="56"/>
  <c r="W70" i="56"/>
  <c r="AM70" i="56"/>
  <c r="M71" i="56"/>
  <c r="L71" i="56"/>
  <c r="W39" i="56"/>
  <c r="BL41" i="56"/>
  <c r="L55" i="56"/>
  <c r="M56" i="56"/>
  <c r="L56" i="56"/>
  <c r="AJ71" i="56"/>
  <c r="L39" i="56"/>
  <c r="L40" i="56"/>
  <c r="W40" i="56"/>
  <c r="L41" i="56"/>
  <c r="AW41" i="56"/>
  <c r="W53" i="56"/>
  <c r="M70" i="56"/>
  <c r="L70" i="56"/>
  <c r="Y70" i="56"/>
  <c r="AJ41" i="56"/>
  <c r="Y55" i="56"/>
  <c r="Z55" i="56"/>
  <c r="Z69" i="56"/>
  <c r="Y69" i="56"/>
  <c r="AL39" i="56"/>
  <c r="Z70" i="56"/>
  <c r="W69" i="56"/>
  <c r="L69" i="56"/>
  <c r="AL70" i="56"/>
  <c r="Z71" i="56"/>
  <c r="K71" i="55"/>
  <c r="K70" i="55"/>
  <c r="K69" i="55"/>
  <c r="K68" i="55"/>
  <c r="AK55" i="55" l="1"/>
  <c r="K55" i="55"/>
  <c r="AX41" i="55"/>
  <c r="X71" i="55"/>
  <c r="K56" i="55"/>
  <c r="W38" i="56"/>
  <c r="J8" i="56"/>
  <c r="X10" i="55"/>
  <c r="K23" i="55"/>
  <c r="K40" i="55"/>
  <c r="BK40" i="55"/>
  <c r="AK41" i="55"/>
  <c r="BK11" i="55"/>
  <c r="X24" i="55"/>
  <c r="X68" i="56"/>
  <c r="K8" i="56"/>
  <c r="X23" i="56"/>
  <c r="AK26" i="55"/>
  <c r="BM23" i="56"/>
  <c r="K10" i="55"/>
  <c r="AK69" i="55"/>
  <c r="AK39" i="55"/>
  <c r="BK9" i="55"/>
  <c r="AK56" i="55"/>
  <c r="AK11" i="55"/>
  <c r="BL23" i="56"/>
  <c r="K53" i="56"/>
  <c r="X54" i="55"/>
  <c r="AX40" i="55"/>
  <c r="X40" i="55"/>
  <c r="AX10" i="55"/>
  <c r="K25" i="55"/>
  <c r="X41" i="55"/>
  <c r="AX11" i="55"/>
  <c r="BK8" i="55"/>
  <c r="K38" i="55"/>
  <c r="AK8" i="55"/>
  <c r="K11" i="55"/>
  <c r="AX23" i="56"/>
  <c r="BK38" i="56"/>
  <c r="X38" i="56"/>
  <c r="X26" i="55"/>
  <c r="AX8" i="56"/>
  <c r="AK38" i="56"/>
  <c r="K38" i="56"/>
  <c r="AK53" i="56"/>
  <c r="X8" i="56"/>
  <c r="K53" i="55"/>
  <c r="BK26" i="55"/>
  <c r="M68" i="56"/>
  <c r="BJ8" i="56"/>
  <c r="AK23" i="55"/>
  <c r="X39" i="55"/>
  <c r="K39" i="55"/>
  <c r="BK10" i="55"/>
  <c r="AK8" i="56"/>
  <c r="K23" i="56"/>
  <c r="AK53" i="55"/>
  <c r="AX8" i="55"/>
  <c r="X68" i="55"/>
  <c r="K8" i="55"/>
  <c r="AK40" i="55"/>
  <c r="BK38" i="55"/>
  <c r="X8" i="55"/>
  <c r="X69" i="55"/>
  <c r="BK24" i="55"/>
  <c r="X9" i="55"/>
  <c r="AK71" i="55"/>
  <c r="X56" i="55"/>
  <c r="AX26" i="55"/>
  <c r="K26" i="55"/>
  <c r="X11" i="55"/>
  <c r="AK23" i="56"/>
  <c r="AK68" i="55"/>
  <c r="AX9" i="55"/>
  <c r="X25" i="55"/>
  <c r="BM38" i="56"/>
  <c r="X53" i="56"/>
  <c r="J23" i="56"/>
  <c r="AK68" i="56"/>
  <c r="X53" i="55"/>
  <c r="X23" i="55"/>
  <c r="AX23" i="55"/>
  <c r="BK23" i="55"/>
  <c r="X38" i="55"/>
  <c r="K9" i="55"/>
  <c r="AK24" i="55"/>
  <c r="AK9" i="55"/>
  <c r="AX39" i="55"/>
  <c r="K24" i="55"/>
  <c r="AX25" i="55"/>
  <c r="AK25" i="55"/>
  <c r="K41" i="55"/>
  <c r="AX24" i="55"/>
  <c r="K54" i="55"/>
  <c r="BK23" i="56"/>
  <c r="AX38" i="55"/>
  <c r="BK39" i="55"/>
  <c r="AK70" i="55"/>
  <c r="X55" i="55"/>
  <c r="AY38" i="56"/>
  <c r="AX38" i="56"/>
  <c r="X70" i="55"/>
  <c r="BK8" i="56"/>
  <c r="AK38" i="55"/>
  <c r="AK54" i="55"/>
  <c r="BK25" i="55"/>
  <c r="AK10" i="55"/>
  <c r="BK41" i="55"/>
  <c r="AW23" i="56"/>
  <c r="Y38" i="56"/>
  <c r="AJ38" i="56"/>
  <c r="AZ38" i="56"/>
  <c r="AM38" i="56"/>
  <c r="BJ23" i="56"/>
  <c r="AM53" i="56"/>
  <c r="AJ23" i="56"/>
  <c r="BL38" i="56"/>
  <c r="Y23" i="56"/>
  <c r="Z38" i="56"/>
  <c r="AL38" i="56"/>
  <c r="M23" i="56"/>
  <c r="AL53" i="56"/>
  <c r="AL68" i="56"/>
  <c r="AM68" i="56"/>
  <c r="L68" i="56"/>
  <c r="BJ38" i="56"/>
  <c r="Z56" i="56"/>
  <c r="Y56" i="56"/>
  <c r="Z68" i="56"/>
  <c r="Y68" i="56"/>
  <c r="AZ25" i="56"/>
  <c r="AY25" i="56"/>
  <c r="BL10" i="56"/>
  <c r="BM10" i="56"/>
  <c r="AW10" i="56"/>
  <c r="W24" i="56"/>
  <c r="Z23" i="56"/>
  <c r="AW9" i="56"/>
  <c r="W8" i="56"/>
  <c r="L10" i="56"/>
  <c r="M10" i="56"/>
  <c r="W56" i="56"/>
  <c r="AZ26" i="56"/>
  <c r="AY26" i="56"/>
  <c r="BM24" i="56"/>
  <c r="BL24" i="56"/>
  <c r="M11" i="56"/>
  <c r="L11" i="56"/>
  <c r="AM23" i="56"/>
  <c r="AL23" i="56"/>
  <c r="M9" i="56"/>
  <c r="L9" i="56"/>
  <c r="BM25" i="56"/>
  <c r="BL25" i="56"/>
  <c r="AM55" i="56"/>
  <c r="AL55" i="56"/>
  <c r="Z54" i="56"/>
  <c r="Y54" i="56"/>
  <c r="AJ55" i="56"/>
  <c r="Z25" i="56"/>
  <c r="Y25" i="56"/>
  <c r="AM41" i="56"/>
  <c r="Z24" i="56"/>
  <c r="Y24" i="56"/>
  <c r="Z9" i="56"/>
  <c r="Y9" i="56"/>
  <c r="AZ9" i="56"/>
  <c r="AY9" i="56"/>
  <c r="Z8" i="56"/>
  <c r="Y8" i="56"/>
  <c r="M8" i="56"/>
  <c r="L8" i="56"/>
  <c r="BL39" i="56"/>
  <c r="BM39" i="56"/>
  <c r="AW40" i="56"/>
  <c r="M25" i="56"/>
  <c r="L25" i="56"/>
  <c r="J71" i="56"/>
  <c r="Y39" i="56"/>
  <c r="AY41" i="56"/>
  <c r="M26" i="56"/>
  <c r="L26" i="56"/>
  <c r="BM9" i="56"/>
  <c r="BL9" i="56"/>
  <c r="AM24" i="56"/>
  <c r="AL24" i="56"/>
  <c r="BM26" i="56"/>
  <c r="BL26" i="56"/>
  <c r="AZ11" i="56"/>
  <c r="AY11" i="56"/>
  <c r="AW8" i="56"/>
  <c r="L24" i="56"/>
  <c r="AM8" i="56"/>
  <c r="AL8" i="56"/>
  <c r="AJ9" i="56"/>
  <c r="L53" i="56"/>
  <c r="M53" i="56"/>
  <c r="BL40" i="56"/>
  <c r="BM40" i="56"/>
  <c r="W71" i="56"/>
  <c r="AL41" i="56"/>
  <c r="AM54" i="56"/>
  <c r="AL54" i="56"/>
  <c r="AJ69" i="56"/>
  <c r="AM56" i="56"/>
  <c r="AL56" i="56"/>
  <c r="Y71" i="56"/>
  <c r="Z26" i="56"/>
  <c r="Y26" i="56"/>
  <c r="Z39" i="56"/>
  <c r="AZ41" i="56"/>
  <c r="W25" i="56"/>
  <c r="Z53" i="56"/>
  <c r="AM26" i="56"/>
  <c r="AL26" i="56"/>
  <c r="AM25" i="56"/>
  <c r="AL25" i="56"/>
  <c r="M24" i="56"/>
  <c r="AJ8" i="56"/>
  <c r="AL11" i="56"/>
  <c r="Y53" i="56"/>
  <c r="AY40" i="56"/>
  <c r="Z41" i="56"/>
  <c r="AZ24" i="56"/>
  <c r="AY24" i="56"/>
  <c r="AZ23" i="56"/>
  <c r="AY23" i="56"/>
  <c r="M54" i="56"/>
  <c r="L54" i="56"/>
  <c r="AZ8" i="56"/>
  <c r="AY8" i="56"/>
  <c r="Z10" i="56"/>
  <c r="Y10" i="56"/>
  <c r="AM11" i="56"/>
  <c r="AM9" i="56"/>
  <c r="AL9" i="56"/>
  <c r="AY39" i="56"/>
  <c r="AZ39" i="56"/>
  <c r="AZ40" i="56"/>
  <c r="M38" i="56"/>
  <c r="L38" i="56"/>
  <c r="Y41" i="56"/>
  <c r="AY10" i="56"/>
  <c r="AZ10" i="56"/>
  <c r="AJ25" i="56"/>
  <c r="W23" i="56"/>
  <c r="BM8" i="56"/>
  <c r="BL8" i="56"/>
  <c r="AM69" i="56"/>
  <c r="AL69" i="56"/>
  <c r="AM71" i="56"/>
  <c r="AL71" i="56"/>
  <c r="J69" i="56"/>
  <c r="BM11" i="56"/>
  <c r="BL11" i="56"/>
  <c r="W10" i="56"/>
  <c r="BM71" i="55"/>
  <c r="BL71" i="55"/>
  <c r="AZ71" i="55"/>
  <c r="AY71" i="55"/>
  <c r="AJ71" i="55"/>
  <c r="BM70" i="55"/>
  <c r="BL70" i="55"/>
  <c r="AZ70" i="55"/>
  <c r="AY70" i="55"/>
  <c r="W70" i="55"/>
  <c r="J70" i="55"/>
  <c r="BM69" i="55"/>
  <c r="BL69" i="55"/>
  <c r="AZ69" i="55"/>
  <c r="AY69" i="55"/>
  <c r="AJ69" i="55"/>
  <c r="W69" i="55"/>
  <c r="J69" i="55"/>
  <c r="BM68" i="55"/>
  <c r="BL68" i="55"/>
  <c r="AZ68" i="55"/>
  <c r="AY68" i="55"/>
  <c r="AJ68" i="55"/>
  <c r="W68" i="55"/>
  <c r="J68" i="55"/>
  <c r="BM56" i="55"/>
  <c r="BL56" i="55"/>
  <c r="AZ56" i="55"/>
  <c r="AY56" i="55"/>
  <c r="W56" i="55"/>
  <c r="BM55" i="55"/>
  <c r="BL55" i="55"/>
  <c r="AZ55" i="55"/>
  <c r="AY55" i="55"/>
  <c r="W55" i="55"/>
  <c r="BM54" i="55"/>
  <c r="BL54" i="55"/>
  <c r="AZ54" i="55"/>
  <c r="AY54" i="55"/>
  <c r="BM53" i="55"/>
  <c r="BL53" i="55"/>
  <c r="AZ53" i="55"/>
  <c r="AY53" i="55"/>
  <c r="AW39" i="55"/>
  <c r="W39" i="55"/>
  <c r="AJ38" i="55"/>
  <c r="J38" i="55"/>
  <c r="W26" i="55"/>
  <c r="J26" i="55"/>
  <c r="AJ24" i="55"/>
  <c r="BJ23" i="55"/>
  <c r="AW11" i="55"/>
  <c r="AW8" i="55"/>
  <c r="AJ8" i="55"/>
  <c r="W8" i="55"/>
  <c r="J11" i="55" l="1"/>
  <c r="BJ11" i="55"/>
  <c r="AW24" i="55"/>
  <c r="BJ26" i="55"/>
  <c r="W38" i="55"/>
  <c r="AW9" i="55"/>
  <c r="AJ25" i="55"/>
  <c r="L8" i="55"/>
  <c r="BJ8" i="55"/>
  <c r="J8" i="55"/>
  <c r="AW23" i="55"/>
  <c r="W10" i="55"/>
  <c r="AY8" i="55"/>
  <c r="W9" i="55"/>
  <c r="J23" i="55"/>
  <c r="W25" i="55"/>
  <c r="AM9" i="55"/>
  <c r="AL9" i="55"/>
  <c r="M9" i="55"/>
  <c r="AJ26" i="55"/>
  <c r="BJ10" i="55"/>
  <c r="W24" i="55"/>
  <c r="J25" i="55"/>
  <c r="BJ25" i="55"/>
  <c r="AW26" i="55"/>
  <c r="BJ9" i="55"/>
  <c r="AJ40" i="55"/>
  <c r="Z56" i="55"/>
  <c r="Y56" i="55"/>
  <c r="BM9" i="55"/>
  <c r="J40" i="55"/>
  <c r="J39" i="55"/>
  <c r="AJ39" i="55"/>
  <c r="BJ39" i="55"/>
  <c r="AJ41" i="55"/>
  <c r="W23" i="55"/>
  <c r="AJ23" i="55"/>
  <c r="BJ38" i="55"/>
  <c r="AW38" i="55"/>
  <c r="BM41" i="55"/>
  <c r="BL41" i="55"/>
  <c r="L53" i="55"/>
  <c r="W71" i="55"/>
  <c r="AM38" i="55"/>
  <c r="AL38" i="55"/>
  <c r="Z39" i="55"/>
  <c r="Y39" i="55"/>
  <c r="AZ39" i="55"/>
  <c r="AY39" i="55"/>
  <c r="BJ40" i="55"/>
  <c r="Z55" i="55"/>
  <c r="Y55" i="55"/>
  <c r="Y70" i="55"/>
  <c r="W40" i="55"/>
  <c r="AZ40" i="55"/>
  <c r="M41" i="55"/>
  <c r="AM41" i="55"/>
  <c r="BJ41" i="55"/>
  <c r="Z53" i="55"/>
  <c r="Z54" i="55"/>
  <c r="Y71" i="55"/>
  <c r="M68" i="55"/>
  <c r="AM68" i="55"/>
  <c r="M69" i="55"/>
  <c r="AM69" i="55"/>
  <c r="M70" i="55"/>
  <c r="AM71" i="55"/>
  <c r="AL71" i="55"/>
  <c r="W41" i="55"/>
  <c r="AW41" i="55"/>
  <c r="J53" i="55"/>
  <c r="AJ53" i="55"/>
  <c r="J54" i="55"/>
  <c r="L54" i="55"/>
  <c r="AJ54" i="55"/>
  <c r="AL54" i="55"/>
  <c r="J55" i="55"/>
  <c r="L55" i="55"/>
  <c r="L56" i="55"/>
  <c r="L68" i="55"/>
  <c r="AL68" i="55"/>
  <c r="L69" i="55"/>
  <c r="AL69" i="55"/>
  <c r="L70" i="55"/>
  <c r="Z70" i="55"/>
  <c r="Z71" i="55"/>
  <c r="AJ55" i="55"/>
  <c r="M56" i="55"/>
  <c r="AJ56" i="55"/>
  <c r="AJ70" i="55"/>
  <c r="J71" i="55"/>
  <c r="AX11" i="54"/>
  <c r="K71" i="54"/>
  <c r="K70" i="54"/>
  <c r="X25" i="54"/>
  <c r="K10" i="54"/>
  <c r="AK40" i="54"/>
  <c r="BK40" i="54"/>
  <c r="K69" i="54"/>
  <c r="K68" i="54"/>
  <c r="K53" i="54"/>
  <c r="AK53" i="54"/>
  <c r="X68" i="54"/>
  <c r="X69" i="54" l="1"/>
  <c r="X10" i="54"/>
  <c r="K11" i="54"/>
  <c r="K56" i="54"/>
  <c r="AK68" i="54"/>
  <c r="AX23" i="54"/>
  <c r="K8" i="54"/>
  <c r="BK38" i="54"/>
  <c r="AK8" i="54"/>
  <c r="K39" i="54"/>
  <c r="K54" i="54"/>
  <c r="AK24" i="54"/>
  <c r="AX39" i="54"/>
  <c r="K24" i="54"/>
  <c r="AX40" i="54"/>
  <c r="X70" i="54"/>
  <c r="AK41" i="54"/>
  <c r="K41" i="54"/>
  <c r="AX8" i="54"/>
  <c r="BK23" i="54"/>
  <c r="K55" i="54"/>
  <c r="X11" i="54"/>
  <c r="AK25" i="54"/>
  <c r="AK54" i="54"/>
  <c r="X9" i="54"/>
  <c r="AK55" i="54"/>
  <c r="AX10" i="54"/>
  <c r="X56" i="54"/>
  <c r="AX26" i="54"/>
  <c r="BK41" i="54"/>
  <c r="X26" i="54"/>
  <c r="X55" i="54"/>
  <c r="AX25" i="54"/>
  <c r="AK26" i="54"/>
  <c r="AK39" i="54"/>
  <c r="BK39" i="54"/>
  <c r="BK25" i="54"/>
  <c r="X40" i="54"/>
  <c r="BK8" i="54"/>
  <c r="X23" i="54"/>
  <c r="X53" i="54"/>
  <c r="K9" i="54"/>
  <c r="BK26" i="54"/>
  <c r="AK38" i="54"/>
  <c r="AK23" i="54"/>
  <c r="AX38" i="54"/>
  <c r="K23" i="54"/>
  <c r="X39" i="54"/>
  <c r="AX9" i="54"/>
  <c r="BK24" i="54"/>
  <c r="AK71" i="54"/>
  <c r="AK11" i="54"/>
  <c r="AK10" i="54"/>
  <c r="K40" i="54"/>
  <c r="BK11" i="54"/>
  <c r="K38" i="54"/>
  <c r="AK69" i="54"/>
  <c r="X54" i="54"/>
  <c r="AX24" i="54"/>
  <c r="AK9" i="54"/>
  <c r="X24" i="54"/>
  <c r="K25" i="54"/>
  <c r="AK56" i="54"/>
  <c r="AX41" i="54"/>
  <c r="K26" i="54"/>
  <c r="X8" i="54"/>
  <c r="BK9" i="54"/>
  <c r="X41" i="54"/>
  <c r="X38" i="54"/>
  <c r="AK70" i="54"/>
  <c r="BK10" i="54"/>
  <c r="X71" i="54"/>
  <c r="M55" i="55"/>
  <c r="AY26" i="55"/>
  <c r="AZ26" i="55"/>
  <c r="Y23" i="55"/>
  <c r="Z23" i="55"/>
  <c r="AL41" i="55"/>
  <c r="Z25" i="55"/>
  <c r="Y25" i="55"/>
  <c r="Y24" i="55"/>
  <c r="AZ25" i="55"/>
  <c r="AY25" i="55"/>
  <c r="BL40" i="55"/>
  <c r="AW40" i="55"/>
  <c r="AZ11" i="55"/>
  <c r="Z8" i="55"/>
  <c r="Y8" i="55"/>
  <c r="AM54" i="55"/>
  <c r="BL38" i="55"/>
  <c r="W54" i="55"/>
  <c r="BM39" i="55"/>
  <c r="BL39" i="55"/>
  <c r="L25" i="55"/>
  <c r="M25" i="55"/>
  <c r="L23" i="55"/>
  <c r="M23" i="55"/>
  <c r="AY40" i="55"/>
  <c r="AM25" i="55"/>
  <c r="AL25" i="55"/>
  <c r="AJ10" i="55"/>
  <c r="BM40" i="55"/>
  <c r="AL11" i="55"/>
  <c r="AM11" i="55"/>
  <c r="M24" i="55"/>
  <c r="L24" i="55"/>
  <c r="AZ10" i="55"/>
  <c r="AY10" i="55"/>
  <c r="J10" i="55"/>
  <c r="AY11" i="55"/>
  <c r="L9" i="55"/>
  <c r="BM38" i="55"/>
  <c r="Y54" i="55"/>
  <c r="BM10" i="55"/>
  <c r="BL10" i="55"/>
  <c r="BL11" i="55"/>
  <c r="BM11" i="55"/>
  <c r="Y40" i="55"/>
  <c r="AM24" i="55"/>
  <c r="AL24" i="55"/>
  <c r="AL53" i="55"/>
  <c r="AJ9" i="55"/>
  <c r="BL8" i="55"/>
  <c r="BM8" i="55"/>
  <c r="AL56" i="55"/>
  <c r="M54" i="55"/>
  <c r="L71" i="55"/>
  <c r="M53" i="55"/>
  <c r="AM39" i="55"/>
  <c r="AL39" i="55"/>
  <c r="Z40" i="55"/>
  <c r="AM53" i="55"/>
  <c r="M38" i="55"/>
  <c r="L38" i="55"/>
  <c r="AM10" i="55"/>
  <c r="AL10" i="55"/>
  <c r="AJ11" i="55"/>
  <c r="BM25" i="55"/>
  <c r="M10" i="55"/>
  <c r="L10" i="55"/>
  <c r="L41" i="55"/>
  <c r="AM40" i="55"/>
  <c r="AL40" i="55"/>
  <c r="Y53" i="55"/>
  <c r="BM26" i="55"/>
  <c r="BL26" i="55"/>
  <c r="AZ23" i="55"/>
  <c r="AY23" i="55"/>
  <c r="AZ24" i="55"/>
  <c r="AY24" i="55"/>
  <c r="BL25" i="55"/>
  <c r="Y11" i="55"/>
  <c r="Z11" i="55"/>
  <c r="J41" i="55"/>
  <c r="Z38" i="55"/>
  <c r="Y38" i="55"/>
  <c r="M11" i="55"/>
  <c r="L11" i="55"/>
  <c r="M8" i="55"/>
  <c r="W53" i="55"/>
  <c r="M39" i="55"/>
  <c r="L39" i="55"/>
  <c r="Y69" i="55"/>
  <c r="BJ24" i="55"/>
  <c r="AL8" i="55"/>
  <c r="AM8" i="55"/>
  <c r="AM56" i="55"/>
  <c r="M71" i="55"/>
  <c r="Y68" i="55"/>
  <c r="Y41" i="55"/>
  <c r="L40" i="55"/>
  <c r="AY41" i="55"/>
  <c r="M26" i="55"/>
  <c r="L26" i="55"/>
  <c r="Z69" i="55"/>
  <c r="Z26" i="55"/>
  <c r="Y26" i="55"/>
  <c r="AM26" i="55"/>
  <c r="AL26" i="55"/>
  <c r="J9" i="55"/>
  <c r="AW25" i="55"/>
  <c r="Z10" i="55"/>
  <c r="Y10" i="55"/>
  <c r="W11" i="55"/>
  <c r="AZ9" i="55"/>
  <c r="AY9" i="55"/>
  <c r="Y9" i="55"/>
  <c r="AL70" i="55"/>
  <c r="AL55" i="55"/>
  <c r="J56" i="55"/>
  <c r="AM70" i="55"/>
  <c r="AM55" i="55"/>
  <c r="Z68" i="55"/>
  <c r="Z41" i="55"/>
  <c r="M40" i="55"/>
  <c r="AZ38" i="55"/>
  <c r="AY38" i="55"/>
  <c r="AL23" i="55"/>
  <c r="AM23" i="55"/>
  <c r="AZ41" i="55"/>
  <c r="BM23" i="55"/>
  <c r="BL23" i="55"/>
  <c r="Z24" i="55"/>
  <c r="BL9" i="55"/>
  <c r="BM24" i="55"/>
  <c r="BL24" i="55"/>
  <c r="J24" i="55"/>
  <c r="AW10" i="55"/>
  <c r="Z9" i="55"/>
  <c r="AZ8" i="55"/>
  <c r="BM71" i="54" l="1"/>
  <c r="BL71" i="54"/>
  <c r="AZ71" i="54"/>
  <c r="AY71" i="54"/>
  <c r="J71" i="54"/>
  <c r="BM70" i="54"/>
  <c r="BL70" i="54"/>
  <c r="AZ70" i="54"/>
  <c r="AY70" i="54"/>
  <c r="BM69" i="54"/>
  <c r="BL69" i="54"/>
  <c r="AZ69" i="54"/>
  <c r="AY69" i="54"/>
  <c r="W69" i="54"/>
  <c r="BM68" i="54"/>
  <c r="BL68" i="54"/>
  <c r="AZ68" i="54"/>
  <c r="AY68" i="54"/>
  <c r="BM56" i="54"/>
  <c r="BL56" i="54"/>
  <c r="AZ56" i="54"/>
  <c r="AY56" i="54"/>
  <c r="W56" i="54"/>
  <c r="J56" i="54"/>
  <c r="BM55" i="54"/>
  <c r="BL55" i="54"/>
  <c r="AZ55" i="54"/>
  <c r="AY55" i="54"/>
  <c r="W55" i="54"/>
  <c r="BM54" i="54"/>
  <c r="BL54" i="54"/>
  <c r="AZ54" i="54"/>
  <c r="AY54" i="54"/>
  <c r="BM53" i="54"/>
  <c r="BL53" i="54"/>
  <c r="AZ53" i="54"/>
  <c r="AY53" i="54"/>
  <c r="J38" i="54"/>
  <c r="AW26" i="54"/>
  <c r="AJ8" i="54"/>
  <c r="W8" i="54"/>
  <c r="BM71" i="53"/>
  <c r="BL71" i="53"/>
  <c r="AZ71" i="53"/>
  <c r="AY71" i="53"/>
  <c r="BM70" i="53"/>
  <c r="BL70" i="53"/>
  <c r="AZ70" i="53"/>
  <c r="AY70" i="53"/>
  <c r="BM69" i="53"/>
  <c r="BL69" i="53"/>
  <c r="AZ69" i="53"/>
  <c r="AY69" i="53"/>
  <c r="BM68" i="53"/>
  <c r="BL68" i="53"/>
  <c r="AZ68" i="53"/>
  <c r="AY68" i="53"/>
  <c r="BM56" i="53"/>
  <c r="BL56" i="53"/>
  <c r="AZ56" i="53"/>
  <c r="AY56" i="53"/>
  <c r="BM55" i="53"/>
  <c r="BL55" i="53"/>
  <c r="AZ55" i="53"/>
  <c r="AY55" i="53"/>
  <c r="BM54" i="53"/>
  <c r="BL54" i="53"/>
  <c r="AZ54" i="53"/>
  <c r="AY54" i="53"/>
  <c r="BM53" i="53"/>
  <c r="BL53" i="53"/>
  <c r="AZ53" i="53"/>
  <c r="AY53" i="53"/>
  <c r="J8" i="54" l="1"/>
  <c r="J9" i="54"/>
  <c r="AJ26" i="54"/>
  <c r="AW9" i="54"/>
  <c r="BJ8" i="54"/>
  <c r="AJ9" i="54"/>
  <c r="AW23" i="54"/>
  <c r="J11" i="54"/>
  <c r="J25" i="54"/>
  <c r="AW8" i="54"/>
  <c r="J23" i="54"/>
  <c r="BJ9" i="54"/>
  <c r="M11" i="54"/>
  <c r="L11" i="54"/>
  <c r="AM11" i="54"/>
  <c r="AL11" i="54"/>
  <c r="AJ24" i="54"/>
  <c r="W23" i="54"/>
  <c r="AW11" i="54"/>
  <c r="AW24" i="54"/>
  <c r="W26" i="54"/>
  <c r="AJ54" i="54"/>
  <c r="AJ69" i="54"/>
  <c r="AJ70" i="54"/>
  <c r="AJ40" i="54"/>
  <c r="W53" i="54"/>
  <c r="Z54" i="54"/>
  <c r="Y54" i="54"/>
  <c r="Z55" i="54"/>
  <c r="Y55" i="54"/>
  <c r="AM69" i="54"/>
  <c r="AL69" i="54"/>
  <c r="J24" i="54"/>
  <c r="AJ39" i="54"/>
  <c r="W68" i="54"/>
  <c r="M71" i="54"/>
  <c r="L71" i="54"/>
  <c r="W39" i="54"/>
  <c r="AJ41" i="54"/>
  <c r="W54" i="54"/>
  <c r="AJ55" i="54"/>
  <c r="J10" i="54"/>
  <c r="W10" i="54"/>
  <c r="AJ10" i="54"/>
  <c r="BJ10" i="54"/>
  <c r="W38" i="54"/>
  <c r="AW40" i="54"/>
  <c r="Z56" i="54"/>
  <c r="J39" i="54"/>
  <c r="W40" i="54"/>
  <c r="AM54" i="54"/>
  <c r="AL54" i="54"/>
  <c r="M56" i="54"/>
  <c r="L56" i="54"/>
  <c r="M68" i="54"/>
  <c r="J40" i="54"/>
  <c r="J41" i="54"/>
  <c r="BJ41" i="54"/>
  <c r="BJ40" i="54"/>
  <c r="AM53" i="54"/>
  <c r="J55" i="54"/>
  <c r="AJ68" i="54"/>
  <c r="J70" i="54"/>
  <c r="AY41" i="54"/>
  <c r="AL53" i="54"/>
  <c r="J54" i="54"/>
  <c r="AJ56" i="54"/>
  <c r="J69" i="54"/>
  <c r="Y71" i="54"/>
  <c r="Y56" i="54"/>
  <c r="K71" i="53"/>
  <c r="K56" i="53"/>
  <c r="AK10" i="53"/>
  <c r="K70" i="53"/>
  <c r="J9" i="53"/>
  <c r="Z54" i="53"/>
  <c r="Z69" i="53"/>
  <c r="K69" i="53"/>
  <c r="J23" i="53"/>
  <c r="AJ8" i="53"/>
  <c r="K68" i="53"/>
  <c r="K8" i="53"/>
  <c r="BK8" i="53"/>
  <c r="AJ9" i="53"/>
  <c r="J11" i="53"/>
  <c r="AJ11" i="53"/>
  <c r="AM25" i="53"/>
  <c r="AL25" i="53"/>
  <c r="Z26" i="53"/>
  <c r="J10" i="53"/>
  <c r="AY24" i="53"/>
  <c r="L25" i="53"/>
  <c r="Y54" i="53"/>
  <c r="W11" i="53"/>
  <c r="AW11" i="53"/>
  <c r="BJ25" i="53"/>
  <c r="M39" i="53"/>
  <c r="J55" i="53"/>
  <c r="L55" i="53"/>
  <c r="J25" i="53"/>
  <c r="Y26" i="53"/>
  <c r="M55" i="53"/>
  <c r="BM41" i="53"/>
  <c r="J26" i="53"/>
  <c r="BJ26" i="53"/>
  <c r="M70" i="53"/>
  <c r="AW40" i="53"/>
  <c r="W41" i="53"/>
  <c r="L70" i="53"/>
  <c r="W71" i="53"/>
  <c r="AJ38" i="53" l="1"/>
  <c r="AK25" i="53"/>
  <c r="AX40" i="53"/>
  <c r="K25" i="53"/>
  <c r="L39" i="53"/>
  <c r="J53" i="53"/>
  <c r="AJ40" i="53"/>
  <c r="J40" i="53"/>
  <c r="X10" i="53"/>
  <c r="J24" i="53"/>
  <c r="AK69" i="53"/>
  <c r="BK39" i="53"/>
  <c r="AK40" i="53"/>
  <c r="K40" i="53"/>
  <c r="BK11" i="53"/>
  <c r="AM53" i="53"/>
  <c r="AJ69" i="53"/>
  <c r="BJ39" i="53"/>
  <c r="Y69" i="53"/>
  <c r="AZ24" i="53"/>
  <c r="AZ25" i="53"/>
  <c r="Y70" i="53"/>
  <c r="X38" i="53"/>
  <c r="AX8" i="53"/>
  <c r="AX38" i="53"/>
  <c r="X23" i="53"/>
  <c r="AK54" i="53"/>
  <c r="AX11" i="53"/>
  <c r="AY25" i="53"/>
  <c r="J8" i="53"/>
  <c r="Z68" i="53"/>
  <c r="AJ23" i="53"/>
  <c r="W8" i="53"/>
  <c r="BK9" i="53"/>
  <c r="K55" i="53"/>
  <c r="X41" i="53"/>
  <c r="BK41" i="53"/>
  <c r="AX39" i="53"/>
  <c r="K54" i="53"/>
  <c r="BK24" i="53"/>
  <c r="X9" i="53"/>
  <c r="X39" i="53"/>
  <c r="BJ10" i="53"/>
  <c r="AX10" i="53"/>
  <c r="AK55" i="53"/>
  <c r="BK25" i="53"/>
  <c r="K41" i="53"/>
  <c r="AK23" i="53"/>
  <c r="AX23" i="53"/>
  <c r="BJ24" i="53"/>
  <c r="Y39" i="53"/>
  <c r="AM55" i="53"/>
  <c r="X56" i="53"/>
  <c r="X40" i="53"/>
  <c r="K11" i="53"/>
  <c r="AK11" i="53"/>
  <c r="Z53" i="53"/>
  <c r="X53" i="53"/>
  <c r="K23" i="53"/>
  <c r="AK24" i="53"/>
  <c r="AK26" i="53"/>
  <c r="AY26" i="53"/>
  <c r="AX26" i="53"/>
  <c r="X24" i="53"/>
  <c r="AK70" i="53"/>
  <c r="BK10" i="53"/>
  <c r="BK40" i="53"/>
  <c r="X26" i="53"/>
  <c r="AK56" i="53"/>
  <c r="X11" i="53"/>
  <c r="BK38" i="53"/>
  <c r="K38" i="53"/>
  <c r="AK39" i="53"/>
  <c r="X71" i="53"/>
  <c r="BK26" i="53"/>
  <c r="AK8" i="53"/>
  <c r="X69" i="53"/>
  <c r="K24" i="53"/>
  <c r="X70" i="53"/>
  <c r="AK68" i="53"/>
  <c r="X68" i="53"/>
  <c r="K53" i="53"/>
  <c r="AK53" i="53"/>
  <c r="BK23" i="53"/>
  <c r="AX9" i="53"/>
  <c r="AK71" i="53"/>
  <c r="AK41" i="53"/>
  <c r="AK38" i="53"/>
  <c r="X8" i="53"/>
  <c r="K39" i="53"/>
  <c r="AK9" i="53"/>
  <c r="X54" i="53"/>
  <c r="K9" i="53"/>
  <c r="AX24" i="53"/>
  <c r="X55" i="53"/>
  <c r="AX25" i="53"/>
  <c r="K10" i="53"/>
  <c r="X25" i="53"/>
  <c r="AX41" i="53"/>
  <c r="K26" i="53"/>
  <c r="L68" i="53"/>
  <c r="BJ8" i="53"/>
  <c r="Y68" i="53"/>
  <c r="BL11" i="53"/>
  <c r="BM24" i="53"/>
  <c r="BL24" i="53"/>
  <c r="J41" i="53"/>
  <c r="BJ38" i="53"/>
  <c r="L38" i="53"/>
  <c r="AM24" i="53"/>
  <c r="L69" i="53"/>
  <c r="AY39" i="53"/>
  <c r="Z39" i="53"/>
  <c r="Z40" i="53"/>
  <c r="AZ10" i="53"/>
  <c r="AL55" i="53"/>
  <c r="BL25" i="53"/>
  <c r="W10" i="53"/>
  <c r="AJ10" i="53"/>
  <c r="AW38" i="53"/>
  <c r="W55" i="53"/>
  <c r="AJ41" i="53"/>
  <c r="BL41" i="53"/>
  <c r="AL53" i="53"/>
  <c r="W25" i="53"/>
  <c r="W53" i="53"/>
  <c r="AW23" i="53"/>
  <c r="AJ25" i="53"/>
  <c r="W56" i="53"/>
  <c r="AW26" i="53"/>
  <c r="J56" i="53"/>
  <c r="AM26" i="53"/>
  <c r="J71" i="53"/>
  <c r="AW41" i="53"/>
  <c r="AW41" i="54"/>
  <c r="J53" i="54"/>
  <c r="AZ39" i="54"/>
  <c r="AY39" i="54"/>
  <c r="AM41" i="54"/>
  <c r="AL41" i="54"/>
  <c r="AY8" i="54"/>
  <c r="AZ8" i="54"/>
  <c r="Z53" i="54"/>
  <c r="Y53" i="54"/>
  <c r="Z71" i="54"/>
  <c r="W41" i="54"/>
  <c r="AM39" i="54"/>
  <c r="AL39" i="54"/>
  <c r="AZ24" i="54"/>
  <c r="AY24" i="54"/>
  <c r="BM23" i="54"/>
  <c r="BL23" i="54"/>
  <c r="BM9" i="54"/>
  <c r="BL9" i="54"/>
  <c r="AM38" i="54"/>
  <c r="AL38" i="54"/>
  <c r="AW25" i="54"/>
  <c r="M24" i="54"/>
  <c r="AJ23" i="54"/>
  <c r="AZ38" i="54"/>
  <c r="AY38" i="54"/>
  <c r="L41" i="54"/>
  <c r="Z40" i="54"/>
  <c r="Y40" i="54"/>
  <c r="AL8" i="54"/>
  <c r="AM8" i="54"/>
  <c r="AW38" i="54"/>
  <c r="W11" i="54"/>
  <c r="W25" i="54"/>
  <c r="BJ25" i="54"/>
  <c r="W24" i="54"/>
  <c r="BM11" i="54"/>
  <c r="BL11" i="54"/>
  <c r="Y38" i="54"/>
  <c r="L69" i="54"/>
  <c r="M70" i="54"/>
  <c r="W70" i="54"/>
  <c r="M53" i="54"/>
  <c r="L53" i="54"/>
  <c r="W71" i="54"/>
  <c r="M41" i="54"/>
  <c r="Z8" i="54"/>
  <c r="Y8" i="54"/>
  <c r="Z41" i="54"/>
  <c r="Y41" i="54"/>
  <c r="BL10" i="54"/>
  <c r="BM10" i="54"/>
  <c r="Y26" i="54"/>
  <c r="Z26" i="54"/>
  <c r="L26" i="54"/>
  <c r="M26" i="54"/>
  <c r="AM9" i="54"/>
  <c r="AL9" i="54"/>
  <c r="Z38" i="54"/>
  <c r="AZ25" i="54"/>
  <c r="AY25" i="54"/>
  <c r="AM23" i="54"/>
  <c r="AL23" i="54"/>
  <c r="BL41" i="54"/>
  <c r="L8" i="54"/>
  <c r="M8" i="54"/>
  <c r="L55" i="54"/>
  <c r="AM70" i="54"/>
  <c r="AL70" i="54"/>
  <c r="AY10" i="54"/>
  <c r="AZ10" i="54"/>
  <c r="AM24" i="54"/>
  <c r="AL24" i="54"/>
  <c r="BL25" i="54"/>
  <c r="BM25" i="54"/>
  <c r="Y24" i="54"/>
  <c r="Z24" i="54"/>
  <c r="AL26" i="54"/>
  <c r="AM26" i="54"/>
  <c r="BL26" i="54"/>
  <c r="BM26" i="54"/>
  <c r="Y11" i="54"/>
  <c r="AZ41" i="54"/>
  <c r="AL56" i="54"/>
  <c r="Z70" i="54"/>
  <c r="Y70" i="54"/>
  <c r="AM55" i="54"/>
  <c r="AL55" i="54"/>
  <c r="BM39" i="54"/>
  <c r="BL39" i="54"/>
  <c r="BM41" i="54"/>
  <c r="M55" i="54"/>
  <c r="BL40" i="54"/>
  <c r="AL10" i="54"/>
  <c r="AM10" i="54"/>
  <c r="AM25" i="54"/>
  <c r="AL25" i="54"/>
  <c r="Z9" i="54"/>
  <c r="Y9" i="54"/>
  <c r="M23" i="54"/>
  <c r="L23" i="54"/>
  <c r="M9" i="54"/>
  <c r="L9" i="54"/>
  <c r="BJ24" i="54"/>
  <c r="Z11" i="54"/>
  <c r="AM71" i="54"/>
  <c r="AL71" i="54"/>
  <c r="AL68" i="54"/>
  <c r="L38" i="54"/>
  <c r="M38" i="54"/>
  <c r="AW10" i="54"/>
  <c r="Y69" i="54"/>
  <c r="L70" i="54"/>
  <c r="BM40" i="54"/>
  <c r="Y10" i="54"/>
  <c r="Z10" i="54"/>
  <c r="Z23" i="54"/>
  <c r="Y23" i="54"/>
  <c r="J26" i="54"/>
  <c r="AZ23" i="54"/>
  <c r="AY23" i="54"/>
  <c r="AZ40" i="54"/>
  <c r="AY40" i="54"/>
  <c r="AJ71" i="54"/>
  <c r="L54" i="54"/>
  <c r="M69" i="54"/>
  <c r="M40" i="54"/>
  <c r="L40" i="54"/>
  <c r="AM68" i="54"/>
  <c r="BJ38" i="54"/>
  <c r="AY26" i="54"/>
  <c r="AZ26" i="54"/>
  <c r="Z69" i="54"/>
  <c r="BJ39" i="54"/>
  <c r="AM40" i="54"/>
  <c r="AL40" i="54"/>
  <c r="AM56" i="54"/>
  <c r="L10" i="54"/>
  <c r="M10" i="54"/>
  <c r="AJ25" i="54"/>
  <c r="BJ23" i="54"/>
  <c r="AJ38" i="54"/>
  <c r="AJ11" i="54"/>
  <c r="BM24" i="54"/>
  <c r="BL24" i="54"/>
  <c r="BJ26" i="54"/>
  <c r="AJ53" i="54"/>
  <c r="L68" i="54"/>
  <c r="M39" i="54"/>
  <c r="L39" i="54"/>
  <c r="J68" i="54"/>
  <c r="M54" i="54"/>
  <c r="BM38" i="54"/>
  <c r="BL38" i="54"/>
  <c r="AW39" i="54"/>
  <c r="Z39" i="54"/>
  <c r="Y39" i="54"/>
  <c r="Z68" i="54"/>
  <c r="Y68" i="54"/>
  <c r="BL8" i="54"/>
  <c r="BM8" i="54"/>
  <c r="AZ11" i="54"/>
  <c r="AY11" i="54"/>
  <c r="W9" i="54"/>
  <c r="Z25" i="54"/>
  <c r="Y25" i="54"/>
  <c r="L25" i="54"/>
  <c r="M25" i="54"/>
  <c r="BJ11" i="54"/>
  <c r="AZ9" i="54"/>
  <c r="AY9" i="54"/>
  <c r="L24" i="54"/>
  <c r="AL26" i="53"/>
  <c r="AJ26" i="53"/>
  <c r="AZ26" i="53"/>
  <c r="BJ41" i="53"/>
  <c r="W26" i="53"/>
  <c r="BJ40" i="53"/>
  <c r="BM10" i="53"/>
  <c r="W40" i="53"/>
  <c r="BM40" i="53"/>
  <c r="BL40" i="53"/>
  <c r="Z70" i="53"/>
  <c r="M25" i="53"/>
  <c r="BM25" i="53"/>
  <c r="BL10" i="53"/>
  <c r="AW25" i="53"/>
  <c r="W70" i="53"/>
  <c r="M69" i="53"/>
  <c r="AJ39" i="53"/>
  <c r="AW39" i="53"/>
  <c r="W39" i="53"/>
  <c r="J69" i="53"/>
  <c r="AZ39" i="53"/>
  <c r="AJ24" i="53"/>
  <c r="J39" i="53"/>
  <c r="W54" i="53"/>
  <c r="AL24" i="53"/>
  <c r="AW24" i="53"/>
  <c r="W69" i="53"/>
  <c r="Y53" i="53"/>
  <c r="Y38" i="53"/>
  <c r="J38" i="53"/>
  <c r="W68" i="53"/>
  <c r="AJ53" i="53"/>
  <c r="M38" i="53"/>
  <c r="Z38" i="53"/>
  <c r="AZ38" i="53"/>
  <c r="AY38" i="53"/>
  <c r="W38" i="53"/>
  <c r="AM38" i="53"/>
  <c r="AL38" i="53"/>
  <c r="J68" i="53"/>
  <c r="M53" i="53"/>
  <c r="L53" i="53"/>
  <c r="AM39" i="53"/>
  <c r="AL39" i="53"/>
  <c r="BM39" i="53"/>
  <c r="Y56" i="53"/>
  <c r="AY11" i="53"/>
  <c r="BM9" i="53"/>
  <c r="BL9" i="53"/>
  <c r="AZ8" i="53"/>
  <c r="AY8" i="53"/>
  <c r="L23" i="53"/>
  <c r="M23" i="53"/>
  <c r="AM8" i="53"/>
  <c r="AL8" i="53"/>
  <c r="M71" i="53"/>
  <c r="BM26" i="53"/>
  <c r="BL26" i="53"/>
  <c r="BM38" i="53"/>
  <c r="BL38" i="53"/>
  <c r="Z56" i="53"/>
  <c r="AJ54" i="53"/>
  <c r="AJ56" i="53"/>
  <c r="AZ11" i="53"/>
  <c r="W24" i="53"/>
  <c r="Z23" i="53"/>
  <c r="AM70" i="53"/>
  <c r="AL70" i="53"/>
  <c r="M26" i="53"/>
  <c r="L26" i="53"/>
  <c r="Y11" i="53"/>
  <c r="Y23" i="53"/>
  <c r="AM68" i="53"/>
  <c r="AL68" i="53"/>
  <c r="Z25" i="53"/>
  <c r="Y25" i="53"/>
  <c r="M41" i="53"/>
  <c r="L41" i="53"/>
  <c r="AJ71" i="53"/>
  <c r="AM41" i="53"/>
  <c r="AL41" i="53"/>
  <c r="Y41" i="53"/>
  <c r="BJ11" i="53"/>
  <c r="M40" i="53"/>
  <c r="AJ55" i="53"/>
  <c r="M56" i="53"/>
  <c r="L56" i="53"/>
  <c r="AM11" i="53"/>
  <c r="AL11" i="53"/>
  <c r="W23" i="53"/>
  <c r="Z11" i="53"/>
  <c r="AY23" i="53"/>
  <c r="AZ23" i="53"/>
  <c r="L10" i="53"/>
  <c r="AL23" i="53"/>
  <c r="AM23" i="53"/>
  <c r="AY10" i="53"/>
  <c r="AM69" i="53"/>
  <c r="AL69" i="53"/>
  <c r="AJ70" i="53"/>
  <c r="Z71" i="53"/>
  <c r="Y71" i="53"/>
  <c r="L40" i="53"/>
  <c r="J70" i="53"/>
  <c r="M54" i="53"/>
  <c r="L54" i="53"/>
  <c r="Z41" i="53"/>
  <c r="M11" i="53"/>
  <c r="L11" i="53"/>
  <c r="BL23" i="53"/>
  <c r="BM23" i="53"/>
  <c r="AW10" i="53"/>
  <c r="M9" i="53"/>
  <c r="L9" i="53"/>
  <c r="AW9" i="53"/>
  <c r="Z8" i="53"/>
  <c r="Y8" i="53"/>
  <c r="M10" i="53"/>
  <c r="Z9" i="53"/>
  <c r="Y9" i="53"/>
  <c r="M68" i="53"/>
  <c r="AM71" i="53"/>
  <c r="AL71" i="53"/>
  <c r="AY40" i="53"/>
  <c r="J54" i="53"/>
  <c r="Y10" i="53"/>
  <c r="AL10" i="53"/>
  <c r="L71" i="53"/>
  <c r="AJ68" i="53"/>
  <c r="AZ41" i="53"/>
  <c r="AY41" i="53"/>
  <c r="Y40" i="53"/>
  <c r="AZ40" i="53"/>
  <c r="AL40" i="53"/>
  <c r="BJ23" i="53"/>
  <c r="BJ9" i="53"/>
  <c r="AW8" i="53"/>
  <c r="Z10" i="53"/>
  <c r="AZ9" i="53"/>
  <c r="AY9" i="53"/>
  <c r="AM10" i="53"/>
  <c r="W9" i="53"/>
  <c r="M8" i="53"/>
  <c r="L8" i="53"/>
  <c r="Z55" i="53"/>
  <c r="Y55" i="53"/>
  <c r="BL39" i="53"/>
  <c r="AM54" i="53"/>
  <c r="AL54" i="53"/>
  <c r="AM40" i="53"/>
  <c r="AM56" i="53"/>
  <c r="AL56" i="53"/>
  <c r="Y24" i="53"/>
  <c r="Z24" i="53"/>
  <c r="BM8" i="53"/>
  <c r="BL8" i="53"/>
  <c r="AM9" i="53"/>
  <c r="AL9" i="53"/>
  <c r="L24" i="53"/>
  <c r="M24" i="53"/>
  <c r="BM11" i="53"/>
  <c r="K71" i="52" l="1"/>
  <c r="K70" i="52"/>
  <c r="BK10" i="52"/>
  <c r="AK40" i="52"/>
  <c r="K69" i="52"/>
  <c r="K68" i="52"/>
  <c r="K56" i="52" l="1"/>
  <c r="K39" i="52"/>
  <c r="BK39" i="52"/>
  <c r="K40" i="52"/>
  <c r="X40" i="52"/>
  <c r="AK41" i="52"/>
  <c r="BK11" i="52"/>
  <c r="X25" i="52"/>
  <c r="BK24" i="52"/>
  <c r="AX41" i="52"/>
  <c r="AX11" i="52"/>
  <c r="BK8" i="52"/>
  <c r="X23" i="52"/>
  <c r="AK38" i="52"/>
  <c r="K23" i="52"/>
  <c r="AK54" i="52"/>
  <c r="AX40" i="52"/>
  <c r="K25" i="52"/>
  <c r="AK11" i="52"/>
  <c r="K41" i="52"/>
  <c r="X41" i="52"/>
  <c r="X26" i="52"/>
  <c r="K26" i="52"/>
  <c r="X71" i="52"/>
  <c r="BK38" i="52"/>
  <c r="AK9" i="52"/>
  <c r="AK56" i="52"/>
  <c r="AK26" i="52"/>
  <c r="K55" i="52"/>
  <c r="BK26" i="52"/>
  <c r="K38" i="52"/>
  <c r="X70" i="52"/>
  <c r="X68" i="52"/>
  <c r="AK23" i="52"/>
  <c r="K53" i="52"/>
  <c r="X8" i="52"/>
  <c r="X9" i="52"/>
  <c r="AK39" i="52"/>
  <c r="BK9" i="52"/>
  <c r="AK70" i="52"/>
  <c r="X55" i="52"/>
  <c r="X53" i="52"/>
  <c r="AX23" i="52"/>
  <c r="AK55" i="52"/>
  <c r="X10" i="52"/>
  <c r="BK23" i="52"/>
  <c r="AK53" i="52"/>
  <c r="AX8" i="52"/>
  <c r="AX38" i="52"/>
  <c r="X69" i="52"/>
  <c r="K54" i="52"/>
  <c r="AK25" i="52"/>
  <c r="BK40" i="52"/>
  <c r="AK71" i="52"/>
  <c r="BK41" i="52"/>
  <c r="X56" i="52"/>
  <c r="AX26" i="52"/>
  <c r="K11" i="52"/>
  <c r="X38" i="52"/>
  <c r="AK69" i="52"/>
  <c r="AX39" i="52"/>
  <c r="X54" i="52"/>
  <c r="BK25" i="52"/>
  <c r="AX10" i="52"/>
  <c r="X11" i="52"/>
  <c r="AK68" i="52"/>
  <c r="K8" i="52"/>
  <c r="AX24" i="52"/>
  <c r="K9" i="52"/>
  <c r="AK24" i="52"/>
  <c r="X24" i="52"/>
  <c r="AK10" i="52"/>
  <c r="AK8" i="52"/>
  <c r="K24" i="52"/>
  <c r="X39" i="52"/>
  <c r="AX9" i="52"/>
  <c r="AX25" i="52"/>
  <c r="K10" i="52"/>
  <c r="BM71" i="52"/>
  <c r="BL71" i="52"/>
  <c r="AZ71" i="52"/>
  <c r="AY71" i="52"/>
  <c r="Y71" i="52"/>
  <c r="W71" i="52"/>
  <c r="BM70" i="52"/>
  <c r="BL70" i="52"/>
  <c r="AZ70" i="52"/>
  <c r="AY70" i="52"/>
  <c r="BM69" i="52"/>
  <c r="BL69" i="52"/>
  <c r="AZ69" i="52"/>
  <c r="AY69" i="52"/>
  <c r="W69" i="52"/>
  <c r="BM68" i="52"/>
  <c r="BL68" i="52"/>
  <c r="AZ68" i="52"/>
  <c r="AY68" i="52"/>
  <c r="BM56" i="52"/>
  <c r="BL56" i="52"/>
  <c r="AZ56" i="52"/>
  <c r="AY56" i="52"/>
  <c r="W56" i="52"/>
  <c r="BM55" i="52"/>
  <c r="BL55" i="52"/>
  <c r="AZ55" i="52"/>
  <c r="AY55" i="52"/>
  <c r="BM54" i="52"/>
  <c r="BL54" i="52"/>
  <c r="AZ54" i="52"/>
  <c r="AY54" i="52"/>
  <c r="W54" i="52"/>
  <c r="BM53" i="52"/>
  <c r="BL53" i="52"/>
  <c r="AZ53" i="52"/>
  <c r="AY53" i="52"/>
  <c r="AZ38" i="52"/>
  <c r="AW38" i="52"/>
  <c r="AJ26" i="52"/>
  <c r="J26" i="52"/>
  <c r="AW25" i="52"/>
  <c r="W25" i="52"/>
  <c r="AJ8" i="52" l="1"/>
  <c r="W10" i="52"/>
  <c r="W11" i="52"/>
  <c r="W8" i="52"/>
  <c r="W9" i="52"/>
  <c r="AW10" i="52"/>
  <c r="AJ9" i="52"/>
  <c r="BJ10" i="52"/>
  <c r="BJ8" i="52"/>
  <c r="J8" i="52"/>
  <c r="AW8" i="52"/>
  <c r="AJ10" i="52"/>
  <c r="BJ11" i="52"/>
  <c r="AW23" i="52"/>
  <c r="AJ24" i="52"/>
  <c r="J38" i="52"/>
  <c r="Y69" i="52"/>
  <c r="Z69" i="52"/>
  <c r="Z71" i="52"/>
  <c r="J25" i="52"/>
  <c r="AJ25" i="52"/>
  <c r="BJ25" i="52"/>
  <c r="BJ38" i="52"/>
  <c r="AJ55" i="52"/>
  <c r="AJ11" i="52"/>
  <c r="AW11" i="52"/>
  <c r="AJ23" i="52"/>
  <c r="W24" i="52"/>
  <c r="AW26" i="52"/>
  <c r="BJ39" i="52"/>
  <c r="AW40" i="52"/>
  <c r="AJ41" i="52"/>
  <c r="W53" i="52"/>
  <c r="Y56" i="52"/>
  <c r="Z56" i="52"/>
  <c r="J23" i="52"/>
  <c r="W23" i="52"/>
  <c r="BJ23" i="52"/>
  <c r="J24" i="52"/>
  <c r="AW24" i="52"/>
  <c r="BJ24" i="52"/>
  <c r="J40" i="52"/>
  <c r="AW41" i="52"/>
  <c r="BJ26" i="52"/>
  <c r="AJ38" i="52"/>
  <c r="J55" i="52"/>
  <c r="M69" i="52"/>
  <c r="AJ39" i="52"/>
  <c r="W40" i="52"/>
  <c r="BJ41" i="52"/>
  <c r="AY38" i="52"/>
  <c r="J39" i="52"/>
  <c r="Y54" i="52"/>
  <c r="Z54" i="52"/>
  <c r="L68" i="52"/>
  <c r="W38" i="52"/>
  <c r="M68" i="52"/>
  <c r="Z38" i="52"/>
  <c r="L71" i="52"/>
  <c r="J54" i="52"/>
  <c r="AJ54" i="52"/>
  <c r="J56" i="52"/>
  <c r="AL56" i="52"/>
  <c r="J69" i="52"/>
  <c r="AJ69" i="52"/>
  <c r="AJ71" i="52"/>
  <c r="AJ68" i="52"/>
  <c r="J70" i="52"/>
  <c r="AJ70" i="52"/>
  <c r="AL71" i="52"/>
  <c r="K71" i="51"/>
  <c r="K70" i="51"/>
  <c r="K69" i="51"/>
  <c r="AX39" i="51"/>
  <c r="K54" i="51"/>
  <c r="AK54" i="51"/>
  <c r="X69" i="51"/>
  <c r="AK39" i="51" l="1"/>
  <c r="BK39" i="51"/>
  <c r="X54" i="51"/>
  <c r="X24" i="51"/>
  <c r="X70" i="51"/>
  <c r="X40" i="51"/>
  <c r="AX10" i="51"/>
  <c r="AX26" i="51"/>
  <c r="K25" i="51"/>
  <c r="AK24" i="51"/>
  <c r="X55" i="51"/>
  <c r="K10" i="51"/>
  <c r="K56" i="51"/>
  <c r="BK40" i="51"/>
  <c r="AK9" i="51"/>
  <c r="AX9" i="51"/>
  <c r="AK69" i="51"/>
  <c r="AX24" i="51"/>
  <c r="K39" i="51"/>
  <c r="AK55" i="51"/>
  <c r="K55" i="51"/>
  <c r="AK25" i="51"/>
  <c r="X10" i="51"/>
  <c r="X25" i="51"/>
  <c r="K11" i="51"/>
  <c r="AK11" i="51"/>
  <c r="K9" i="51"/>
  <c r="AX40" i="51"/>
  <c r="BK11" i="51"/>
  <c r="X39" i="51"/>
  <c r="AK10" i="51"/>
  <c r="AK71" i="51"/>
  <c r="K40" i="51"/>
  <c r="AX25" i="51"/>
  <c r="BK25" i="51"/>
  <c r="AK26" i="51"/>
  <c r="AX41" i="51"/>
  <c r="AK41" i="51"/>
  <c r="X26" i="51"/>
  <c r="X71" i="51"/>
  <c r="K41" i="51"/>
  <c r="K26" i="51"/>
  <c r="K24" i="51"/>
  <c r="AK70" i="51"/>
  <c r="AK40" i="51"/>
  <c r="BK10" i="51"/>
  <c r="X41" i="51"/>
  <c r="BK9" i="51"/>
  <c r="AX11" i="51"/>
  <c r="AK56" i="51"/>
  <c r="BK26" i="51"/>
  <c r="X11" i="51"/>
  <c r="BK24" i="51"/>
  <c r="X9" i="51"/>
  <c r="X56" i="51"/>
  <c r="BK41" i="51"/>
  <c r="AL54" i="52"/>
  <c r="L54" i="52"/>
  <c r="AM70" i="52"/>
  <c r="AL70" i="52"/>
  <c r="BM26" i="52"/>
  <c r="BL26" i="52"/>
  <c r="AM26" i="52"/>
  <c r="AL26" i="52"/>
  <c r="M41" i="52"/>
  <c r="L41" i="52"/>
  <c r="AY23" i="52"/>
  <c r="AZ23" i="52"/>
  <c r="M71" i="52"/>
  <c r="BM25" i="52"/>
  <c r="J9" i="52"/>
  <c r="AW9" i="52"/>
  <c r="AM11" i="52"/>
  <c r="Y24" i="52"/>
  <c r="BJ9" i="52"/>
  <c r="Z8" i="52"/>
  <c r="Y8" i="52"/>
  <c r="Z10" i="52"/>
  <c r="Y10" i="52"/>
  <c r="AM68" i="52"/>
  <c r="AL68" i="52"/>
  <c r="AJ56" i="52"/>
  <c r="L56" i="52"/>
  <c r="M70" i="52"/>
  <c r="M54" i="52"/>
  <c r="Y38" i="52"/>
  <c r="W39" i="52"/>
  <c r="AZ25" i="52"/>
  <c r="AY25" i="52"/>
  <c r="Z41" i="52"/>
  <c r="Y41" i="52"/>
  <c r="AZ39" i="52"/>
  <c r="AY39" i="52"/>
  <c r="AM25" i="52"/>
  <c r="M10" i="52"/>
  <c r="L10" i="52"/>
  <c r="Z24" i="52"/>
  <c r="Z11" i="52"/>
  <c r="Y11" i="52"/>
  <c r="AM39" i="52"/>
  <c r="AL39" i="52"/>
  <c r="AM53" i="52"/>
  <c r="AL53" i="52"/>
  <c r="BM40" i="52"/>
  <c r="BL40" i="52"/>
  <c r="Z53" i="52"/>
  <c r="Y53" i="52"/>
  <c r="AZ40" i="52"/>
  <c r="AY40" i="52"/>
  <c r="BM23" i="52"/>
  <c r="BL23" i="52"/>
  <c r="BM24" i="52"/>
  <c r="BL24" i="52"/>
  <c r="Z23" i="52"/>
  <c r="Y23" i="52"/>
  <c r="AL9" i="52"/>
  <c r="AM9" i="52"/>
  <c r="Y9" i="52"/>
  <c r="Z9" i="52"/>
  <c r="AM38" i="52"/>
  <c r="AL38" i="52"/>
  <c r="M55" i="52"/>
  <c r="L55" i="52"/>
  <c r="W68" i="52"/>
  <c r="W70" i="52"/>
  <c r="BM38" i="52"/>
  <c r="BL38" i="52"/>
  <c r="Z25" i="52"/>
  <c r="Y25" i="52"/>
  <c r="W41" i="52"/>
  <c r="AW39" i="52"/>
  <c r="AL25" i="52"/>
  <c r="Z26" i="52"/>
  <c r="Y26" i="52"/>
  <c r="BM41" i="52"/>
  <c r="BL41" i="52"/>
  <c r="Z40" i="52"/>
  <c r="Y40" i="52"/>
  <c r="AJ53" i="52"/>
  <c r="BJ40" i="52"/>
  <c r="AL24" i="52"/>
  <c r="AM24" i="52"/>
  <c r="BL11" i="52"/>
  <c r="BM11" i="52"/>
  <c r="M56" i="52"/>
  <c r="AM10" i="52"/>
  <c r="AL10" i="52"/>
  <c r="M8" i="52"/>
  <c r="L8" i="52"/>
  <c r="AY11" i="52"/>
  <c r="L70" i="52"/>
  <c r="L38" i="52"/>
  <c r="M38" i="52"/>
  <c r="Z68" i="52"/>
  <c r="Y68" i="52"/>
  <c r="Z70" i="52"/>
  <c r="Y70" i="52"/>
  <c r="BM8" i="52"/>
  <c r="BL8" i="52"/>
  <c r="M53" i="52"/>
  <c r="L53" i="52"/>
  <c r="AM40" i="52"/>
  <c r="AL40" i="52"/>
  <c r="L39" i="52"/>
  <c r="BM10" i="52"/>
  <c r="BL10" i="52"/>
  <c r="AZ10" i="52"/>
  <c r="AY10" i="52"/>
  <c r="AZ11" i="52"/>
  <c r="J11" i="52"/>
  <c r="AM8" i="52"/>
  <c r="AL8" i="52"/>
  <c r="J71" i="52"/>
  <c r="AL69" i="52"/>
  <c r="AM54" i="52"/>
  <c r="AM69" i="52"/>
  <c r="J41" i="52"/>
  <c r="L25" i="52"/>
  <c r="M25" i="52"/>
  <c r="AZ41" i="52"/>
  <c r="AY41" i="52"/>
  <c r="M40" i="52"/>
  <c r="L40" i="52"/>
  <c r="AM41" i="52"/>
  <c r="AL41" i="52"/>
  <c r="BM39" i="52"/>
  <c r="BL39" i="52"/>
  <c r="AZ24" i="52"/>
  <c r="AY24" i="52"/>
  <c r="M23" i="52"/>
  <c r="L23" i="52"/>
  <c r="AM56" i="52"/>
  <c r="W26" i="52"/>
  <c r="AZ8" i="52"/>
  <c r="AY8" i="52"/>
  <c r="M39" i="52"/>
  <c r="M24" i="52"/>
  <c r="L24" i="52"/>
  <c r="AY9" i="52"/>
  <c r="AZ9" i="52"/>
  <c r="AL23" i="52"/>
  <c r="BL9" i="52"/>
  <c r="BM9" i="52"/>
  <c r="W55" i="52"/>
  <c r="Z55" i="52"/>
  <c r="Y55" i="52"/>
  <c r="AZ26" i="52"/>
  <c r="AY26" i="52"/>
  <c r="L69" i="52"/>
  <c r="J68" i="52"/>
  <c r="AM71" i="52"/>
  <c r="Z39" i="52"/>
  <c r="Y39" i="52"/>
  <c r="AM55" i="52"/>
  <c r="AL55" i="52"/>
  <c r="M26" i="52"/>
  <c r="L26" i="52"/>
  <c r="J53" i="52"/>
  <c r="AJ40" i="52"/>
  <c r="BL25" i="52"/>
  <c r="L9" i="52"/>
  <c r="M9" i="52"/>
  <c r="AL11" i="52"/>
  <c r="J10" i="52"/>
  <c r="AM23" i="52"/>
  <c r="M11" i="52"/>
  <c r="L11" i="52"/>
  <c r="BM71" i="51"/>
  <c r="BL71" i="51"/>
  <c r="AZ71" i="51"/>
  <c r="AY71" i="51"/>
  <c r="L71" i="51"/>
  <c r="J71" i="51"/>
  <c r="BM70" i="51"/>
  <c r="BL70" i="51"/>
  <c r="AZ70" i="51"/>
  <c r="AY70" i="51"/>
  <c r="W70" i="51"/>
  <c r="BM69" i="51"/>
  <c r="BL69" i="51"/>
  <c r="AZ69" i="51"/>
  <c r="AY69" i="51"/>
  <c r="AJ69" i="51"/>
  <c r="W69" i="51"/>
  <c r="BM68" i="51"/>
  <c r="BL68" i="51"/>
  <c r="AZ68" i="51"/>
  <c r="AY68" i="51"/>
  <c r="BM56" i="51"/>
  <c r="BL56" i="51"/>
  <c r="AZ56" i="51"/>
  <c r="AY56" i="51"/>
  <c r="J56" i="51"/>
  <c r="BM55" i="51"/>
  <c r="BL55" i="51"/>
  <c r="AZ55" i="51"/>
  <c r="AY55" i="51"/>
  <c r="W55" i="51"/>
  <c r="BM54" i="51"/>
  <c r="BL54" i="51"/>
  <c r="AZ54" i="51"/>
  <c r="AY54" i="51"/>
  <c r="AL54" i="51"/>
  <c r="AJ54" i="51"/>
  <c r="Z54" i="51"/>
  <c r="Y54" i="51"/>
  <c r="W54" i="51"/>
  <c r="BM53" i="51"/>
  <c r="BL53" i="51"/>
  <c r="AZ53" i="51"/>
  <c r="AY53" i="51"/>
  <c r="BM11" i="51"/>
  <c r="BJ11" i="51"/>
  <c r="AJ11" i="51"/>
  <c r="J11" i="51"/>
  <c r="BJ9" i="51"/>
  <c r="W9" i="51"/>
  <c r="J9" i="51"/>
  <c r="K68" i="51" l="1"/>
  <c r="AJ23" i="51"/>
  <c r="M9" i="51"/>
  <c r="AW9" i="51"/>
  <c r="AJ9" i="51"/>
  <c r="AM9" i="51"/>
  <c r="BM9" i="51"/>
  <c r="W10" i="51"/>
  <c r="AJ24" i="51"/>
  <c r="Z9" i="51"/>
  <c r="AL9" i="51"/>
  <c r="M11" i="51"/>
  <c r="AM11" i="51"/>
  <c r="W11" i="51"/>
  <c r="AZ11" i="51"/>
  <c r="W24" i="51"/>
  <c r="AM26" i="51"/>
  <c r="AL26" i="51"/>
  <c r="J23" i="51"/>
  <c r="AW38" i="51"/>
  <c r="Y9" i="51"/>
  <c r="J10" i="51"/>
  <c r="BJ10" i="51"/>
  <c r="J24" i="51"/>
  <c r="AW24" i="51"/>
  <c r="L11" i="51"/>
  <c r="AL11" i="51"/>
  <c r="BL11" i="51"/>
  <c r="L9" i="51"/>
  <c r="BL9" i="51"/>
  <c r="W39" i="51"/>
  <c r="AJ10" i="51"/>
  <c r="AJ26" i="51"/>
  <c r="BJ24" i="51"/>
  <c r="AJ70" i="51"/>
  <c r="BJ40" i="51"/>
  <c r="AJ53" i="51"/>
  <c r="AM54" i="51"/>
  <c r="AM69" i="51"/>
  <c r="M71" i="51"/>
  <c r="J41" i="51"/>
  <c r="W41" i="51"/>
  <c r="M56" i="51"/>
  <c r="Z56" i="51"/>
  <c r="Y56" i="51"/>
  <c r="Y69" i="51"/>
  <c r="AL69" i="51"/>
  <c r="J39" i="51"/>
  <c r="AW39" i="51"/>
  <c r="AW41" i="51"/>
  <c r="L56" i="51"/>
  <c r="W68" i="51"/>
  <c r="AM40" i="51"/>
  <c r="BM40" i="51"/>
  <c r="Z69" i="51"/>
  <c r="J25" i="51"/>
  <c r="W25" i="51"/>
  <c r="BJ25" i="51"/>
  <c r="J26" i="51"/>
  <c r="AW26" i="51"/>
  <c r="BJ26" i="51"/>
  <c r="AM39" i="51"/>
  <c r="J40" i="51"/>
  <c r="AL40" i="51"/>
  <c r="J54" i="51"/>
  <c r="Z70" i="51"/>
  <c r="Y70" i="51"/>
  <c r="Z41" i="51"/>
  <c r="BJ41" i="51"/>
  <c r="AJ55" i="51"/>
  <c r="W40" i="51"/>
  <c r="BL40" i="51"/>
  <c r="Y41" i="51"/>
  <c r="W56" i="51"/>
  <c r="M68" i="51"/>
  <c r="L68" i="51"/>
  <c r="J55" i="51"/>
  <c r="AJ56" i="51"/>
  <c r="J69" i="51"/>
  <c r="W71" i="51"/>
  <c r="AJ71" i="51"/>
  <c r="Y71" i="51"/>
  <c r="K71" i="50"/>
  <c r="K70" i="50"/>
  <c r="AK10" i="50"/>
  <c r="AK70" i="50"/>
  <c r="K69" i="50"/>
  <c r="BK39" i="50"/>
  <c r="BK9" i="50"/>
  <c r="K68" i="50"/>
  <c r="AK55" i="50" l="1"/>
  <c r="AK39" i="50"/>
  <c r="AK9" i="50"/>
  <c r="X55" i="50"/>
  <c r="AX25" i="50"/>
  <c r="W8" i="51"/>
  <c r="BK24" i="50"/>
  <c r="X23" i="51"/>
  <c r="AK26" i="50"/>
  <c r="M38" i="51"/>
  <c r="K26" i="50"/>
  <c r="W38" i="51"/>
  <c r="AK38" i="51"/>
  <c r="K41" i="50"/>
  <c r="BK11" i="50"/>
  <c r="AY23" i="51"/>
  <c r="L38" i="51"/>
  <c r="AW8" i="51"/>
  <c r="AJ38" i="51"/>
  <c r="X68" i="51"/>
  <c r="BJ38" i="51"/>
  <c r="BK23" i="51"/>
  <c r="AK54" i="50"/>
  <c r="X9" i="50"/>
  <c r="BK10" i="50"/>
  <c r="X40" i="50"/>
  <c r="AX10" i="50"/>
  <c r="X56" i="50"/>
  <c r="K8" i="51"/>
  <c r="X8" i="50"/>
  <c r="K53" i="50"/>
  <c r="X68" i="50"/>
  <c r="BK23" i="50"/>
  <c r="AX38" i="50"/>
  <c r="X39" i="50"/>
  <c r="AX9" i="50"/>
  <c r="K10" i="50"/>
  <c r="K25" i="50"/>
  <c r="AK11" i="50"/>
  <c r="AX11" i="50"/>
  <c r="K11" i="50"/>
  <c r="BL23" i="51"/>
  <c r="AK8" i="50"/>
  <c r="K39" i="50"/>
  <c r="X24" i="50"/>
  <c r="AZ23" i="51"/>
  <c r="AK41" i="50"/>
  <c r="BK8" i="50"/>
  <c r="X38" i="51"/>
  <c r="AK38" i="50"/>
  <c r="X53" i="50"/>
  <c r="AX23" i="50"/>
  <c r="K8" i="50"/>
  <c r="BK38" i="50"/>
  <c r="K38" i="50"/>
  <c r="AK69" i="50"/>
  <c r="X54" i="50"/>
  <c r="AX24" i="50"/>
  <c r="K9" i="50"/>
  <c r="X70" i="50"/>
  <c r="K55" i="50"/>
  <c r="AK56" i="50"/>
  <c r="X41" i="50"/>
  <c r="AK8" i="51"/>
  <c r="AK68" i="50"/>
  <c r="AK53" i="50"/>
  <c r="K23" i="50"/>
  <c r="AK23" i="50"/>
  <c r="X38" i="50"/>
  <c r="X69" i="50"/>
  <c r="BK40" i="50"/>
  <c r="BK25" i="50"/>
  <c r="X10" i="50"/>
  <c r="AK71" i="50"/>
  <c r="BK41" i="50"/>
  <c r="X26" i="50"/>
  <c r="AX26" i="50"/>
  <c r="BK26" i="50"/>
  <c r="AX8" i="51"/>
  <c r="AX38" i="51"/>
  <c r="K23" i="51"/>
  <c r="AK40" i="50"/>
  <c r="K40" i="50"/>
  <c r="X25" i="50"/>
  <c r="K54" i="50"/>
  <c r="AK24" i="50"/>
  <c r="AX40" i="50"/>
  <c r="X23" i="50"/>
  <c r="AX8" i="50"/>
  <c r="AX39" i="50"/>
  <c r="K24" i="50"/>
  <c r="AK25" i="50"/>
  <c r="AX41" i="50"/>
  <c r="AK68" i="51"/>
  <c r="X53" i="51"/>
  <c r="AX23" i="51"/>
  <c r="K38" i="51"/>
  <c r="X8" i="51"/>
  <c r="AK53" i="51"/>
  <c r="M53" i="51"/>
  <c r="K53" i="51"/>
  <c r="X71" i="50"/>
  <c r="X11" i="50"/>
  <c r="K56" i="50"/>
  <c r="BK8" i="51"/>
  <c r="AK23" i="51"/>
  <c r="BK38" i="51"/>
  <c r="AJ68" i="51"/>
  <c r="AW23" i="51"/>
  <c r="J38" i="51"/>
  <c r="AM68" i="51"/>
  <c r="BM23" i="51"/>
  <c r="W23" i="51"/>
  <c r="BJ23" i="51"/>
  <c r="Z23" i="51"/>
  <c r="Y23" i="51"/>
  <c r="AL39" i="51"/>
  <c r="M39" i="51"/>
  <c r="L39" i="51"/>
  <c r="L55" i="51"/>
  <c r="AZ39" i="51"/>
  <c r="L25" i="51"/>
  <c r="AM10" i="51"/>
  <c r="AL10" i="51"/>
  <c r="AY11" i="51"/>
  <c r="Y11" i="51"/>
  <c r="Z8" i="51"/>
  <c r="Y8" i="51"/>
  <c r="J70" i="51"/>
  <c r="L70" i="51"/>
  <c r="L69" i="51"/>
  <c r="Z55" i="51"/>
  <c r="Y55" i="51"/>
  <c r="J68" i="51"/>
  <c r="AZ41" i="51"/>
  <c r="AY41" i="51"/>
  <c r="M41" i="51"/>
  <c r="L41" i="51"/>
  <c r="AW40" i="51"/>
  <c r="BM26" i="51"/>
  <c r="BL26" i="51"/>
  <c r="AY38" i="51"/>
  <c r="M25" i="51"/>
  <c r="BL25" i="51"/>
  <c r="Z11" i="51"/>
  <c r="AJ8" i="51"/>
  <c r="Y10" i="51"/>
  <c r="Z10" i="51"/>
  <c r="AL71" i="51"/>
  <c r="AM56" i="51"/>
  <c r="AL56" i="51"/>
  <c r="AZ40" i="51"/>
  <c r="AY40" i="51"/>
  <c r="AM71" i="51"/>
  <c r="AL55" i="51"/>
  <c r="AZ38" i="51"/>
  <c r="AW25" i="51"/>
  <c r="Z39" i="51"/>
  <c r="Y39" i="51"/>
  <c r="BM25" i="51"/>
  <c r="AJ39" i="51"/>
  <c r="AM23" i="51"/>
  <c r="AZ8" i="51"/>
  <c r="AY8" i="51"/>
  <c r="AW11" i="51"/>
  <c r="BJ8" i="51"/>
  <c r="BM41" i="51"/>
  <c r="BL41" i="51"/>
  <c r="Z71" i="51"/>
  <c r="Z40" i="51"/>
  <c r="Y40" i="51"/>
  <c r="M55" i="51"/>
  <c r="AM38" i="51"/>
  <c r="AL38" i="51"/>
  <c r="AM55" i="51"/>
  <c r="M26" i="51"/>
  <c r="L26" i="51"/>
  <c r="W26" i="51"/>
  <c r="Y38" i="51"/>
  <c r="AL23" i="51"/>
  <c r="AM8" i="51"/>
  <c r="AL8" i="51"/>
  <c r="AZ10" i="51"/>
  <c r="AY10" i="51"/>
  <c r="AZ25" i="51"/>
  <c r="AY25" i="51"/>
  <c r="L40" i="51"/>
  <c r="AM41" i="51"/>
  <c r="AL41" i="51"/>
  <c r="AJ25" i="51"/>
  <c r="AZ24" i="51"/>
  <c r="AY24" i="51"/>
  <c r="BM39" i="51"/>
  <c r="BL39" i="51"/>
  <c r="Z38" i="51"/>
  <c r="BM10" i="51"/>
  <c r="BL10" i="51"/>
  <c r="L23" i="51"/>
  <c r="AM24" i="51"/>
  <c r="AL24" i="51"/>
  <c r="AW10" i="51"/>
  <c r="J8" i="51"/>
  <c r="M69" i="51"/>
  <c r="W53" i="51"/>
  <c r="AM53" i="51"/>
  <c r="AL53" i="51"/>
  <c r="AJ40" i="51"/>
  <c r="Z25" i="51"/>
  <c r="Y25" i="51"/>
  <c r="BM24" i="51"/>
  <c r="BL24" i="51"/>
  <c r="M40" i="51"/>
  <c r="AZ9" i="51"/>
  <c r="AY9" i="51"/>
  <c r="Z24" i="51"/>
  <c r="Y24" i="51"/>
  <c r="Z26" i="51"/>
  <c r="Y26" i="51"/>
  <c r="BL8" i="51"/>
  <c r="BM8" i="51"/>
  <c r="M54" i="51"/>
  <c r="L54" i="51"/>
  <c r="Z68" i="51"/>
  <c r="Y68" i="51"/>
  <c r="J53" i="51"/>
  <c r="BM38" i="51"/>
  <c r="BL38" i="51"/>
  <c r="AM70" i="51"/>
  <c r="AL70" i="51"/>
  <c r="AY26" i="51"/>
  <c r="AJ41" i="51"/>
  <c r="AM25" i="51"/>
  <c r="AL25" i="51"/>
  <c r="BJ39" i="51"/>
  <c r="M24" i="51"/>
  <c r="L24" i="51"/>
  <c r="M23" i="51"/>
  <c r="Z53" i="51"/>
  <c r="Y53" i="51"/>
  <c r="L53" i="51"/>
  <c r="AL68" i="51"/>
  <c r="M70" i="51"/>
  <c r="AY39" i="51"/>
  <c r="M10" i="51"/>
  <c r="L10" i="51"/>
  <c r="AZ26" i="51"/>
  <c r="L8" i="51"/>
  <c r="M8" i="51"/>
  <c r="BM71" i="50" l="1"/>
  <c r="BL71" i="50"/>
  <c r="AZ71" i="50"/>
  <c r="AY71" i="50"/>
  <c r="BM70" i="50"/>
  <c r="BL70" i="50"/>
  <c r="AZ70" i="50"/>
  <c r="AY70" i="50"/>
  <c r="BM69" i="50"/>
  <c r="BL69" i="50"/>
  <c r="AZ69" i="50"/>
  <c r="AY69" i="50"/>
  <c r="BM68" i="50"/>
  <c r="BL68" i="50"/>
  <c r="AZ68" i="50"/>
  <c r="AY68" i="50"/>
  <c r="BM56" i="50"/>
  <c r="BL56" i="50"/>
  <c r="AZ56" i="50"/>
  <c r="AY56" i="50"/>
  <c r="BM55" i="50"/>
  <c r="BL55" i="50"/>
  <c r="AZ55" i="50"/>
  <c r="AY55" i="50"/>
  <c r="BM54" i="50"/>
  <c r="BL54" i="50"/>
  <c r="AZ54" i="50"/>
  <c r="AY54" i="50"/>
  <c r="BM53" i="50"/>
  <c r="BL53" i="50"/>
  <c r="AZ53" i="50"/>
  <c r="AY53" i="50"/>
  <c r="AJ40" i="50"/>
  <c r="J40" i="50"/>
  <c r="AW39" i="50"/>
  <c r="BJ38" i="50"/>
  <c r="AJ38" i="50"/>
  <c r="AW11" i="50"/>
  <c r="L11" i="50"/>
  <c r="J11" i="50"/>
  <c r="J9" i="50"/>
  <c r="AJ9" i="50" l="1"/>
  <c r="J23" i="50"/>
  <c r="AW23" i="50"/>
  <c r="M9" i="50"/>
  <c r="AJ11" i="50"/>
  <c r="AY23" i="50"/>
  <c r="J24" i="50"/>
  <c r="BJ9" i="50"/>
  <c r="W11" i="50"/>
  <c r="BJ11" i="50"/>
  <c r="AJ23" i="50"/>
  <c r="BJ23" i="50"/>
  <c r="W56" i="50"/>
  <c r="W23" i="50"/>
  <c r="W68" i="50"/>
  <c r="W69" i="50"/>
  <c r="BL23" i="50"/>
  <c r="Y23" i="50"/>
  <c r="L23" i="50"/>
  <c r="AL23" i="50"/>
  <c r="AM9" i="50"/>
  <c r="BL11" i="50"/>
  <c r="AW9" i="50"/>
  <c r="Z11" i="50"/>
  <c r="AZ11" i="50"/>
  <c r="L9" i="50"/>
  <c r="AL9" i="50"/>
  <c r="BL9" i="50"/>
  <c r="Y11" i="50"/>
  <c r="AY11" i="50"/>
  <c r="AJ26" i="50"/>
  <c r="W24" i="50"/>
  <c r="J25" i="50"/>
  <c r="AJ25" i="50"/>
  <c r="AY9" i="50"/>
  <c r="AJ10" i="50"/>
  <c r="AW24" i="50"/>
  <c r="W25" i="50"/>
  <c r="AM11" i="50"/>
  <c r="Z23" i="50"/>
  <c r="AM23" i="50"/>
  <c r="AZ23" i="50"/>
  <c r="BM23" i="50"/>
  <c r="AZ24" i="50"/>
  <c r="AW25" i="50"/>
  <c r="W9" i="50"/>
  <c r="M11" i="50"/>
  <c r="BM11" i="50"/>
  <c r="M23" i="50"/>
  <c r="AW10" i="50"/>
  <c r="AJ24" i="50"/>
  <c r="J26" i="50"/>
  <c r="BJ26" i="50"/>
  <c r="W39" i="50"/>
  <c r="W70" i="50"/>
  <c r="AW38" i="50"/>
  <c r="AZ41" i="50"/>
  <c r="J54" i="50"/>
  <c r="AW26" i="50"/>
  <c r="J53" i="50"/>
  <c r="Z56" i="50"/>
  <c r="Y56" i="50"/>
  <c r="BM38" i="50"/>
  <c r="BL38" i="50"/>
  <c r="W41" i="50"/>
  <c r="M53" i="50"/>
  <c r="AZ39" i="50"/>
  <c r="AY39" i="50"/>
  <c r="W71" i="50"/>
  <c r="M69" i="50"/>
  <c r="J41" i="50"/>
  <c r="AJ41" i="50"/>
  <c r="BJ41" i="50"/>
  <c r="W53" i="50"/>
  <c r="W54" i="50"/>
  <c r="W55" i="50"/>
  <c r="AJ55" i="50"/>
  <c r="AJ56" i="50"/>
  <c r="J68" i="50"/>
  <c r="AJ68" i="50"/>
  <c r="J69" i="50"/>
  <c r="L69" i="50"/>
  <c r="AL69" i="50"/>
  <c r="AL71" i="50"/>
  <c r="AJ70" i="50"/>
  <c r="J71" i="50"/>
  <c r="K71" i="49"/>
  <c r="K70" i="49"/>
  <c r="K69" i="49"/>
  <c r="K68" i="49"/>
  <c r="AX24" i="49" l="1"/>
  <c r="AK39" i="49"/>
  <c r="BK39" i="49"/>
  <c r="AK9" i="49"/>
  <c r="K56" i="49"/>
  <c r="AX38" i="49"/>
  <c r="X39" i="49"/>
  <c r="AK54" i="49"/>
  <c r="AK24" i="49"/>
  <c r="BK40" i="49"/>
  <c r="AK71" i="49"/>
  <c r="BK41" i="49"/>
  <c r="K41" i="49"/>
  <c r="X56" i="49"/>
  <c r="AK11" i="49"/>
  <c r="X24" i="49"/>
  <c r="K40" i="49"/>
  <c r="AK56" i="49"/>
  <c r="K26" i="49"/>
  <c r="AX41" i="49"/>
  <c r="X10" i="49"/>
  <c r="AK41" i="49"/>
  <c r="X26" i="49"/>
  <c r="BK24" i="49"/>
  <c r="BK11" i="49"/>
  <c r="X68" i="49"/>
  <c r="X38" i="49"/>
  <c r="K54" i="49"/>
  <c r="X69" i="49"/>
  <c r="AX39" i="49"/>
  <c r="AX40" i="49"/>
  <c r="K38" i="49"/>
  <c r="AK8" i="49"/>
  <c r="K25" i="49"/>
  <c r="AK68" i="49"/>
  <c r="BK38" i="49"/>
  <c r="BK8" i="49"/>
  <c r="AX26" i="49"/>
  <c r="K11" i="49"/>
  <c r="BK23" i="49"/>
  <c r="K53" i="49"/>
  <c r="K39" i="49"/>
  <c r="AK40" i="49"/>
  <c r="BK10" i="49"/>
  <c r="K55" i="49"/>
  <c r="AX10" i="49"/>
  <c r="X11" i="49"/>
  <c r="AK53" i="49"/>
  <c r="AK23" i="49"/>
  <c r="X23" i="49"/>
  <c r="AK38" i="49"/>
  <c r="X53" i="49"/>
  <c r="AK69" i="49"/>
  <c r="BK9" i="49"/>
  <c r="X54" i="49"/>
  <c r="X70" i="49"/>
  <c r="AK25" i="49"/>
  <c r="AX9" i="49"/>
  <c r="AK10" i="49"/>
  <c r="AX8" i="49"/>
  <c r="K23" i="49"/>
  <c r="AX23" i="49"/>
  <c r="X8" i="49"/>
  <c r="AK70" i="49"/>
  <c r="X55" i="49"/>
  <c r="AX25" i="49"/>
  <c r="K10" i="49"/>
  <c r="X40" i="49"/>
  <c r="K9" i="49"/>
  <c r="X9" i="49"/>
  <c r="AK26" i="49"/>
  <c r="X71" i="49"/>
  <c r="K8" i="49"/>
  <c r="K24" i="49"/>
  <c r="X25" i="49"/>
  <c r="AK55" i="49"/>
  <c r="BK25" i="49"/>
  <c r="AX11" i="49"/>
  <c r="BK26" i="49"/>
  <c r="X41" i="49"/>
  <c r="L71" i="50"/>
  <c r="BJ39" i="50"/>
  <c r="AY24" i="50"/>
  <c r="Y24" i="50"/>
  <c r="J10" i="50"/>
  <c r="M71" i="50"/>
  <c r="J70" i="50"/>
  <c r="Y55" i="50"/>
  <c r="BM9" i="50"/>
  <c r="L53" i="50"/>
  <c r="J39" i="50"/>
  <c r="AJ53" i="50"/>
  <c r="AL11" i="50"/>
  <c r="AM71" i="50"/>
  <c r="AM54" i="50"/>
  <c r="AL54" i="50"/>
  <c r="AM70" i="50"/>
  <c r="Z53" i="50"/>
  <c r="Y53" i="50"/>
  <c r="AL70" i="50"/>
  <c r="AM69" i="50"/>
  <c r="Z54" i="50"/>
  <c r="AW41" i="50"/>
  <c r="AM40" i="50"/>
  <c r="Z40" i="50"/>
  <c r="Y40" i="50"/>
  <c r="Y41" i="50"/>
  <c r="AY26" i="50"/>
  <c r="Y9" i="50"/>
  <c r="Z24" i="50"/>
  <c r="BM26" i="50"/>
  <c r="BM25" i="50"/>
  <c r="BL25" i="50"/>
  <c r="M8" i="50"/>
  <c r="L8" i="50"/>
  <c r="AW8" i="50"/>
  <c r="AZ9" i="50"/>
  <c r="BM41" i="50"/>
  <c r="BL41" i="50"/>
  <c r="L68" i="50"/>
  <c r="AJ69" i="50"/>
  <c r="BJ40" i="50"/>
  <c r="AY41" i="50"/>
  <c r="AL25" i="50"/>
  <c r="AM25" i="50"/>
  <c r="Z39" i="50"/>
  <c r="Y39" i="50"/>
  <c r="Z41" i="50"/>
  <c r="AZ26" i="50"/>
  <c r="J38" i="50"/>
  <c r="BL10" i="50"/>
  <c r="BM10" i="50"/>
  <c r="AJ8" i="50"/>
  <c r="Z9" i="50"/>
  <c r="AM68" i="50"/>
  <c r="AL68" i="50"/>
  <c r="AJ39" i="50"/>
  <c r="BM40" i="50"/>
  <c r="BL40" i="50"/>
  <c r="M40" i="50"/>
  <c r="L40" i="50"/>
  <c r="M54" i="50"/>
  <c r="L54" i="50"/>
  <c r="W26" i="50"/>
  <c r="AM26" i="50"/>
  <c r="AL26" i="50"/>
  <c r="BL24" i="50"/>
  <c r="BM24" i="50"/>
  <c r="AM41" i="50"/>
  <c r="AL41" i="50"/>
  <c r="L70" i="50"/>
  <c r="J56" i="50"/>
  <c r="M41" i="50"/>
  <c r="L41" i="50"/>
  <c r="M68" i="50"/>
  <c r="AM39" i="50"/>
  <c r="AL39" i="50"/>
  <c r="AW40" i="50"/>
  <c r="M39" i="50"/>
  <c r="L39" i="50"/>
  <c r="Y25" i="50"/>
  <c r="Z25" i="50"/>
  <c r="L24" i="50"/>
  <c r="L38" i="50"/>
  <c r="M38" i="50"/>
  <c r="L25" i="50"/>
  <c r="M25" i="50"/>
  <c r="BJ8" i="50"/>
  <c r="L10" i="50"/>
  <c r="M10" i="50"/>
  <c r="AM8" i="50"/>
  <c r="AL8" i="50"/>
  <c r="Y10" i="50"/>
  <c r="Z10" i="50"/>
  <c r="Z71" i="50"/>
  <c r="Y71" i="50"/>
  <c r="AM56" i="50"/>
  <c r="AL56" i="50"/>
  <c r="AZ40" i="50"/>
  <c r="AY40" i="50"/>
  <c r="AM38" i="50"/>
  <c r="AL38" i="50"/>
  <c r="M55" i="50"/>
  <c r="L55" i="50"/>
  <c r="Y26" i="50"/>
  <c r="Z26" i="50"/>
  <c r="AM24" i="50"/>
  <c r="AL24" i="50"/>
  <c r="BJ24" i="50"/>
  <c r="W10" i="50"/>
  <c r="Z70" i="50"/>
  <c r="Y70" i="50"/>
  <c r="M56" i="50"/>
  <c r="L56" i="50"/>
  <c r="Z38" i="50"/>
  <c r="Y38" i="50"/>
  <c r="AL10" i="50"/>
  <c r="AM10" i="50"/>
  <c r="BM8" i="50"/>
  <c r="BL8" i="50"/>
  <c r="Z8" i="50"/>
  <c r="Y8" i="50"/>
  <c r="AM55" i="50"/>
  <c r="AL55" i="50"/>
  <c r="Z55" i="50"/>
  <c r="J55" i="50"/>
  <c r="AZ38" i="50"/>
  <c r="AY38" i="50"/>
  <c r="AL53" i="50"/>
  <c r="L26" i="50"/>
  <c r="BJ25" i="50"/>
  <c r="J8" i="50"/>
  <c r="Z69" i="50"/>
  <c r="Y69" i="50"/>
  <c r="AJ71" i="50"/>
  <c r="Z68" i="50"/>
  <c r="Y68" i="50"/>
  <c r="M70" i="50"/>
  <c r="Y54" i="50"/>
  <c r="AJ54" i="50"/>
  <c r="BM39" i="50"/>
  <c r="BL39" i="50"/>
  <c r="AL40" i="50"/>
  <c r="W40" i="50"/>
  <c r="AY10" i="50"/>
  <c r="AZ10" i="50"/>
  <c r="AM53" i="50"/>
  <c r="AZ25" i="50"/>
  <c r="AY25" i="50"/>
  <c r="W38" i="50"/>
  <c r="M24" i="50"/>
  <c r="M26" i="50"/>
  <c r="BJ10" i="50"/>
  <c r="BL26" i="50"/>
  <c r="AZ8" i="50"/>
  <c r="AY8" i="50"/>
  <c r="W8" i="50"/>
  <c r="BM71" i="49"/>
  <c r="BL71" i="49"/>
  <c r="AZ71" i="49"/>
  <c r="AY71" i="49"/>
  <c r="BM70" i="49"/>
  <c r="BL70" i="49"/>
  <c r="AZ70" i="49"/>
  <c r="AY70" i="49"/>
  <c r="BM69" i="49"/>
  <c r="BL69" i="49"/>
  <c r="AZ69" i="49"/>
  <c r="AY69" i="49"/>
  <c r="BM68" i="49"/>
  <c r="BL68" i="49"/>
  <c r="AZ68" i="49"/>
  <c r="AY68" i="49"/>
  <c r="BM56" i="49"/>
  <c r="BL56" i="49"/>
  <c r="AZ56" i="49"/>
  <c r="AY56" i="49"/>
  <c r="BM55" i="49"/>
  <c r="BL55" i="49"/>
  <c r="AZ55" i="49"/>
  <c r="AY55" i="49"/>
  <c r="BM54" i="49"/>
  <c r="BL54" i="49"/>
  <c r="AZ54" i="49"/>
  <c r="AY54" i="49"/>
  <c r="BM53" i="49"/>
  <c r="BL53" i="49"/>
  <c r="AZ53" i="49"/>
  <c r="AY53" i="49"/>
  <c r="Y40" i="49"/>
  <c r="Z40" i="49"/>
  <c r="AW38" i="49"/>
  <c r="M23" i="49"/>
  <c r="BJ11" i="49"/>
  <c r="BJ9" i="49"/>
  <c r="AW9" i="49"/>
  <c r="AJ9" i="49"/>
  <c r="W9" i="49"/>
  <c r="J9" i="49"/>
  <c r="AM9" i="49" l="1"/>
  <c r="AL9" i="49"/>
  <c r="Z9" i="49"/>
  <c r="Y9" i="49"/>
  <c r="BJ8" i="49"/>
  <c r="J23" i="49"/>
  <c r="AJ25" i="49"/>
  <c r="AJ23" i="49"/>
  <c r="BJ26" i="49"/>
  <c r="BJ38" i="49"/>
  <c r="W10" i="49"/>
  <c r="J11" i="49"/>
  <c r="W11" i="49"/>
  <c r="AJ11" i="49"/>
  <c r="AW11" i="49"/>
  <c r="L23" i="49"/>
  <c r="BM26" i="49"/>
  <c r="BL26" i="49"/>
  <c r="AL11" i="49"/>
  <c r="AW23" i="49"/>
  <c r="W24" i="49"/>
  <c r="BJ25" i="49"/>
  <c r="W26" i="49"/>
  <c r="W38" i="49"/>
  <c r="AM39" i="49"/>
  <c r="AJ8" i="49"/>
  <c r="BM9" i="49"/>
  <c r="AZ9" i="49"/>
  <c r="AY9" i="49"/>
  <c r="BL9" i="49"/>
  <c r="W23" i="49"/>
  <c r="W25" i="49"/>
  <c r="AJ26" i="49"/>
  <c r="AZ38" i="49"/>
  <c r="AY38" i="49"/>
  <c r="J8" i="49"/>
  <c r="J38" i="49"/>
  <c r="AL38" i="49"/>
  <c r="L39" i="49"/>
  <c r="AJ54" i="49"/>
  <c r="J39" i="49"/>
  <c r="BJ40" i="49"/>
  <c r="AJ56" i="49"/>
  <c r="W71" i="49"/>
  <c r="AJ39" i="49"/>
  <c r="Z69" i="49"/>
  <c r="Y69" i="49"/>
  <c r="AZ26" i="49"/>
  <c r="BM38" i="49"/>
  <c r="BL38" i="49"/>
  <c r="AJ71" i="49"/>
  <c r="AL40" i="49"/>
  <c r="AW40" i="49"/>
  <c r="J56" i="49"/>
  <c r="W69" i="49"/>
  <c r="W40" i="49"/>
  <c r="AY40" i="49"/>
  <c r="W54" i="49"/>
  <c r="AY26" i="49"/>
  <c r="AL39" i="49"/>
  <c r="J41" i="49"/>
  <c r="W53" i="49"/>
  <c r="J69" i="49"/>
  <c r="AM40" i="49"/>
  <c r="AJ68" i="49"/>
  <c r="AJ69" i="49"/>
  <c r="W55" i="49"/>
  <c r="W68" i="49"/>
  <c r="W70" i="49"/>
  <c r="M71" i="49"/>
  <c r="W56" i="49"/>
  <c r="AW41" i="49"/>
  <c r="J53" i="49"/>
  <c r="AJ53" i="49"/>
  <c r="J55" i="49"/>
  <c r="AJ55" i="49"/>
  <c r="M68" i="49"/>
  <c r="L71" i="49"/>
  <c r="J70" i="49"/>
  <c r="AJ70" i="49"/>
  <c r="K71" i="48"/>
  <c r="K70" i="48"/>
  <c r="K69" i="48"/>
  <c r="K68" i="48"/>
  <c r="BK39" i="48" l="1"/>
  <c r="X24" i="48"/>
  <c r="AK70" i="48"/>
  <c r="AK40" i="48"/>
  <c r="K38" i="48"/>
  <c r="K10" i="48"/>
  <c r="AK56" i="48"/>
  <c r="X41" i="48"/>
  <c r="X71" i="48"/>
  <c r="X26" i="48"/>
  <c r="K56" i="48"/>
  <c r="AK69" i="48"/>
  <c r="K9" i="48"/>
  <c r="AK8" i="48"/>
  <c r="AK38" i="48"/>
  <c r="X54" i="48"/>
  <c r="AX41" i="48"/>
  <c r="X10" i="48"/>
  <c r="K23" i="48"/>
  <c r="X11" i="48"/>
  <c r="AK24" i="48"/>
  <c r="X23" i="48"/>
  <c r="BK9" i="48"/>
  <c r="K26" i="48"/>
  <c r="BK8" i="48"/>
  <c r="X8" i="48"/>
  <c r="X39" i="48"/>
  <c r="K40" i="48"/>
  <c r="BK11" i="48"/>
  <c r="AK41" i="48"/>
  <c r="X56" i="48"/>
  <c r="AK23" i="48"/>
  <c r="K11" i="48"/>
  <c r="X68" i="48"/>
  <c r="BK38" i="48"/>
  <c r="AK39" i="48"/>
  <c r="AX26" i="48"/>
  <c r="AK11" i="48"/>
  <c r="AK53" i="48"/>
  <c r="BK23" i="48"/>
  <c r="BK24" i="48"/>
  <c r="K24" i="48"/>
  <c r="AX39" i="48"/>
  <c r="AX9" i="48"/>
  <c r="X25" i="48"/>
  <c r="AK68" i="48"/>
  <c r="X53" i="48"/>
  <c r="AX23" i="48"/>
  <c r="K8" i="48"/>
  <c r="AK55" i="48"/>
  <c r="AX40" i="48"/>
  <c r="AK25" i="48"/>
  <c r="AK26" i="48"/>
  <c r="BK26" i="48"/>
  <c r="X69" i="48"/>
  <c r="K54" i="48"/>
  <c r="X9" i="48"/>
  <c r="K25" i="48"/>
  <c r="BK40" i="48"/>
  <c r="AK71" i="48"/>
  <c r="BK41" i="48"/>
  <c r="AX11" i="48"/>
  <c r="X38" i="48"/>
  <c r="AX8" i="48"/>
  <c r="K53" i="48"/>
  <c r="K39" i="48"/>
  <c r="AK9" i="48"/>
  <c r="X55" i="48"/>
  <c r="AX25" i="48"/>
  <c r="AX10" i="48"/>
  <c r="AK10" i="48"/>
  <c r="AX38" i="48"/>
  <c r="AX24" i="48"/>
  <c r="AK54" i="48"/>
  <c r="X40" i="48"/>
  <c r="BK25" i="48"/>
  <c r="X70" i="48"/>
  <c r="BK10" i="48"/>
  <c r="K55" i="48"/>
  <c r="K41" i="48"/>
  <c r="BJ41" i="49"/>
  <c r="Z41" i="49"/>
  <c r="Y41" i="49"/>
  <c r="L68" i="49"/>
  <c r="M54" i="49"/>
  <c r="L54" i="49"/>
  <c r="M26" i="49"/>
  <c r="L26" i="49"/>
  <c r="AM24" i="49"/>
  <c r="AL24" i="49"/>
  <c r="AL10" i="49"/>
  <c r="AM10" i="49"/>
  <c r="M39" i="49"/>
  <c r="BM25" i="49"/>
  <c r="BL25" i="49"/>
  <c r="Z24" i="49"/>
  <c r="Y24" i="49"/>
  <c r="BL10" i="49"/>
  <c r="BM10" i="49"/>
  <c r="AZ40" i="49"/>
  <c r="AY11" i="49"/>
  <c r="AY8" i="49"/>
  <c r="AZ8" i="49"/>
  <c r="Z56" i="49"/>
  <c r="Y56" i="49"/>
  <c r="AM55" i="49"/>
  <c r="AL55" i="49"/>
  <c r="M41" i="49"/>
  <c r="L41" i="49"/>
  <c r="J40" i="49"/>
  <c r="BM40" i="49"/>
  <c r="BL40" i="49"/>
  <c r="AM26" i="49"/>
  <c r="AL26" i="49"/>
  <c r="Z38" i="49"/>
  <c r="Y38" i="49"/>
  <c r="AW25" i="49"/>
  <c r="J24" i="49"/>
  <c r="AJ38" i="49"/>
  <c r="AW24" i="49"/>
  <c r="BL8" i="49"/>
  <c r="BM8" i="49"/>
  <c r="AZ11" i="49"/>
  <c r="BM41" i="49"/>
  <c r="BL41" i="49"/>
  <c r="W41" i="49"/>
  <c r="AM54" i="49"/>
  <c r="AL54" i="49"/>
  <c r="AM38" i="49"/>
  <c r="J26" i="49"/>
  <c r="Z39" i="49"/>
  <c r="AJ24" i="49"/>
  <c r="AJ10" i="49"/>
  <c r="Z23" i="49"/>
  <c r="Y23" i="49"/>
  <c r="J25" i="49"/>
  <c r="BJ10" i="49"/>
  <c r="L11" i="49"/>
  <c r="Z71" i="49"/>
  <c r="Y71" i="49"/>
  <c r="AM71" i="49"/>
  <c r="AL71" i="49"/>
  <c r="M40" i="49"/>
  <c r="L40" i="49"/>
  <c r="AJ41" i="49"/>
  <c r="AY10" i="49"/>
  <c r="AZ10" i="49"/>
  <c r="AZ23" i="49"/>
  <c r="AY23" i="49"/>
  <c r="Y10" i="49"/>
  <c r="Z10" i="49"/>
  <c r="AZ25" i="49"/>
  <c r="AY25" i="49"/>
  <c r="M24" i="49"/>
  <c r="L24" i="49"/>
  <c r="AM25" i="49"/>
  <c r="AL25" i="49"/>
  <c r="BM23" i="49"/>
  <c r="BL23" i="49"/>
  <c r="M11" i="49"/>
  <c r="AW8" i="49"/>
  <c r="Z68" i="49"/>
  <c r="Y68" i="49"/>
  <c r="BM39" i="49"/>
  <c r="BL39" i="49"/>
  <c r="AM53" i="49"/>
  <c r="AL53" i="49"/>
  <c r="L69" i="49"/>
  <c r="Z54" i="49"/>
  <c r="Y54" i="49"/>
  <c r="BJ39" i="49"/>
  <c r="AZ39" i="49"/>
  <c r="AY39" i="49"/>
  <c r="Z25" i="49"/>
  <c r="Y25" i="49"/>
  <c r="M9" i="49"/>
  <c r="L9" i="49"/>
  <c r="M25" i="49"/>
  <c r="L25" i="49"/>
  <c r="L10" i="49"/>
  <c r="M10" i="49"/>
  <c r="Z55" i="49"/>
  <c r="Y55" i="49"/>
  <c r="AM69" i="49"/>
  <c r="AL69" i="49"/>
  <c r="AM70" i="49"/>
  <c r="AL70" i="49"/>
  <c r="M53" i="49"/>
  <c r="L53" i="49"/>
  <c r="M69" i="49"/>
  <c r="W39" i="49"/>
  <c r="M56" i="49"/>
  <c r="L56" i="49"/>
  <c r="AJ40" i="49"/>
  <c r="J71" i="49"/>
  <c r="AW39" i="49"/>
  <c r="AM56" i="49"/>
  <c r="AL56" i="49"/>
  <c r="J68" i="49"/>
  <c r="AM41" i="49"/>
  <c r="AL41" i="49"/>
  <c r="AW26" i="49"/>
  <c r="AW10" i="49"/>
  <c r="BM11" i="49"/>
  <c r="BL11" i="49"/>
  <c r="BJ24" i="49"/>
  <c r="BJ23" i="49"/>
  <c r="Y8" i="49"/>
  <c r="Z8" i="49"/>
  <c r="M55" i="49"/>
  <c r="L55" i="49"/>
  <c r="Z53" i="49"/>
  <c r="Y53" i="49"/>
  <c r="Z26" i="49"/>
  <c r="Y26" i="49"/>
  <c r="AL8" i="49"/>
  <c r="AM8" i="49"/>
  <c r="AM23" i="49"/>
  <c r="AL23" i="49"/>
  <c r="J10" i="49"/>
  <c r="Y11" i="49"/>
  <c r="AZ41" i="49"/>
  <c r="AY41" i="49"/>
  <c r="L70" i="49"/>
  <c r="Z70" i="49"/>
  <c r="Y70" i="49"/>
  <c r="AM68" i="49"/>
  <c r="AL68" i="49"/>
  <c r="M70" i="49"/>
  <c r="M38" i="49"/>
  <c r="L38" i="49"/>
  <c r="Y39" i="49"/>
  <c r="J54" i="49"/>
  <c r="L8" i="49"/>
  <c r="M8" i="49"/>
  <c r="BM24" i="49"/>
  <c r="BL24" i="49"/>
  <c r="AZ24" i="49"/>
  <c r="AY24" i="49"/>
  <c r="W8" i="49"/>
  <c r="AM11" i="49"/>
  <c r="Z11" i="49"/>
  <c r="BM71" i="48"/>
  <c r="BL71" i="48"/>
  <c r="AZ71" i="48"/>
  <c r="AY71" i="48"/>
  <c r="AJ71" i="48"/>
  <c r="W71" i="48"/>
  <c r="BM70" i="48"/>
  <c r="BL70" i="48"/>
  <c r="AZ70" i="48"/>
  <c r="AY70" i="48"/>
  <c r="W70" i="48"/>
  <c r="BM69" i="48"/>
  <c r="BL69" i="48"/>
  <c r="AZ69" i="48"/>
  <c r="AY69" i="48"/>
  <c r="J69" i="48"/>
  <c r="BM68" i="48"/>
  <c r="BL68" i="48"/>
  <c r="AZ68" i="48"/>
  <c r="AY68" i="48"/>
  <c r="AJ68" i="48"/>
  <c r="BM56" i="48"/>
  <c r="BL56" i="48"/>
  <c r="AZ56" i="48"/>
  <c r="AY56" i="48"/>
  <c r="AJ56" i="48"/>
  <c r="J56" i="48"/>
  <c r="BM55" i="48"/>
  <c r="BL55" i="48"/>
  <c r="AZ55" i="48"/>
  <c r="AY55" i="48"/>
  <c r="BM54" i="48"/>
  <c r="BL54" i="48"/>
  <c r="AZ54" i="48"/>
  <c r="AY54" i="48"/>
  <c r="BM53" i="48"/>
  <c r="BL53" i="48"/>
  <c r="AZ53" i="48"/>
  <c r="AY53" i="48"/>
  <c r="J39" i="48"/>
  <c r="BJ9" i="48"/>
  <c r="AM9" i="48"/>
  <c r="AJ9" i="48"/>
  <c r="BM9" i="48" l="1"/>
  <c r="J8" i="48"/>
  <c r="J9" i="48"/>
  <c r="AJ8" i="48"/>
  <c r="BJ10" i="48"/>
  <c r="AW11" i="48"/>
  <c r="J23" i="48"/>
  <c r="AJ23" i="48"/>
  <c r="W24" i="48"/>
  <c r="W9" i="48"/>
  <c r="W11" i="48"/>
  <c r="AW9" i="48"/>
  <c r="J11" i="48"/>
  <c r="AW8" i="48"/>
  <c r="BJ8" i="48"/>
  <c r="L9" i="48"/>
  <c r="AL9" i="48"/>
  <c r="AY9" i="48"/>
  <c r="BL9" i="48"/>
  <c r="AJ10" i="48"/>
  <c r="AJ24" i="48"/>
  <c r="W8" i="48"/>
  <c r="AW10" i="48"/>
  <c r="BM11" i="48"/>
  <c r="W23" i="48"/>
  <c r="AW23" i="48"/>
  <c r="J26" i="48"/>
  <c r="AM38" i="48"/>
  <c r="AJ40" i="48"/>
  <c r="Z70" i="48"/>
  <c r="Y70" i="48"/>
  <c r="W54" i="48"/>
  <c r="AJ55" i="48"/>
  <c r="AW39" i="48"/>
  <c r="W40" i="48"/>
  <c r="BJ24" i="48"/>
  <c r="AW25" i="48"/>
  <c r="AJ26" i="48"/>
  <c r="W38" i="48"/>
  <c r="W39" i="48"/>
  <c r="BJ39" i="48"/>
  <c r="AJ39" i="48"/>
  <c r="M40" i="48"/>
  <c r="L40" i="48"/>
  <c r="J68" i="48"/>
  <c r="AW24" i="48"/>
  <c r="AJ25" i="48"/>
  <c r="W26" i="48"/>
  <c r="J38" i="48"/>
  <c r="BM39" i="48"/>
  <c r="BL39" i="48"/>
  <c r="AW40" i="48"/>
  <c r="AL53" i="48"/>
  <c r="Z71" i="48"/>
  <c r="Y71" i="48"/>
  <c r="AW38" i="48"/>
  <c r="W69" i="48"/>
  <c r="M55" i="48"/>
  <c r="AM55" i="48"/>
  <c r="M56" i="48"/>
  <c r="AM56" i="48"/>
  <c r="M68" i="48"/>
  <c r="AM68" i="48"/>
  <c r="M69" i="48"/>
  <c r="W55" i="48"/>
  <c r="W56" i="48"/>
  <c r="W68" i="48"/>
  <c r="Z56" i="48"/>
  <c r="AM71" i="48"/>
  <c r="AL71" i="48"/>
  <c r="W41" i="48"/>
  <c r="AW41" i="48"/>
  <c r="J53" i="48"/>
  <c r="AJ53" i="48"/>
  <c r="M54" i="48"/>
  <c r="AL54" i="48"/>
  <c r="J55" i="48"/>
  <c r="L55" i="48"/>
  <c r="AL55" i="48"/>
  <c r="L56" i="48"/>
  <c r="AL56" i="48"/>
  <c r="L68" i="48"/>
  <c r="AL68" i="48"/>
  <c r="L69" i="48"/>
  <c r="L71" i="48"/>
  <c r="AJ69" i="48"/>
  <c r="J70" i="48"/>
  <c r="AJ70" i="48"/>
  <c r="J71" i="48"/>
  <c r="K71" i="47"/>
  <c r="K70" i="47"/>
  <c r="K69" i="47"/>
  <c r="K68" i="47"/>
  <c r="X71" i="47" l="1"/>
  <c r="BK23" i="47"/>
  <c r="X8" i="47"/>
  <c r="K53" i="47"/>
  <c r="AK68" i="47"/>
  <c r="X23" i="47"/>
  <c r="K39" i="47"/>
  <c r="BK9" i="47"/>
  <c r="AX9" i="47"/>
  <c r="X69" i="47"/>
  <c r="K54" i="47"/>
  <c r="AK24" i="47"/>
  <c r="BK8" i="47"/>
  <c r="BK38" i="47"/>
  <c r="AK39" i="47"/>
  <c r="BK10" i="47"/>
  <c r="AK11" i="47"/>
  <c r="AX38" i="47"/>
  <c r="X39" i="47"/>
  <c r="K55" i="47"/>
  <c r="AX8" i="47"/>
  <c r="BK40" i="47"/>
  <c r="AK40" i="47"/>
  <c r="AX41" i="47"/>
  <c r="K56" i="47"/>
  <c r="AK26" i="47"/>
  <c r="X53" i="47"/>
  <c r="AK38" i="47"/>
  <c r="AX39" i="47"/>
  <c r="X70" i="47"/>
  <c r="AK55" i="47"/>
  <c r="BK25" i="47"/>
  <c r="X10" i="47"/>
  <c r="AK71" i="47"/>
  <c r="AK41" i="47"/>
  <c r="K41" i="47"/>
  <c r="AX26" i="47"/>
  <c r="BK41" i="47"/>
  <c r="K8" i="47"/>
  <c r="AK8" i="47"/>
  <c r="AK9" i="47"/>
  <c r="AK70" i="47"/>
  <c r="K40" i="47"/>
  <c r="X55" i="47"/>
  <c r="AX25" i="47"/>
  <c r="AK23" i="47"/>
  <c r="AK53" i="47"/>
  <c r="AK10" i="47"/>
  <c r="X11" i="47"/>
  <c r="AK56" i="47"/>
  <c r="BK26" i="47"/>
  <c r="AX11" i="47"/>
  <c r="X68" i="47"/>
  <c r="X38" i="47"/>
  <c r="BK24" i="47"/>
  <c r="K24" i="47"/>
  <c r="AK54" i="47"/>
  <c r="AK25" i="47"/>
  <c r="AX40" i="47"/>
  <c r="X40" i="47"/>
  <c r="K11" i="47"/>
  <c r="X56" i="47"/>
  <c r="BK11" i="47"/>
  <c r="X26" i="47"/>
  <c r="X41" i="47"/>
  <c r="K23" i="47"/>
  <c r="K25" i="47"/>
  <c r="AX10" i="47"/>
  <c r="K26" i="47"/>
  <c r="X25" i="47"/>
  <c r="AX23" i="47"/>
  <c r="AK69" i="47"/>
  <c r="X54" i="47"/>
  <c r="AX24" i="47"/>
  <c r="K9" i="47"/>
  <c r="X24" i="47"/>
  <c r="BK39" i="47"/>
  <c r="K38" i="47"/>
  <c r="X9" i="47"/>
  <c r="K10" i="47"/>
  <c r="M70" i="48"/>
  <c r="AM53" i="48"/>
  <c r="Y68" i="48"/>
  <c r="BJ40" i="48"/>
  <c r="AZ38" i="48"/>
  <c r="AY38" i="48"/>
  <c r="W53" i="48"/>
  <c r="AL38" i="48"/>
  <c r="J25" i="48"/>
  <c r="BM38" i="48"/>
  <c r="W25" i="48"/>
  <c r="L10" i="48"/>
  <c r="M10" i="48"/>
  <c r="Z11" i="48"/>
  <c r="AM69" i="48"/>
  <c r="AM54" i="48"/>
  <c r="BJ41" i="48"/>
  <c r="J41" i="48"/>
  <c r="AJ38" i="48"/>
  <c r="L53" i="48"/>
  <c r="Z68" i="48"/>
  <c r="Z38" i="48"/>
  <c r="Y38" i="48"/>
  <c r="BJ11" i="48"/>
  <c r="W10" i="48"/>
  <c r="AM24" i="48"/>
  <c r="AL24" i="48"/>
  <c r="AL10" i="48"/>
  <c r="AM10" i="48"/>
  <c r="BJ25" i="48"/>
  <c r="BL8" i="48"/>
  <c r="BM8" i="48"/>
  <c r="L24" i="48"/>
  <c r="M53" i="48"/>
  <c r="J54" i="48"/>
  <c r="Z53" i="48"/>
  <c r="Y53" i="48"/>
  <c r="M25" i="48"/>
  <c r="L25" i="48"/>
  <c r="Z25" i="48"/>
  <c r="Y25" i="48"/>
  <c r="M24" i="48"/>
  <c r="AM8" i="48"/>
  <c r="AL8" i="48"/>
  <c r="L8" i="48"/>
  <c r="M8" i="48"/>
  <c r="M41" i="48"/>
  <c r="L41" i="48"/>
  <c r="Y69" i="48"/>
  <c r="AZ40" i="48"/>
  <c r="AY40" i="48"/>
  <c r="AY41" i="48"/>
  <c r="AJ54" i="48"/>
  <c r="AM40" i="48"/>
  <c r="AL40" i="48"/>
  <c r="AM26" i="48"/>
  <c r="AL26" i="48"/>
  <c r="J24" i="48"/>
  <c r="Y10" i="48"/>
  <c r="Z10" i="48"/>
  <c r="BM23" i="48"/>
  <c r="BL23" i="48"/>
  <c r="BM25" i="48"/>
  <c r="BL25" i="48"/>
  <c r="AY23" i="48"/>
  <c r="AZ9" i="48"/>
  <c r="L11" i="48"/>
  <c r="AM70" i="48"/>
  <c r="BM41" i="48"/>
  <c r="BL41" i="48"/>
  <c r="L70" i="48"/>
  <c r="AM39" i="48"/>
  <c r="AL39" i="48"/>
  <c r="Z69" i="48"/>
  <c r="AZ41" i="48"/>
  <c r="M38" i="48"/>
  <c r="L38" i="48"/>
  <c r="Z54" i="48"/>
  <c r="Y54" i="48"/>
  <c r="AM23" i="48"/>
  <c r="AL23" i="48"/>
  <c r="Z24" i="48"/>
  <c r="Y24" i="48"/>
  <c r="AZ23" i="48"/>
  <c r="BL10" i="48"/>
  <c r="BM10" i="48"/>
  <c r="Y9" i="48"/>
  <c r="Z9" i="48"/>
  <c r="AL11" i="48"/>
  <c r="M11" i="48"/>
  <c r="AJ41" i="48"/>
  <c r="Y41" i="48"/>
  <c r="Z26" i="48"/>
  <c r="Y26" i="48"/>
  <c r="J40" i="48"/>
  <c r="AZ25" i="48"/>
  <c r="AY25" i="48"/>
  <c r="Y55" i="48"/>
  <c r="M39" i="48"/>
  <c r="L39" i="48"/>
  <c r="M23" i="48"/>
  <c r="L23" i="48"/>
  <c r="BJ26" i="48"/>
  <c r="AJ11" i="48"/>
  <c r="AW26" i="48"/>
  <c r="Y23" i="48"/>
  <c r="AM11" i="48"/>
  <c r="AM41" i="48"/>
  <c r="AL41" i="48"/>
  <c r="AL70" i="48"/>
  <c r="AL69" i="48"/>
  <c r="Z39" i="48"/>
  <c r="Y39" i="48"/>
  <c r="L54" i="48"/>
  <c r="M71" i="48"/>
  <c r="AZ39" i="48"/>
  <c r="AY39" i="48"/>
  <c r="Z41" i="48"/>
  <c r="BJ38" i="48"/>
  <c r="AM25" i="48"/>
  <c r="AL25" i="48"/>
  <c r="Z55" i="48"/>
  <c r="M26" i="48"/>
  <c r="L26" i="48"/>
  <c r="AY10" i="48"/>
  <c r="AZ10" i="48"/>
  <c r="BJ23" i="48"/>
  <c r="Z23" i="48"/>
  <c r="J10" i="48"/>
  <c r="BM40" i="48"/>
  <c r="BL40" i="48"/>
  <c r="AZ24" i="48"/>
  <c r="AY24" i="48"/>
  <c r="Y56" i="48"/>
  <c r="Z40" i="48"/>
  <c r="Y40" i="48"/>
  <c r="BM24" i="48"/>
  <c r="BL24" i="48"/>
  <c r="AZ8" i="48"/>
  <c r="AY8" i="48"/>
  <c r="BM26" i="48"/>
  <c r="BL26" i="48"/>
  <c r="AZ11" i="48"/>
  <c r="AY11" i="48"/>
  <c r="BL38" i="48"/>
  <c r="AZ26" i="48"/>
  <c r="AY26" i="48"/>
  <c r="BL11" i="48"/>
  <c r="Z8" i="48"/>
  <c r="Y8" i="48"/>
  <c r="Y11" i="48"/>
  <c r="M9" i="48"/>
  <c r="BM71" i="47"/>
  <c r="BL71" i="47"/>
  <c r="AZ71" i="47"/>
  <c r="AY71" i="47"/>
  <c r="AJ71" i="47"/>
  <c r="W71" i="47"/>
  <c r="BM70" i="47"/>
  <c r="BL70" i="47"/>
  <c r="AZ70" i="47"/>
  <c r="AY70" i="47"/>
  <c r="W70" i="47"/>
  <c r="BM69" i="47"/>
  <c r="BL69" i="47"/>
  <c r="AZ69" i="47"/>
  <c r="AY69" i="47"/>
  <c r="W69" i="47"/>
  <c r="BM68" i="47"/>
  <c r="BL68" i="47"/>
  <c r="AZ68" i="47"/>
  <c r="AY68" i="47"/>
  <c r="BM56" i="47"/>
  <c r="BL56" i="47"/>
  <c r="AZ56" i="47"/>
  <c r="AY56" i="47"/>
  <c r="BM55" i="47"/>
  <c r="BL55" i="47"/>
  <c r="AZ55" i="47"/>
  <c r="AY55" i="47"/>
  <c r="BM54" i="47"/>
  <c r="BL54" i="47"/>
  <c r="AZ54" i="47"/>
  <c r="AY54" i="47"/>
  <c r="BM53" i="47"/>
  <c r="BL53" i="47"/>
  <c r="AZ53" i="47"/>
  <c r="AY53" i="47"/>
  <c r="J40" i="47"/>
  <c r="AW39" i="47"/>
  <c r="BJ38" i="47"/>
  <c r="BL38" i="47"/>
  <c r="AJ38" i="47"/>
  <c r="W24" i="47"/>
  <c r="Y24" i="47"/>
  <c r="J24" i="47"/>
  <c r="L24" i="47"/>
  <c r="BJ23" i="47"/>
  <c r="W23" i="47"/>
  <c r="J23" i="47"/>
  <c r="BJ11" i="47"/>
  <c r="AJ11" i="47"/>
  <c r="W11" i="47"/>
  <c r="L11" i="47"/>
  <c r="J11" i="47"/>
  <c r="AM11" i="47" l="1"/>
  <c r="AL11" i="47"/>
  <c r="AJ9" i="47"/>
  <c r="J8" i="47"/>
  <c r="AW9" i="47"/>
  <c r="W10" i="47"/>
  <c r="BL11" i="47"/>
  <c r="AJ8" i="47"/>
  <c r="BL23" i="47"/>
  <c r="Z23" i="47"/>
  <c r="Y23" i="47"/>
  <c r="Z11" i="47"/>
  <c r="M23" i="47"/>
  <c r="AW11" i="47"/>
  <c r="AJ23" i="47"/>
  <c r="BJ24" i="47"/>
  <c r="W9" i="47"/>
  <c r="Z9" i="47"/>
  <c r="BJ9" i="47"/>
  <c r="Y11" i="47"/>
  <c r="L23" i="47"/>
  <c r="AW23" i="47"/>
  <c r="BJ8" i="47"/>
  <c r="BM23" i="47"/>
  <c r="M24" i="47"/>
  <c r="AW10" i="47"/>
  <c r="AW24" i="47"/>
  <c r="J25" i="47"/>
  <c r="M11" i="47"/>
  <c r="BM11" i="47"/>
  <c r="AZ23" i="47"/>
  <c r="Z24" i="47"/>
  <c r="AJ26" i="47"/>
  <c r="AW38" i="47"/>
  <c r="AM38" i="47"/>
  <c r="M40" i="47"/>
  <c r="W68" i="47"/>
  <c r="Z69" i="47"/>
  <c r="Y69" i="47"/>
  <c r="J39" i="47"/>
  <c r="W39" i="47"/>
  <c r="AJ25" i="47"/>
  <c r="W26" i="47"/>
  <c r="J38" i="47"/>
  <c r="BM38" i="47"/>
  <c r="W41" i="47"/>
  <c r="AL38" i="47"/>
  <c r="AJ39" i="47"/>
  <c r="L40" i="47"/>
  <c r="Y41" i="47"/>
  <c r="Z56" i="47"/>
  <c r="Y56" i="47"/>
  <c r="Z70" i="47"/>
  <c r="Y70" i="47"/>
  <c r="AJ24" i="47"/>
  <c r="W25" i="47"/>
  <c r="J26" i="47"/>
  <c r="BJ26" i="47"/>
  <c r="Z54" i="47"/>
  <c r="Y54" i="47"/>
  <c r="BJ39" i="47"/>
  <c r="W40" i="47"/>
  <c r="AW40" i="47"/>
  <c r="BM40" i="47"/>
  <c r="Z68" i="47"/>
  <c r="Y68" i="47"/>
  <c r="AJ40" i="47"/>
  <c r="J41" i="47"/>
  <c r="W56" i="47"/>
  <c r="Z71" i="47"/>
  <c r="Y71" i="47"/>
  <c r="M41" i="47"/>
  <c r="AM41" i="47"/>
  <c r="BJ41" i="47"/>
  <c r="Z53" i="47"/>
  <c r="W54" i="47"/>
  <c r="Z55" i="47"/>
  <c r="M70" i="47"/>
  <c r="AM70" i="47"/>
  <c r="AM71" i="47"/>
  <c r="AL71" i="47"/>
  <c r="AM55" i="47"/>
  <c r="AW41" i="47"/>
  <c r="J53" i="47"/>
  <c r="AJ53" i="47"/>
  <c r="J54" i="47"/>
  <c r="AJ54" i="47"/>
  <c r="AJ56" i="47"/>
  <c r="J68" i="47"/>
  <c r="AJ68" i="47"/>
  <c r="J69" i="47"/>
  <c r="AJ69" i="47"/>
  <c r="J70" i="47"/>
  <c r="AJ70" i="47"/>
  <c r="J71" i="47"/>
  <c r="AM40" i="47" l="1"/>
  <c r="AL40" i="47"/>
  <c r="M53" i="47"/>
  <c r="AZ25" i="47"/>
  <c r="AY25" i="47"/>
  <c r="BJ10" i="47"/>
  <c r="AZ11" i="47"/>
  <c r="AY23" i="47"/>
  <c r="W8" i="47"/>
  <c r="AJ10" i="47"/>
  <c r="L68" i="47"/>
  <c r="Z41" i="47"/>
  <c r="AL54" i="47"/>
  <c r="L54" i="47"/>
  <c r="BL41" i="47"/>
  <c r="BL26" i="47"/>
  <c r="BL9" i="47"/>
  <c r="AM69" i="47"/>
  <c r="AZ41" i="47"/>
  <c r="Z40" i="47"/>
  <c r="Y40" i="47"/>
  <c r="W53" i="47"/>
  <c r="M68" i="47"/>
  <c r="AM54" i="47"/>
  <c r="BL40" i="47"/>
  <c r="M54" i="47"/>
  <c r="BL39" i="47"/>
  <c r="BM41" i="47"/>
  <c r="AZ24" i="47"/>
  <c r="AY24" i="47"/>
  <c r="W38" i="47"/>
  <c r="BM25" i="47"/>
  <c r="BL25" i="47"/>
  <c r="AZ26" i="47"/>
  <c r="AY26" i="47"/>
  <c r="BM26" i="47"/>
  <c r="AM8" i="47"/>
  <c r="AL8" i="47"/>
  <c r="Y10" i="47"/>
  <c r="Z10" i="47"/>
  <c r="AZ9" i="47"/>
  <c r="AY9" i="47"/>
  <c r="BM9" i="47"/>
  <c r="M69" i="47"/>
  <c r="AL41" i="47"/>
  <c r="L41" i="47"/>
  <c r="AL56" i="47"/>
  <c r="AL53" i="47"/>
  <c r="L56" i="47"/>
  <c r="BM39" i="47"/>
  <c r="AJ41" i="47"/>
  <c r="AM26" i="47"/>
  <c r="AL26" i="47"/>
  <c r="L38" i="47"/>
  <c r="BL24" i="47"/>
  <c r="BM24" i="47"/>
  <c r="M8" i="47"/>
  <c r="L8" i="47"/>
  <c r="AY41" i="47"/>
  <c r="AJ55" i="47"/>
  <c r="AL70" i="47"/>
  <c r="J55" i="47"/>
  <c r="L70" i="47"/>
  <c r="AM68" i="47"/>
  <c r="AZ39" i="47"/>
  <c r="AY39" i="47"/>
  <c r="AM56" i="47"/>
  <c r="AM53" i="47"/>
  <c r="M56" i="47"/>
  <c r="AL25" i="47"/>
  <c r="M25" i="47"/>
  <c r="L25" i="47"/>
  <c r="Y38" i="47"/>
  <c r="Z38" i="47"/>
  <c r="BJ25" i="47"/>
  <c r="M38" i="47"/>
  <c r="AW26" i="47"/>
  <c r="L10" i="47"/>
  <c r="M10" i="47"/>
  <c r="AZ8" i="47"/>
  <c r="AY8" i="47"/>
  <c r="J56" i="47"/>
  <c r="L71" i="47"/>
  <c r="AL69" i="47"/>
  <c r="AM39" i="47"/>
  <c r="AL39" i="47"/>
  <c r="BJ40" i="47"/>
  <c r="Y53" i="47"/>
  <c r="AZ38" i="47"/>
  <c r="AY38" i="47"/>
  <c r="AM25" i="47"/>
  <c r="Y26" i="47"/>
  <c r="Y25" i="47"/>
  <c r="AL24" i="47"/>
  <c r="L26" i="47"/>
  <c r="M9" i="47"/>
  <c r="L9" i="47"/>
  <c r="AZ40" i="47"/>
  <c r="AY40" i="47"/>
  <c r="L69" i="47"/>
  <c r="W55" i="47"/>
  <c r="Y55" i="47"/>
  <c r="Z39" i="47"/>
  <c r="Y39" i="47"/>
  <c r="L55" i="47"/>
  <c r="AY10" i="47"/>
  <c r="AZ10" i="47"/>
  <c r="Z26" i="47"/>
  <c r="Z25" i="47"/>
  <c r="AM24" i="47"/>
  <c r="AL9" i="47"/>
  <c r="AM9" i="47"/>
  <c r="M26" i="47"/>
  <c r="AW25" i="47"/>
  <c r="BL10" i="47"/>
  <c r="BM10" i="47"/>
  <c r="BM8" i="47"/>
  <c r="BL8" i="47"/>
  <c r="AL23" i="47"/>
  <c r="J10" i="47"/>
  <c r="AL10" i="47"/>
  <c r="AM10" i="47"/>
  <c r="AW8" i="47"/>
  <c r="J9" i="47"/>
  <c r="AL68" i="47"/>
  <c r="M71" i="47"/>
  <c r="M39" i="47"/>
  <c r="L39" i="47"/>
  <c r="AL55" i="47"/>
  <c r="M55" i="47"/>
  <c r="L53" i="47"/>
  <c r="AY11" i="47"/>
  <c r="AM23" i="47"/>
  <c r="Z8" i="47"/>
  <c r="Y8" i="47"/>
  <c r="Y9" i="47"/>
  <c r="K71" i="46"/>
  <c r="K70" i="46"/>
  <c r="K69" i="46"/>
  <c r="K68" i="46"/>
  <c r="BK23" i="46"/>
  <c r="X38" i="46"/>
  <c r="AX38" i="46"/>
  <c r="K53" i="46"/>
  <c r="AK53" i="46"/>
  <c r="K10" i="46" l="1"/>
  <c r="BK40" i="46"/>
  <c r="AK71" i="46"/>
  <c r="AK41" i="46"/>
  <c r="AX41" i="46"/>
  <c r="K26" i="46"/>
  <c r="BK24" i="46"/>
  <c r="BK25" i="46"/>
  <c r="K55" i="46"/>
  <c r="K56" i="46"/>
  <c r="X68" i="46"/>
  <c r="X8" i="46"/>
  <c r="X39" i="46"/>
  <c r="BK11" i="46"/>
  <c r="K41" i="46"/>
  <c r="X24" i="46"/>
  <c r="BK10" i="46"/>
  <c r="K24" i="46"/>
  <c r="AK11" i="46"/>
  <c r="K38" i="46"/>
  <c r="BK9" i="46"/>
  <c r="K8" i="46"/>
  <c r="AX24" i="46"/>
  <c r="AK10" i="46"/>
  <c r="AK54" i="46"/>
  <c r="AX39" i="46"/>
  <c r="X69" i="46"/>
  <c r="AK9" i="46"/>
  <c r="X70" i="46"/>
  <c r="K25" i="46"/>
  <c r="AX25" i="46"/>
  <c r="AX10" i="46"/>
  <c r="AK26" i="46"/>
  <c r="AX8" i="46"/>
  <c r="AK24" i="46"/>
  <c r="AK55" i="46"/>
  <c r="AX40" i="46"/>
  <c r="X40" i="46"/>
  <c r="BK38" i="46"/>
  <c r="AX23" i="46"/>
  <c r="X55" i="46"/>
  <c r="AK68" i="46"/>
  <c r="AK23" i="46"/>
  <c r="K54" i="46"/>
  <c r="AK56" i="46"/>
  <c r="X71" i="46"/>
  <c r="X41" i="46"/>
  <c r="X23" i="46"/>
  <c r="X9" i="46"/>
  <c r="AX11" i="46"/>
  <c r="BK41" i="46"/>
  <c r="X26" i="46"/>
  <c r="K23" i="46"/>
  <c r="AK69" i="46"/>
  <c r="AK39" i="46"/>
  <c r="AX9" i="46"/>
  <c r="X54" i="46"/>
  <c r="BK39" i="46"/>
  <c r="AK25" i="46"/>
  <c r="K40" i="46"/>
  <c r="X56" i="46"/>
  <c r="BK26" i="46"/>
  <c r="X11" i="46"/>
  <c r="AX26" i="46"/>
  <c r="AK38" i="46"/>
  <c r="AK8" i="46"/>
  <c r="X53" i="46"/>
  <c r="BK8" i="46"/>
  <c r="K9" i="46"/>
  <c r="K39" i="46"/>
  <c r="AK70" i="46"/>
  <c r="X10" i="46"/>
  <c r="AK40" i="46"/>
  <c r="X25" i="46"/>
  <c r="K11" i="46"/>
  <c r="BM71" i="46"/>
  <c r="BL71" i="46"/>
  <c r="AZ71" i="46"/>
  <c r="AY71" i="46"/>
  <c r="W71" i="46"/>
  <c r="BM70" i="46"/>
  <c r="BL70" i="46"/>
  <c r="AZ70" i="46"/>
  <c r="AY70" i="46"/>
  <c r="W70" i="46"/>
  <c r="BM69" i="46"/>
  <c r="BL69" i="46"/>
  <c r="AZ69" i="46"/>
  <c r="AY69" i="46"/>
  <c r="W69" i="46"/>
  <c r="BM68" i="46"/>
  <c r="BL68" i="46"/>
  <c r="AZ68" i="46"/>
  <c r="AY68" i="46"/>
  <c r="BM56" i="46"/>
  <c r="BL56" i="46"/>
  <c r="AZ56" i="46"/>
  <c r="AY56" i="46"/>
  <c r="BM55" i="46"/>
  <c r="BL55" i="46"/>
  <c r="AZ55" i="46"/>
  <c r="AY55" i="46"/>
  <c r="BM54" i="46"/>
  <c r="BL54" i="46"/>
  <c r="AZ54" i="46"/>
  <c r="AY54" i="46"/>
  <c r="BM53" i="46"/>
  <c r="BL53" i="46"/>
  <c r="AZ53" i="46"/>
  <c r="AY53" i="46"/>
  <c r="Z41" i="46"/>
  <c r="AJ40" i="46"/>
  <c r="AW39" i="46"/>
  <c r="BJ26" i="46"/>
  <c r="AW25" i="46"/>
  <c r="AJ25" i="46"/>
  <c r="BM24" i="46"/>
  <c r="AW24" i="46"/>
  <c r="AJ24" i="46"/>
  <c r="BL23" i="46"/>
  <c r="BJ23" i="46"/>
  <c r="AW23" i="46"/>
  <c r="AJ23" i="46"/>
  <c r="AW9" i="46" l="1"/>
  <c r="Y23" i="46"/>
  <c r="AJ11" i="46"/>
  <c r="L24" i="46"/>
  <c r="AL25" i="46"/>
  <c r="AM25" i="46"/>
  <c r="W9" i="46"/>
  <c r="BM23" i="46"/>
  <c r="AZ24" i="46"/>
  <c r="W23" i="46"/>
  <c r="AZ23" i="46"/>
  <c r="AZ25" i="46"/>
  <c r="AY25" i="46"/>
  <c r="AL24" i="46"/>
  <c r="AY24" i="46"/>
  <c r="J11" i="46"/>
  <c r="BJ11" i="46"/>
  <c r="Z23" i="46"/>
  <c r="AM23" i="46"/>
  <c r="AM24" i="46"/>
  <c r="Y26" i="46"/>
  <c r="W26" i="46"/>
  <c r="Z26" i="46"/>
  <c r="W11" i="46"/>
  <c r="J24" i="46"/>
  <c r="J9" i="46"/>
  <c r="BJ9" i="46"/>
  <c r="M24" i="46"/>
  <c r="BJ24" i="46"/>
  <c r="BJ39" i="46"/>
  <c r="J40" i="46"/>
  <c r="W40" i="46"/>
  <c r="W41" i="46"/>
  <c r="J10" i="46"/>
  <c r="W10" i="46"/>
  <c r="AJ10" i="46"/>
  <c r="AW10" i="46"/>
  <c r="BJ10" i="46"/>
  <c r="AY23" i="46"/>
  <c r="AJ38" i="46"/>
  <c r="BJ38" i="46"/>
  <c r="W39" i="46"/>
  <c r="Z24" i="46"/>
  <c r="W25" i="46"/>
  <c r="J26" i="46"/>
  <c r="J41" i="46"/>
  <c r="J8" i="46"/>
  <c r="W8" i="46"/>
  <c r="AJ8" i="46"/>
  <c r="AW8" i="46"/>
  <c r="BJ8" i="46"/>
  <c r="AL23" i="46"/>
  <c r="Y24" i="46"/>
  <c r="Z69" i="46"/>
  <c r="Y69" i="46"/>
  <c r="Z70" i="46"/>
  <c r="Y70" i="46"/>
  <c r="Z71" i="46"/>
  <c r="Y71" i="46"/>
  <c r="J25" i="46"/>
  <c r="BJ25" i="46"/>
  <c r="AJ26" i="46"/>
  <c r="AW26" i="46"/>
  <c r="BJ40" i="46"/>
  <c r="BL24" i="46"/>
  <c r="J38" i="46"/>
  <c r="Y41" i="46"/>
  <c r="AW41" i="46"/>
  <c r="BM40" i="46"/>
  <c r="M53" i="46"/>
  <c r="L53" i="46"/>
  <c r="AL53" i="46"/>
  <c r="AJ55" i="46"/>
  <c r="L56" i="46"/>
  <c r="W38" i="46"/>
  <c r="AM54" i="46"/>
  <c r="AL54" i="46"/>
  <c r="AL55" i="46"/>
  <c r="AJ56" i="46"/>
  <c r="J69" i="46"/>
  <c r="M70" i="46"/>
  <c r="BJ41" i="46"/>
  <c r="W53" i="46"/>
  <c r="W54" i="46"/>
  <c r="W55" i="46"/>
  <c r="W56" i="46"/>
  <c r="W68" i="46"/>
  <c r="L70" i="46"/>
  <c r="AJ70" i="46"/>
  <c r="J71" i="46"/>
  <c r="AJ71" i="46"/>
  <c r="K71" i="45"/>
  <c r="X56" i="45"/>
  <c r="K26" i="45"/>
  <c r="AK26" i="45"/>
  <c r="BK26" i="45"/>
  <c r="X41" i="45"/>
  <c r="AX41" i="45"/>
  <c r="K56" i="45"/>
  <c r="AK56" i="45"/>
  <c r="X71" i="45"/>
  <c r="K70" i="45"/>
  <c r="AK10" i="45"/>
  <c r="K69" i="45"/>
  <c r="K68" i="45"/>
  <c r="AK68" i="45"/>
  <c r="X26" i="45" l="1"/>
  <c r="X68" i="45"/>
  <c r="K55" i="45"/>
  <c r="BK38" i="45"/>
  <c r="BK11" i="45"/>
  <c r="K39" i="45"/>
  <c r="AK55" i="45"/>
  <c r="X10" i="45"/>
  <c r="AK53" i="45"/>
  <c r="K38" i="45"/>
  <c r="K8" i="45"/>
  <c r="X39" i="45"/>
  <c r="AX9" i="45"/>
  <c r="AK70" i="45"/>
  <c r="AK40" i="45"/>
  <c r="AK25" i="45"/>
  <c r="X8" i="45"/>
  <c r="X38" i="45"/>
  <c r="AX8" i="45"/>
  <c r="K23" i="45"/>
  <c r="AX10" i="45"/>
  <c r="K10" i="45"/>
  <c r="AK23" i="45"/>
  <c r="BK40" i="45"/>
  <c r="AX25" i="45"/>
  <c r="BK23" i="45"/>
  <c r="BK8" i="45"/>
  <c r="AK9" i="45"/>
  <c r="X54" i="45"/>
  <c r="BK9" i="45"/>
  <c r="AK71" i="45"/>
  <c r="AK41" i="45"/>
  <c r="AX26" i="45"/>
  <c r="BK41" i="45"/>
  <c r="K11" i="45"/>
  <c r="X23" i="45"/>
  <c r="AX23" i="45"/>
  <c r="AK24" i="45"/>
  <c r="K40" i="45"/>
  <c r="X55" i="45"/>
  <c r="BK10" i="45"/>
  <c r="X69" i="45"/>
  <c r="BK24" i="45"/>
  <c r="AX40" i="45"/>
  <c r="K25" i="45"/>
  <c r="X11" i="45"/>
  <c r="K53" i="45"/>
  <c r="X9" i="45"/>
  <c r="AK39" i="45"/>
  <c r="X40" i="45"/>
  <c r="AX38" i="45"/>
  <c r="X53" i="45"/>
  <c r="AK38" i="45"/>
  <c r="AK69" i="45"/>
  <c r="BK39" i="45"/>
  <c r="X24" i="45"/>
  <c r="AX24" i="45"/>
  <c r="K9" i="45"/>
  <c r="X25" i="45"/>
  <c r="AK11" i="45"/>
  <c r="K41" i="45"/>
  <c r="AK8" i="45"/>
  <c r="AK54" i="45"/>
  <c r="AX39" i="45"/>
  <c r="K24" i="45"/>
  <c r="K54" i="45"/>
  <c r="X70" i="45"/>
  <c r="BK25" i="45"/>
  <c r="AX11" i="45"/>
  <c r="BL26" i="46"/>
  <c r="BM26" i="46"/>
  <c r="M40" i="46"/>
  <c r="L40" i="46"/>
  <c r="AM69" i="46"/>
  <c r="AL69" i="46"/>
  <c r="AM40" i="46"/>
  <c r="AL40" i="46"/>
  <c r="M9" i="46"/>
  <c r="L9" i="46"/>
  <c r="M26" i="46"/>
  <c r="Z9" i="46"/>
  <c r="Y9" i="46"/>
  <c r="AM70" i="46"/>
  <c r="AL70" i="46"/>
  <c r="J56" i="46"/>
  <c r="AZ39" i="46"/>
  <c r="AY39" i="46"/>
  <c r="Y68" i="46"/>
  <c r="L38" i="46"/>
  <c r="Y56" i="46"/>
  <c r="M41" i="46"/>
  <c r="L41" i="46"/>
  <c r="AM26" i="46"/>
  <c r="AL26" i="46"/>
  <c r="L68" i="46"/>
  <c r="AW38" i="46"/>
  <c r="AL8" i="46"/>
  <c r="Y38" i="46"/>
  <c r="AY8" i="46"/>
  <c r="AM71" i="46"/>
  <c r="AJ54" i="46"/>
  <c r="AY41" i="46"/>
  <c r="AJ53" i="46"/>
  <c r="BM10" i="46"/>
  <c r="BL10" i="46"/>
  <c r="Z39" i="46"/>
  <c r="Y39" i="46"/>
  <c r="Z68" i="46"/>
  <c r="Z56" i="46"/>
  <c r="AJ69" i="46"/>
  <c r="M68" i="46"/>
  <c r="BM39" i="46"/>
  <c r="BL39" i="46"/>
  <c r="AZ38" i="46"/>
  <c r="AY38" i="46"/>
  <c r="J23" i="46"/>
  <c r="AM8" i="46"/>
  <c r="BM11" i="46"/>
  <c r="BL11" i="46"/>
  <c r="Z38" i="46"/>
  <c r="AZ8" i="46"/>
  <c r="M69" i="46"/>
  <c r="M56" i="46"/>
  <c r="AJ41" i="46"/>
  <c r="AZ41" i="46"/>
  <c r="AZ10" i="46"/>
  <c r="AY10" i="46"/>
  <c r="BM38" i="46"/>
  <c r="BL38" i="46"/>
  <c r="BL25" i="46"/>
  <c r="Y55" i="46"/>
  <c r="J70" i="46"/>
  <c r="AJ39" i="46"/>
  <c r="L8" i="46"/>
  <c r="AL56" i="46"/>
  <c r="W24" i="46"/>
  <c r="AL11" i="46"/>
  <c r="AM11" i="46"/>
  <c r="AZ9" i="46"/>
  <c r="AY9" i="46"/>
  <c r="AL71" i="46"/>
  <c r="M71" i="46"/>
  <c r="AM41" i="46"/>
  <c r="AL41" i="46"/>
  <c r="L54" i="46"/>
  <c r="AM10" i="46"/>
  <c r="AL10" i="46"/>
  <c r="AM38" i="46"/>
  <c r="AL38" i="46"/>
  <c r="L25" i="46"/>
  <c r="Z55" i="46"/>
  <c r="Y53" i="46"/>
  <c r="AM39" i="46"/>
  <c r="AL39" i="46"/>
  <c r="AZ26" i="46"/>
  <c r="AY26" i="46"/>
  <c r="BM9" i="46"/>
  <c r="BL9" i="46"/>
  <c r="L23" i="46"/>
  <c r="M23" i="46"/>
  <c r="M8" i="46"/>
  <c r="AM56" i="46"/>
  <c r="AJ9" i="46"/>
  <c r="BL8" i="46"/>
  <c r="L71" i="46"/>
  <c r="J68" i="46"/>
  <c r="AM55" i="46"/>
  <c r="M54" i="46"/>
  <c r="J53" i="46"/>
  <c r="AW40" i="46"/>
  <c r="Z10" i="46"/>
  <c r="Y10" i="46"/>
  <c r="Y54" i="46"/>
  <c r="Z53" i="46"/>
  <c r="AM68" i="46"/>
  <c r="AL68" i="46"/>
  <c r="M38" i="46"/>
  <c r="BM25" i="46"/>
  <c r="AW11" i="46"/>
  <c r="M25" i="46"/>
  <c r="BM8" i="46"/>
  <c r="L55" i="46"/>
  <c r="AZ40" i="46"/>
  <c r="AY40" i="46"/>
  <c r="M10" i="46"/>
  <c r="L10" i="46"/>
  <c r="Z54" i="46"/>
  <c r="BL41" i="46"/>
  <c r="J39" i="46"/>
  <c r="BL40" i="46"/>
  <c r="M11" i="46"/>
  <c r="L11" i="46"/>
  <c r="AM9" i="46"/>
  <c r="AL9" i="46"/>
  <c r="Y25" i="46"/>
  <c r="Y8" i="46"/>
  <c r="L69" i="46"/>
  <c r="M55" i="46"/>
  <c r="J55" i="46"/>
  <c r="AM53" i="46"/>
  <c r="J54" i="46"/>
  <c r="BM41" i="46"/>
  <c r="AJ68" i="46"/>
  <c r="Z40" i="46"/>
  <c r="Y40" i="46"/>
  <c r="M39" i="46"/>
  <c r="L39" i="46"/>
  <c r="Y11" i="46"/>
  <c r="Z11" i="46"/>
  <c r="L26" i="46"/>
  <c r="AY11" i="46"/>
  <c r="AZ11" i="46"/>
  <c r="Z25" i="46"/>
  <c r="Z8" i="46"/>
  <c r="BM71" i="45" l="1"/>
  <c r="BL71" i="45"/>
  <c r="AZ71" i="45"/>
  <c r="AY71" i="45"/>
  <c r="BM70" i="45"/>
  <c r="BL70" i="45"/>
  <c r="AZ70" i="45"/>
  <c r="AY70" i="45"/>
  <c r="BM69" i="45"/>
  <c r="BL69" i="45"/>
  <c r="AZ69" i="45"/>
  <c r="AY69" i="45"/>
  <c r="BM68" i="45"/>
  <c r="BL68" i="45"/>
  <c r="AZ68" i="45"/>
  <c r="AY68" i="45"/>
  <c r="W68" i="45"/>
  <c r="BM56" i="45"/>
  <c r="BL56" i="45"/>
  <c r="AZ56" i="45"/>
  <c r="AY56" i="45"/>
  <c r="W56" i="45"/>
  <c r="BM55" i="45"/>
  <c r="BL55" i="45"/>
  <c r="AZ55" i="45"/>
  <c r="AY55" i="45"/>
  <c r="W55" i="45"/>
  <c r="BM54" i="45"/>
  <c r="BL54" i="45"/>
  <c r="AZ54" i="45"/>
  <c r="AY54" i="45"/>
  <c r="W54" i="45"/>
  <c r="BM53" i="45"/>
  <c r="BL53" i="45"/>
  <c r="AZ53" i="45"/>
  <c r="AY53" i="45"/>
  <c r="W53" i="45"/>
  <c r="W40" i="45"/>
  <c r="W39" i="45"/>
  <c r="AJ38" i="45"/>
  <c r="AJ9" i="45"/>
  <c r="W9" i="45"/>
  <c r="Z9" i="45" l="1"/>
  <c r="BJ10" i="45"/>
  <c r="W11" i="45"/>
  <c r="AJ11" i="45"/>
  <c r="AW11" i="45"/>
  <c r="BJ11" i="45"/>
  <c r="J23" i="45"/>
  <c r="W23" i="45"/>
  <c r="AJ23" i="45"/>
  <c r="AJ24" i="45"/>
  <c r="J26" i="45"/>
  <c r="J11" i="45"/>
  <c r="AW9" i="45"/>
  <c r="Y9" i="45"/>
  <c r="AJ10" i="45"/>
  <c r="AW24" i="45"/>
  <c r="AJ25" i="45"/>
  <c r="W26" i="45"/>
  <c r="J38" i="45"/>
  <c r="BJ38" i="45"/>
  <c r="BJ8" i="45"/>
  <c r="J9" i="45"/>
  <c r="W8" i="45"/>
  <c r="BJ9" i="45"/>
  <c r="AW8" i="45"/>
  <c r="J10" i="45"/>
  <c r="AW10" i="45"/>
  <c r="BJ23" i="45"/>
  <c r="BJ24" i="45"/>
  <c r="AW25" i="45"/>
  <c r="AJ26" i="45"/>
  <c r="BJ39" i="45"/>
  <c r="AW23" i="45"/>
  <c r="AL39" i="45"/>
  <c r="Z53" i="45"/>
  <c r="Y53" i="45"/>
  <c r="Z68" i="45"/>
  <c r="Y68" i="45"/>
  <c r="W38" i="45"/>
  <c r="J39" i="45"/>
  <c r="AM39" i="45"/>
  <c r="Z54" i="45"/>
  <c r="Y54" i="45"/>
  <c r="W71" i="45"/>
  <c r="AW38" i="45"/>
  <c r="AM41" i="45"/>
  <c r="BJ41" i="45"/>
  <c r="AJ53" i="45"/>
  <c r="Y40" i="45"/>
  <c r="Z55" i="45"/>
  <c r="Y55" i="45"/>
  <c r="W70" i="45"/>
  <c r="AJ71" i="45"/>
  <c r="Z40" i="45"/>
  <c r="J41" i="45"/>
  <c r="AJ39" i="45"/>
  <c r="Z56" i="45"/>
  <c r="Y56" i="45"/>
  <c r="W69" i="45"/>
  <c r="AY38" i="45"/>
  <c r="J40" i="45"/>
  <c r="BJ40" i="45"/>
  <c r="AJ40" i="45"/>
  <c r="AZ40" i="45"/>
  <c r="AW40" i="45"/>
  <c r="J53" i="45"/>
  <c r="M70" i="45"/>
  <c r="J54" i="45"/>
  <c r="AJ54" i="45"/>
  <c r="J55" i="45"/>
  <c r="AJ55" i="45"/>
  <c r="J56" i="45"/>
  <c r="AJ56" i="45"/>
  <c r="J68" i="45"/>
  <c r="AJ68" i="45"/>
  <c r="M69" i="45"/>
  <c r="AJ69" i="45"/>
  <c r="J70" i="45"/>
  <c r="AJ70" i="45"/>
  <c r="J71" i="45"/>
  <c r="K71" i="44"/>
  <c r="K70" i="44"/>
  <c r="K69" i="44"/>
  <c r="K68" i="44"/>
  <c r="X71" i="44" l="1"/>
  <c r="AK9" i="44"/>
  <c r="BK9" i="44"/>
  <c r="AK69" i="44"/>
  <c r="AX11" i="44"/>
  <c r="X41" i="44"/>
  <c r="X40" i="44"/>
  <c r="AX41" i="44"/>
  <c r="AX26" i="44"/>
  <c r="AK10" i="44"/>
  <c r="K26" i="44"/>
  <c r="AK25" i="44"/>
  <c r="AK55" i="44"/>
  <c r="AX40" i="44"/>
  <c r="K55" i="44"/>
  <c r="BK25" i="44"/>
  <c r="X70" i="44"/>
  <c r="AX39" i="44"/>
  <c r="K24" i="44"/>
  <c r="K54" i="44"/>
  <c r="BK40" i="44"/>
  <c r="BK8" i="44"/>
  <c r="AK8" i="44"/>
  <c r="AK38" i="44"/>
  <c r="K8" i="44"/>
  <c r="BK39" i="44"/>
  <c r="X24" i="44"/>
  <c r="X54" i="44"/>
  <c r="AX24" i="44"/>
  <c r="BK26" i="44"/>
  <c r="AX8" i="44"/>
  <c r="X9" i="44"/>
  <c r="AK56" i="44"/>
  <c r="K11" i="44"/>
  <c r="X8" i="44"/>
  <c r="AX10" i="44"/>
  <c r="K25" i="44"/>
  <c r="X10" i="44"/>
  <c r="K56" i="44"/>
  <c r="AK11" i="44"/>
  <c r="X68" i="44"/>
  <c r="BK23" i="44"/>
  <c r="X38" i="44"/>
  <c r="X23" i="44"/>
  <c r="AK70" i="44"/>
  <c r="K40" i="44"/>
  <c r="AK40" i="44"/>
  <c r="X25" i="44"/>
  <c r="BK10" i="44"/>
  <c r="AK71" i="44"/>
  <c r="BK41" i="44"/>
  <c r="X26" i="44"/>
  <c r="X56" i="44"/>
  <c r="X11" i="44"/>
  <c r="BK38" i="44"/>
  <c r="X53" i="44"/>
  <c r="AX23" i="44"/>
  <c r="K38" i="44"/>
  <c r="BK24" i="44"/>
  <c r="X39" i="44"/>
  <c r="AX9" i="44"/>
  <c r="K39" i="44"/>
  <c r="AK39" i="44"/>
  <c r="AK68" i="44"/>
  <c r="AK53" i="44"/>
  <c r="AX38" i="44"/>
  <c r="K53" i="44"/>
  <c r="X69" i="44"/>
  <c r="AK24" i="44"/>
  <c r="K23" i="44"/>
  <c r="AK23" i="44"/>
  <c r="AK54" i="44"/>
  <c r="K9" i="44"/>
  <c r="K10" i="44"/>
  <c r="AX25" i="44"/>
  <c r="X55" i="44"/>
  <c r="K41" i="44"/>
  <c r="AK26" i="44"/>
  <c r="AK41" i="44"/>
  <c r="BK11" i="44"/>
  <c r="AM68" i="45"/>
  <c r="AL68" i="45"/>
  <c r="AZ41" i="45"/>
  <c r="AY41" i="45"/>
  <c r="M40" i="45"/>
  <c r="L40" i="45"/>
  <c r="J69" i="45"/>
  <c r="AY40" i="45"/>
  <c r="AM11" i="45"/>
  <c r="AL11" i="45"/>
  <c r="M24" i="45"/>
  <c r="L24" i="45"/>
  <c r="Z8" i="45"/>
  <c r="Y8" i="45"/>
  <c r="BM26" i="45"/>
  <c r="BL26" i="45"/>
  <c r="Z25" i="45"/>
  <c r="Y25" i="45"/>
  <c r="BL9" i="45"/>
  <c r="AY9" i="45"/>
  <c r="AM54" i="45"/>
  <c r="AL54" i="45"/>
  <c r="M71" i="45"/>
  <c r="Z69" i="45"/>
  <c r="Y69" i="45"/>
  <c r="AW39" i="45"/>
  <c r="AJ41" i="45"/>
  <c r="BJ25" i="45"/>
  <c r="W24" i="45"/>
  <c r="M11" i="45"/>
  <c r="L11" i="45"/>
  <c r="AY39" i="45"/>
  <c r="BL10" i="45"/>
  <c r="BM10" i="45"/>
  <c r="AZ9" i="45"/>
  <c r="M54" i="45"/>
  <c r="L54" i="45"/>
  <c r="BL40" i="45"/>
  <c r="BM40" i="45"/>
  <c r="Y38" i="45"/>
  <c r="Z38" i="45"/>
  <c r="Z70" i="45"/>
  <c r="Y70" i="45"/>
  <c r="AL41" i="45"/>
  <c r="AM53" i="45"/>
  <c r="AL53" i="45"/>
  <c r="Z71" i="45"/>
  <c r="Y71" i="45"/>
  <c r="L53" i="45"/>
  <c r="AM26" i="45"/>
  <c r="AL26" i="45"/>
  <c r="BM24" i="45"/>
  <c r="BL24" i="45"/>
  <c r="L10" i="45"/>
  <c r="M10" i="45"/>
  <c r="AZ39" i="45"/>
  <c r="M38" i="45"/>
  <c r="L38" i="45"/>
  <c r="AM25" i="45"/>
  <c r="AL25" i="45"/>
  <c r="AM23" i="45"/>
  <c r="AL23" i="45"/>
  <c r="BJ26" i="45"/>
  <c r="W25" i="45"/>
  <c r="J8" i="45"/>
  <c r="M55" i="45"/>
  <c r="L55" i="45"/>
  <c r="AM70" i="45"/>
  <c r="AL70" i="45"/>
  <c r="AM69" i="45"/>
  <c r="AL69" i="45"/>
  <c r="L71" i="45"/>
  <c r="AM71" i="45"/>
  <c r="AL71" i="45"/>
  <c r="L69" i="45"/>
  <c r="M53" i="45"/>
  <c r="Y10" i="45"/>
  <c r="Z10" i="45"/>
  <c r="AZ26" i="45"/>
  <c r="AY26" i="45"/>
  <c r="M25" i="45"/>
  <c r="L25" i="45"/>
  <c r="BM39" i="45"/>
  <c r="BL39" i="45"/>
  <c r="BL8" i="45"/>
  <c r="BM8" i="45"/>
  <c r="BL38" i="45"/>
  <c r="BM38" i="45"/>
  <c r="Z23" i="45"/>
  <c r="Y23" i="45"/>
  <c r="L9" i="45"/>
  <c r="L8" i="45"/>
  <c r="M8" i="45"/>
  <c r="Y39" i="45"/>
  <c r="Z39" i="45"/>
  <c r="M23" i="45"/>
  <c r="L23" i="45"/>
  <c r="AJ8" i="45"/>
  <c r="M26" i="45"/>
  <c r="L26" i="45"/>
  <c r="AM24" i="45"/>
  <c r="AL24" i="45"/>
  <c r="M9" i="45"/>
  <c r="AM56" i="45"/>
  <c r="AL56" i="45"/>
  <c r="Z41" i="45"/>
  <c r="Y41" i="45"/>
  <c r="W41" i="45"/>
  <c r="M39" i="45"/>
  <c r="L39" i="45"/>
  <c r="L68" i="45"/>
  <c r="W10" i="45"/>
  <c r="AW26" i="45"/>
  <c r="J25" i="45"/>
  <c r="BL23" i="45"/>
  <c r="BM23" i="45"/>
  <c r="BM11" i="45"/>
  <c r="BL11" i="45"/>
  <c r="AZ38" i="45"/>
  <c r="BM9" i="45"/>
  <c r="L70" i="45"/>
  <c r="M56" i="45"/>
  <c r="L56" i="45"/>
  <c r="AW41" i="45"/>
  <c r="L41" i="45"/>
  <c r="M41" i="45"/>
  <c r="M68" i="45"/>
  <c r="AL8" i="45"/>
  <c r="AM8" i="45"/>
  <c r="AZ25" i="45"/>
  <c r="AY25" i="45"/>
  <c r="AY10" i="45"/>
  <c r="AZ10" i="45"/>
  <c r="AZ8" i="45"/>
  <c r="AY8" i="45"/>
  <c r="AL40" i="45"/>
  <c r="Z26" i="45"/>
  <c r="Y26" i="45"/>
  <c r="AZ24" i="45"/>
  <c r="AY24" i="45"/>
  <c r="AZ11" i="45"/>
  <c r="AY11" i="45"/>
  <c r="AL38" i="45"/>
  <c r="AL9" i="45"/>
  <c r="AM55" i="45"/>
  <c r="AL55" i="45"/>
  <c r="BL41" i="45"/>
  <c r="BM41" i="45"/>
  <c r="BM25" i="45"/>
  <c r="BL25" i="45"/>
  <c r="Z24" i="45"/>
  <c r="Y24" i="45"/>
  <c r="Z11" i="45"/>
  <c r="Y11" i="45"/>
  <c r="AM40" i="45"/>
  <c r="J24" i="45"/>
  <c r="AL10" i="45"/>
  <c r="AM10" i="45"/>
  <c r="AZ23" i="45"/>
  <c r="AY23" i="45"/>
  <c r="AM38" i="45"/>
  <c r="AM9" i="45"/>
  <c r="BM71" i="44"/>
  <c r="BL71" i="44"/>
  <c r="AZ71" i="44"/>
  <c r="AY71" i="44"/>
  <c r="Y71" i="44"/>
  <c r="BM70" i="44"/>
  <c r="BL70" i="44"/>
  <c r="AZ70" i="44"/>
  <c r="AY70" i="44"/>
  <c r="W70" i="44"/>
  <c r="BM69" i="44"/>
  <c r="BL69" i="44"/>
  <c r="AZ69" i="44"/>
  <c r="AY69" i="44"/>
  <c r="AJ69" i="44"/>
  <c r="W69" i="44"/>
  <c r="BM68" i="44"/>
  <c r="BL68" i="44"/>
  <c r="AZ68" i="44"/>
  <c r="AY68" i="44"/>
  <c r="BM56" i="44"/>
  <c r="BL56" i="44"/>
  <c r="AZ56" i="44"/>
  <c r="AY56" i="44"/>
  <c r="L56" i="44"/>
  <c r="J56" i="44"/>
  <c r="BM55" i="44"/>
  <c r="BL55" i="44"/>
  <c r="AZ55" i="44"/>
  <c r="AY55" i="44"/>
  <c r="BM54" i="44"/>
  <c r="BL54" i="44"/>
  <c r="AZ54" i="44"/>
  <c r="AY54" i="44"/>
  <c r="Y54" i="44"/>
  <c r="J54" i="44"/>
  <c r="BM53" i="44"/>
  <c r="BL53" i="44"/>
  <c r="AZ53" i="44"/>
  <c r="AY53" i="44"/>
  <c r="BJ38" i="44"/>
  <c r="AJ38" i="44"/>
  <c r="AZ10" i="44"/>
  <c r="AW10" i="44"/>
  <c r="AJ10" i="44"/>
  <c r="M10" i="44"/>
  <c r="J10" i="44"/>
  <c r="AM8" i="44"/>
  <c r="AJ8" i="44"/>
  <c r="AL8" i="44"/>
  <c r="Y10" i="44" l="1"/>
  <c r="W10" i="44"/>
  <c r="AL10" i="44"/>
  <c r="W9" i="44"/>
  <c r="Z10" i="44"/>
  <c r="W8" i="44"/>
  <c r="AJ9" i="44"/>
  <c r="AM10" i="44"/>
  <c r="BJ23" i="44"/>
  <c r="J39" i="44"/>
  <c r="AJ24" i="44"/>
  <c r="J26" i="44"/>
  <c r="BJ10" i="44"/>
  <c r="W38" i="44"/>
  <c r="J8" i="44"/>
  <c r="BJ8" i="44"/>
  <c r="L10" i="44"/>
  <c r="AW8" i="44"/>
  <c r="BL8" i="44"/>
  <c r="BJ9" i="44"/>
  <c r="BJ39" i="44"/>
  <c r="BJ24" i="44"/>
  <c r="AW25" i="44"/>
  <c r="AJ26" i="44"/>
  <c r="AY10" i="44"/>
  <c r="J9" i="44"/>
  <c r="AW9" i="44"/>
  <c r="AJ40" i="44"/>
  <c r="J69" i="44"/>
  <c r="AM69" i="44"/>
  <c r="AL69" i="44"/>
  <c r="M71" i="44"/>
  <c r="L71" i="44"/>
  <c r="W11" i="44"/>
  <c r="AJ11" i="44"/>
  <c r="AW11" i="44"/>
  <c r="BJ11" i="44"/>
  <c r="J23" i="44"/>
  <c r="W40" i="44"/>
  <c r="W41" i="44"/>
  <c r="AW39" i="44"/>
  <c r="AM40" i="44"/>
  <c r="AL40" i="44"/>
  <c r="W23" i="44"/>
  <c r="AJ23" i="44"/>
  <c r="AW23" i="44"/>
  <c r="W39" i="44"/>
  <c r="AJ39" i="44"/>
  <c r="M56" i="44"/>
  <c r="AW38" i="44"/>
  <c r="J40" i="44"/>
  <c r="Z69" i="44"/>
  <c r="Y69" i="44"/>
  <c r="W71" i="44"/>
  <c r="J38" i="44"/>
  <c r="Z54" i="44"/>
  <c r="W54" i="44"/>
  <c r="AJ56" i="44"/>
  <c r="Z70" i="44"/>
  <c r="Y70" i="44"/>
  <c r="J71" i="44"/>
  <c r="W56" i="44"/>
  <c r="Z56" i="44"/>
  <c r="Z71" i="44"/>
  <c r="AJ54" i="44"/>
  <c r="BJ40" i="44"/>
  <c r="AW41" i="44"/>
  <c r="AJ53" i="44"/>
  <c r="J55" i="44"/>
  <c r="W68" i="44"/>
  <c r="AJ68" i="44"/>
  <c r="L69" i="44"/>
  <c r="J70" i="44"/>
  <c r="K71" i="43"/>
  <c r="BK26" i="43"/>
  <c r="K56" i="43"/>
  <c r="K70" i="43"/>
  <c r="K69" i="43"/>
  <c r="K68" i="43"/>
  <c r="X25" i="43" l="1"/>
  <c r="BK24" i="43"/>
  <c r="X38" i="43"/>
  <c r="AX8" i="43"/>
  <c r="X68" i="43"/>
  <c r="K23" i="43"/>
  <c r="BK9" i="43"/>
  <c r="AX11" i="43"/>
  <c r="AK53" i="43"/>
  <c r="X26" i="43"/>
  <c r="AK10" i="43"/>
  <c r="X71" i="43"/>
  <c r="K55" i="43"/>
  <c r="AX40" i="43"/>
  <c r="X10" i="43"/>
  <c r="X70" i="43"/>
  <c r="AX23" i="43"/>
  <c r="AX25" i="43"/>
  <c r="BK10" i="43"/>
  <c r="AK41" i="43"/>
  <c r="AX26" i="43"/>
  <c r="X41" i="43"/>
  <c r="BK23" i="43"/>
  <c r="X54" i="43"/>
  <c r="BK25" i="43"/>
  <c r="AK40" i="43"/>
  <c r="X9" i="43"/>
  <c r="K54" i="43"/>
  <c r="AX9" i="43"/>
  <c r="BK39" i="43"/>
  <c r="BK41" i="43"/>
  <c r="AK68" i="43"/>
  <c r="BK38" i="43"/>
  <c r="AK38" i="43"/>
  <c r="K8" i="43"/>
  <c r="K38" i="43"/>
  <c r="K10" i="43"/>
  <c r="K26" i="43"/>
  <c r="AK8" i="43"/>
  <c r="AX39" i="43"/>
  <c r="X39" i="43"/>
  <c r="AK69" i="43"/>
  <c r="AK39" i="43"/>
  <c r="K39" i="43"/>
  <c r="AK55" i="43"/>
  <c r="AK70" i="43"/>
  <c r="K40" i="43"/>
  <c r="X55" i="43"/>
  <c r="AK56" i="43"/>
  <c r="AK71" i="43"/>
  <c r="X56" i="43"/>
  <c r="X69" i="43"/>
  <c r="AX24" i="43"/>
  <c r="K9" i="43"/>
  <c r="K41" i="43"/>
  <c r="K11" i="43"/>
  <c r="AK54" i="43"/>
  <c r="AX41" i="43"/>
  <c r="AK11" i="43"/>
  <c r="X53" i="43"/>
  <c r="BK8" i="43"/>
  <c r="X23" i="43"/>
  <c r="K24" i="43"/>
  <c r="AK9" i="43"/>
  <c r="X40" i="43"/>
  <c r="AX10" i="43"/>
  <c r="BK40" i="43"/>
  <c r="AK26" i="43"/>
  <c r="X24" i="43"/>
  <c r="BK11" i="43"/>
  <c r="X8" i="43"/>
  <c r="AX38" i="43"/>
  <c r="K53" i="43"/>
  <c r="AK23" i="43"/>
  <c r="AK24" i="43"/>
  <c r="AK25" i="43"/>
  <c r="K25" i="43"/>
  <c r="X11" i="43"/>
  <c r="M55" i="44"/>
  <c r="L55" i="44"/>
  <c r="W55" i="44"/>
  <c r="J68" i="44"/>
  <c r="Z39" i="44"/>
  <c r="Y39" i="44"/>
  <c r="AM23" i="44"/>
  <c r="AL23" i="44"/>
  <c r="BM25" i="44"/>
  <c r="BL25" i="44"/>
  <c r="Z24" i="44"/>
  <c r="Y24" i="44"/>
  <c r="M24" i="44"/>
  <c r="L24" i="44"/>
  <c r="AM25" i="44"/>
  <c r="AL25" i="44"/>
  <c r="M9" i="44"/>
  <c r="L9" i="44"/>
  <c r="BM9" i="44"/>
  <c r="BL9" i="44"/>
  <c r="Z25" i="44"/>
  <c r="Y25" i="44"/>
  <c r="L8" i="44"/>
  <c r="BM38" i="44"/>
  <c r="BL38" i="44"/>
  <c r="Z23" i="44"/>
  <c r="Y23" i="44"/>
  <c r="AZ40" i="44"/>
  <c r="AY40" i="44"/>
  <c r="AZ9" i="44"/>
  <c r="AY9" i="44"/>
  <c r="BL26" i="44"/>
  <c r="BM26" i="44"/>
  <c r="M8" i="44"/>
  <c r="Z55" i="44"/>
  <c r="Y55" i="44"/>
  <c r="AZ38" i="44"/>
  <c r="AY38" i="44"/>
  <c r="AM71" i="44"/>
  <c r="AM54" i="44"/>
  <c r="BJ41" i="44"/>
  <c r="M23" i="44"/>
  <c r="L23" i="44"/>
  <c r="BJ25" i="44"/>
  <c r="W24" i="44"/>
  <c r="W26" i="44"/>
  <c r="AW24" i="44"/>
  <c r="W25" i="44"/>
  <c r="M11" i="44"/>
  <c r="L11" i="44"/>
  <c r="AZ8" i="44"/>
  <c r="AY8" i="44"/>
  <c r="AL54" i="44"/>
  <c r="AJ71" i="44"/>
  <c r="AJ70" i="44"/>
  <c r="L53" i="44"/>
  <c r="AL71" i="44"/>
  <c r="M69" i="44"/>
  <c r="BM41" i="44"/>
  <c r="BL41" i="44"/>
  <c r="BM11" i="44"/>
  <c r="BL11" i="44"/>
  <c r="AZ26" i="44"/>
  <c r="AY26" i="44"/>
  <c r="AM26" i="44"/>
  <c r="AL26" i="44"/>
  <c r="BM24" i="44"/>
  <c r="BL24" i="44"/>
  <c r="BJ26" i="44"/>
  <c r="BL23" i="44"/>
  <c r="BM23" i="44"/>
  <c r="BM8" i="44"/>
  <c r="M54" i="44"/>
  <c r="L54" i="44"/>
  <c r="AM68" i="44"/>
  <c r="AL68" i="44"/>
  <c r="AM53" i="44"/>
  <c r="AL53" i="44"/>
  <c r="AM41" i="44"/>
  <c r="AL41" i="44"/>
  <c r="M53" i="44"/>
  <c r="L70" i="44"/>
  <c r="Y41" i="44"/>
  <c r="Z53" i="44"/>
  <c r="Y53" i="44"/>
  <c r="AZ11" i="44"/>
  <c r="AY11" i="44"/>
  <c r="M25" i="44"/>
  <c r="L25" i="44"/>
  <c r="Z26" i="44"/>
  <c r="Y26" i="44"/>
  <c r="AZ24" i="44"/>
  <c r="AY24" i="44"/>
  <c r="BL10" i="44"/>
  <c r="BM10" i="44"/>
  <c r="M26" i="44"/>
  <c r="L26" i="44"/>
  <c r="AM24" i="44"/>
  <c r="AL24" i="44"/>
  <c r="J11" i="44"/>
  <c r="Z68" i="44"/>
  <c r="Y68" i="44"/>
  <c r="AZ41" i="44"/>
  <c r="AY41" i="44"/>
  <c r="L68" i="44"/>
  <c r="AM70" i="44"/>
  <c r="AL70" i="44"/>
  <c r="AM38" i="44"/>
  <c r="AL38" i="44"/>
  <c r="M70" i="44"/>
  <c r="Z41" i="44"/>
  <c r="AJ55" i="44"/>
  <c r="Z40" i="44"/>
  <c r="Y40" i="44"/>
  <c r="AM11" i="44"/>
  <c r="AL11" i="44"/>
  <c r="AW26" i="44"/>
  <c r="BM39" i="44"/>
  <c r="BL39" i="44"/>
  <c r="Z38" i="44"/>
  <c r="Y38" i="44"/>
  <c r="AM56" i="44"/>
  <c r="AL56" i="44"/>
  <c r="BM40" i="44"/>
  <c r="BL40" i="44"/>
  <c r="M68" i="44"/>
  <c r="AJ41" i="44"/>
  <c r="J41" i="44"/>
  <c r="J53" i="44"/>
  <c r="W53" i="44"/>
  <c r="Z11" i="44"/>
  <c r="Y11" i="44"/>
  <c r="J25" i="44"/>
  <c r="M38" i="44"/>
  <c r="AJ25" i="44"/>
  <c r="M40" i="44"/>
  <c r="L40" i="44"/>
  <c r="AZ39" i="44"/>
  <c r="AY39" i="44"/>
  <c r="M41" i="44"/>
  <c r="L41" i="44"/>
  <c r="Y56" i="44"/>
  <c r="AM55" i="44"/>
  <c r="AL55" i="44"/>
  <c r="AM39" i="44"/>
  <c r="AL39" i="44"/>
  <c r="AZ23" i="44"/>
  <c r="AY23" i="44"/>
  <c r="AW40" i="44"/>
  <c r="L38" i="44"/>
  <c r="AZ25" i="44"/>
  <c r="AY25" i="44"/>
  <c r="J24" i="44"/>
  <c r="Y8" i="44"/>
  <c r="Z8" i="44"/>
  <c r="M39" i="44"/>
  <c r="L39" i="44"/>
  <c r="AM9" i="44"/>
  <c r="AL9" i="44"/>
  <c r="Z9" i="44"/>
  <c r="Y9" i="44"/>
  <c r="BM71" i="43" l="1"/>
  <c r="BL71" i="43"/>
  <c r="AZ71" i="43"/>
  <c r="AY71" i="43"/>
  <c r="BM70" i="43"/>
  <c r="BL70" i="43"/>
  <c r="AZ70" i="43"/>
  <c r="AY70" i="43"/>
  <c r="AL70" i="43"/>
  <c r="W70" i="43"/>
  <c r="J70" i="43"/>
  <c r="BM69" i="43"/>
  <c r="BL69" i="43"/>
  <c r="AZ69" i="43"/>
  <c r="AY69" i="43"/>
  <c r="BM68" i="43"/>
  <c r="BL68" i="43"/>
  <c r="AZ68" i="43"/>
  <c r="AY68" i="43"/>
  <c r="AM68" i="43"/>
  <c r="M68" i="43"/>
  <c r="BM56" i="43"/>
  <c r="BL56" i="43"/>
  <c r="AZ56" i="43"/>
  <c r="AY56" i="43"/>
  <c r="BM55" i="43"/>
  <c r="BL55" i="43"/>
  <c r="AZ55" i="43"/>
  <c r="AY55" i="43"/>
  <c r="AL55" i="43"/>
  <c r="AJ55" i="43"/>
  <c r="Y55" i="43"/>
  <c r="J55" i="43"/>
  <c r="M55" i="43"/>
  <c r="BM54" i="43"/>
  <c r="BL54" i="43"/>
  <c r="AZ54" i="43"/>
  <c r="AY54" i="43"/>
  <c r="BM53" i="43"/>
  <c r="BL53" i="43"/>
  <c r="AZ53" i="43"/>
  <c r="AY53" i="43"/>
  <c r="AJ53" i="43"/>
  <c r="Z53" i="43"/>
  <c r="BM41" i="43"/>
  <c r="AW41" i="43"/>
  <c r="L41" i="43"/>
  <c r="M41" i="43"/>
  <c r="J41" i="43"/>
  <c r="AZ40" i="43"/>
  <c r="W40" i="43"/>
  <c r="BJ39" i="43"/>
  <c r="AW39" i="43"/>
  <c r="AJ39" i="43"/>
  <c r="L39" i="43"/>
  <c r="M39" i="43"/>
  <c r="W38" i="43"/>
  <c r="L38" i="43"/>
  <c r="J38" i="43"/>
  <c r="Y26" i="43"/>
  <c r="Z26" i="43"/>
  <c r="J26" i="43"/>
  <c r="AW25" i="43"/>
  <c r="AL25" i="43"/>
  <c r="AJ25" i="43"/>
  <c r="M25" i="43"/>
  <c r="J25" i="43"/>
  <c r="BJ24" i="43"/>
  <c r="AY24" i="43"/>
  <c r="AM24" i="43"/>
  <c r="AL24" i="43"/>
  <c r="W10" i="43" l="1"/>
  <c r="BJ11" i="43"/>
  <c r="BL23" i="43"/>
  <c r="W9" i="43"/>
  <c r="BM24" i="43"/>
  <c r="AW9" i="43"/>
  <c r="AJ23" i="43"/>
  <c r="BJ23" i="43"/>
  <c r="AJ24" i="43"/>
  <c r="AZ24" i="43"/>
  <c r="W25" i="43"/>
  <c r="AZ25" i="43"/>
  <c r="J24" i="43"/>
  <c r="AJ26" i="43"/>
  <c r="AM26" i="43"/>
  <c r="BJ9" i="43"/>
  <c r="J11" i="43"/>
  <c r="BJ8" i="43"/>
  <c r="AJ9" i="43"/>
  <c r="AJ11" i="43"/>
  <c r="M26" i="43"/>
  <c r="L26" i="43"/>
  <c r="AW10" i="43"/>
  <c r="BM23" i="43"/>
  <c r="Y24" i="43"/>
  <c r="AM25" i="43"/>
  <c r="BJ25" i="43"/>
  <c r="AW38" i="43"/>
  <c r="Y53" i="43"/>
  <c r="W53" i="43"/>
  <c r="W54" i="43"/>
  <c r="L24" i="43"/>
  <c r="AY25" i="43"/>
  <c r="W26" i="43"/>
  <c r="AL38" i="43"/>
  <c r="BM39" i="43"/>
  <c r="BL39" i="43"/>
  <c r="AJ10" i="43"/>
  <c r="BJ26" i="43"/>
  <c r="AZ38" i="43"/>
  <c r="BL24" i="43"/>
  <c r="BL25" i="43"/>
  <c r="AJ38" i="43"/>
  <c r="AY38" i="43"/>
  <c r="AM39" i="43"/>
  <c r="AJ41" i="43"/>
  <c r="J53" i="43"/>
  <c r="AW23" i="43"/>
  <c r="M24" i="43"/>
  <c r="AW26" i="43"/>
  <c r="J39" i="43"/>
  <c r="AL39" i="43"/>
  <c r="Z40" i="43"/>
  <c r="Y40" i="43"/>
  <c r="W41" i="43"/>
  <c r="AW24" i="43"/>
  <c r="L25" i="43"/>
  <c r="J40" i="43"/>
  <c r="AY40" i="43"/>
  <c r="AW40" i="43"/>
  <c r="AM41" i="43"/>
  <c r="J10" i="43"/>
  <c r="BJ10" i="43"/>
  <c r="BM25" i="43"/>
  <c r="BJ41" i="43"/>
  <c r="Z55" i="43"/>
  <c r="AL26" i="43"/>
  <c r="M38" i="43"/>
  <c r="Z38" i="43"/>
  <c r="Y38" i="43"/>
  <c r="AZ41" i="43"/>
  <c r="AY41" i="43"/>
  <c r="AM53" i="43"/>
  <c r="BL38" i="43"/>
  <c r="Z39" i="43"/>
  <c r="AL40" i="43"/>
  <c r="BJ40" i="43"/>
  <c r="AJ69" i="43"/>
  <c r="AJ70" i="43"/>
  <c r="AM55" i="43"/>
  <c r="J71" i="43"/>
  <c r="M56" i="43"/>
  <c r="W68" i="43"/>
  <c r="W69" i="43"/>
  <c r="Z70" i="43"/>
  <c r="Y70" i="43"/>
  <c r="AM70" i="43"/>
  <c r="M71" i="43"/>
  <c r="BL41" i="43"/>
  <c r="W55" i="43"/>
  <c r="L56" i="43"/>
  <c r="L70" i="43"/>
  <c r="L40" i="43"/>
  <c r="BL40" i="43"/>
  <c r="L55" i="43"/>
  <c r="L68" i="43"/>
  <c r="Z68" i="43"/>
  <c r="AL68" i="43"/>
  <c r="M70" i="43"/>
  <c r="AL41" i="43"/>
  <c r="AJ54" i="43"/>
  <c r="AM56" i="43"/>
  <c r="J68" i="43"/>
  <c r="Y68" i="43"/>
  <c r="AJ68" i="43"/>
  <c r="M69" i="43"/>
  <c r="W56" i="43"/>
  <c r="W71" i="43"/>
  <c r="K71" i="42"/>
  <c r="K11" i="42"/>
  <c r="AX26" i="42"/>
  <c r="AK11" i="42"/>
  <c r="K41" i="42"/>
  <c r="AK71" i="42"/>
  <c r="K70" i="42"/>
  <c r="K69" i="42"/>
  <c r="K68" i="42"/>
  <c r="X10" i="42" l="1"/>
  <c r="BK9" i="42"/>
  <c r="AK40" i="42"/>
  <c r="AK8" i="42"/>
  <c r="AX9" i="42"/>
  <c r="K38" i="42"/>
  <c r="AX24" i="42"/>
  <c r="X8" i="42"/>
  <c r="AK39" i="42"/>
  <c r="AK9" i="42"/>
  <c r="K56" i="42"/>
  <c r="X68" i="42"/>
  <c r="BK10" i="42"/>
  <c r="X41" i="42"/>
  <c r="AK38" i="42"/>
  <c r="AX39" i="42"/>
  <c r="K54" i="42"/>
  <c r="K53" i="42"/>
  <c r="AK68" i="42"/>
  <c r="K8" i="42"/>
  <c r="BK23" i="42"/>
  <c r="AK53" i="42"/>
  <c r="K24" i="42"/>
  <c r="AK24" i="42"/>
  <c r="BK39" i="42"/>
  <c r="X24" i="42"/>
  <c r="K40" i="42"/>
  <c r="AK10" i="42"/>
  <c r="AK54" i="42"/>
  <c r="AK55" i="42"/>
  <c r="X71" i="42"/>
  <c r="AX11" i="42"/>
  <c r="X53" i="42"/>
  <c r="BK8" i="42"/>
  <c r="AX38" i="42"/>
  <c r="AK56" i="42"/>
  <c r="AK23" i="42"/>
  <c r="K55" i="42"/>
  <c r="AK25" i="42"/>
  <c r="AX40" i="42"/>
  <c r="K10" i="42"/>
  <c r="BK26" i="42"/>
  <c r="X11" i="42"/>
  <c r="AK26" i="42"/>
  <c r="X23" i="42"/>
  <c r="K23" i="42"/>
  <c r="BK24" i="42"/>
  <c r="X9" i="42"/>
  <c r="X39" i="42"/>
  <c r="K25" i="42"/>
  <c r="AX23" i="42"/>
  <c r="K39" i="42"/>
  <c r="BK40" i="42"/>
  <c r="X25" i="42"/>
  <c r="X55" i="42"/>
  <c r="AX25" i="42"/>
  <c r="BK41" i="42"/>
  <c r="X26" i="42"/>
  <c r="X56" i="42"/>
  <c r="AK41" i="42"/>
  <c r="BK11" i="42"/>
  <c r="AK69" i="42"/>
  <c r="X54" i="42"/>
  <c r="K9" i="42"/>
  <c r="AK70" i="42"/>
  <c r="X38" i="42"/>
  <c r="AX8" i="42"/>
  <c r="BK38" i="42"/>
  <c r="X69" i="42"/>
  <c r="X70" i="42"/>
  <c r="X40" i="42"/>
  <c r="AX10" i="42"/>
  <c r="BK25" i="42"/>
  <c r="AX41" i="42"/>
  <c r="K26" i="42"/>
  <c r="AM71" i="43"/>
  <c r="AL71" i="43"/>
  <c r="L69" i="43"/>
  <c r="AL54" i="43"/>
  <c r="AM38" i="43"/>
  <c r="Z54" i="43"/>
  <c r="Y54" i="43"/>
  <c r="M23" i="43"/>
  <c r="L23" i="43"/>
  <c r="AW8" i="43"/>
  <c r="BL9" i="43"/>
  <c r="BM9" i="43"/>
  <c r="AZ11" i="43"/>
  <c r="AY11" i="43"/>
  <c r="L9" i="43"/>
  <c r="M9" i="43"/>
  <c r="W24" i="43"/>
  <c r="AJ8" i="43"/>
  <c r="Z41" i="43"/>
  <c r="Y41" i="43"/>
  <c r="BM26" i="43"/>
  <c r="BL26" i="43"/>
  <c r="Z25" i="43"/>
  <c r="Y25" i="43"/>
  <c r="M11" i="43"/>
  <c r="L11" i="43"/>
  <c r="Z24" i="43"/>
  <c r="AM8" i="43"/>
  <c r="AL8" i="43"/>
  <c r="AJ56" i="43"/>
  <c r="Z69" i="43"/>
  <c r="Y69" i="43"/>
  <c r="AM54" i="43"/>
  <c r="J54" i="43"/>
  <c r="Y39" i="43"/>
  <c r="AL9" i="43"/>
  <c r="AM9" i="43"/>
  <c r="J8" i="43"/>
  <c r="W11" i="43"/>
  <c r="J9" i="43"/>
  <c r="AZ10" i="43"/>
  <c r="BM11" i="43"/>
  <c r="BL11" i="43"/>
  <c r="AJ71" i="43"/>
  <c r="AM69" i="43"/>
  <c r="AL69" i="43"/>
  <c r="AM40" i="43"/>
  <c r="BL10" i="43"/>
  <c r="BM10" i="43"/>
  <c r="W23" i="43"/>
  <c r="M8" i="43"/>
  <c r="L8" i="43"/>
  <c r="AY23" i="43"/>
  <c r="AM23" i="43"/>
  <c r="AL23" i="43"/>
  <c r="AZ9" i="43"/>
  <c r="AY9" i="43"/>
  <c r="AY10" i="43"/>
  <c r="Z71" i="43"/>
  <c r="Y71" i="43"/>
  <c r="AJ40" i="43"/>
  <c r="AL56" i="43"/>
  <c r="BJ38" i="43"/>
  <c r="L10" i="43"/>
  <c r="M10" i="43"/>
  <c r="Z23" i="43"/>
  <c r="Y23" i="43"/>
  <c r="Z11" i="43"/>
  <c r="Y11" i="43"/>
  <c r="AZ23" i="43"/>
  <c r="Y8" i="43"/>
  <c r="Z8" i="43"/>
  <c r="J69" i="43"/>
  <c r="AY39" i="43"/>
  <c r="AZ39" i="43"/>
  <c r="BM38" i="43"/>
  <c r="M53" i="43"/>
  <c r="AL10" i="43"/>
  <c r="AM10" i="43"/>
  <c r="AY8" i="43"/>
  <c r="AZ8" i="43"/>
  <c r="Y9" i="43"/>
  <c r="Z9" i="43"/>
  <c r="Y10" i="43"/>
  <c r="Z10" i="43"/>
  <c r="Z56" i="43"/>
  <c r="Y56" i="43"/>
  <c r="M40" i="43"/>
  <c r="L71" i="43"/>
  <c r="J56" i="43"/>
  <c r="W39" i="43"/>
  <c r="L53" i="43"/>
  <c r="J23" i="43"/>
  <c r="AW11" i="43"/>
  <c r="W8" i="43"/>
  <c r="AL53" i="43"/>
  <c r="M54" i="43"/>
  <c r="L54" i="43"/>
  <c r="AY26" i="43"/>
  <c r="AZ26" i="43"/>
  <c r="BM40" i="43"/>
  <c r="AM11" i="43"/>
  <c r="AL11" i="43"/>
  <c r="BM8" i="43"/>
  <c r="BL8" i="43"/>
  <c r="BM71" i="42" l="1"/>
  <c r="BL71" i="42"/>
  <c r="AZ71" i="42"/>
  <c r="AY71" i="42"/>
  <c r="BM70" i="42"/>
  <c r="BL70" i="42"/>
  <c r="AZ70" i="42"/>
  <c r="AY70" i="42"/>
  <c r="BM69" i="42"/>
  <c r="BL69" i="42"/>
  <c r="AZ69" i="42"/>
  <c r="AY69" i="42"/>
  <c r="BM68" i="42"/>
  <c r="BL68" i="42"/>
  <c r="AZ68" i="42"/>
  <c r="AY68" i="42"/>
  <c r="BM56" i="42"/>
  <c r="BL56" i="42"/>
  <c r="AZ56" i="42"/>
  <c r="AY56" i="42"/>
  <c r="BM55" i="42"/>
  <c r="BL55" i="42"/>
  <c r="AZ55" i="42"/>
  <c r="AY55" i="42"/>
  <c r="BM54" i="42"/>
  <c r="BL54" i="42"/>
  <c r="AZ54" i="42"/>
  <c r="AY54" i="42"/>
  <c r="BM53" i="42"/>
  <c r="BL53" i="42"/>
  <c r="AZ53" i="42"/>
  <c r="AY53" i="42"/>
  <c r="AW38" i="42" l="1"/>
  <c r="BJ38" i="42"/>
  <c r="BJ40" i="42"/>
  <c r="J54" i="42"/>
  <c r="AW41" i="42"/>
  <c r="AJ54" i="42"/>
  <c r="AJ38" i="42"/>
  <c r="W54" i="42"/>
  <c r="W8" i="42"/>
  <c r="J8" i="42"/>
  <c r="W9" i="42"/>
  <c r="M9" i="42"/>
  <c r="AJ9" i="42"/>
  <c r="BM9" i="42"/>
  <c r="W25" i="42"/>
  <c r="AW9" i="42"/>
  <c r="AZ38" i="42"/>
  <c r="AY38" i="42"/>
  <c r="J11" i="42"/>
  <c r="AW11" i="42"/>
  <c r="BJ11" i="42"/>
  <c r="J23" i="42"/>
  <c r="W23" i="42"/>
  <c r="AW23" i="42"/>
  <c r="L23" i="42"/>
  <c r="AM38" i="42"/>
  <c r="AL38" i="42"/>
  <c r="J26" i="42"/>
  <c r="BM38" i="42"/>
  <c r="BL38" i="42"/>
  <c r="AJ24" i="42"/>
  <c r="M53" i="42"/>
  <c r="L53" i="42"/>
  <c r="W55" i="42"/>
  <c r="J38" i="42"/>
  <c r="W41" i="42"/>
  <c r="Z56" i="42"/>
  <c r="AJ70" i="42"/>
  <c r="AJ26" i="42"/>
  <c r="W53" i="42"/>
  <c r="J56" i="42"/>
  <c r="M68" i="42"/>
  <c r="Y69" i="42"/>
  <c r="W69" i="42"/>
  <c r="AJ40" i="42"/>
  <c r="AW40" i="42"/>
  <c r="L68" i="42"/>
  <c r="BJ24" i="42"/>
  <c r="AW25" i="42"/>
  <c r="BJ26" i="42"/>
  <c r="J40" i="42"/>
  <c r="W40" i="42"/>
  <c r="J55" i="42"/>
  <c r="Z69" i="42"/>
  <c r="AW39" i="42"/>
  <c r="J53" i="42"/>
  <c r="Y54" i="42"/>
  <c r="Z54" i="42"/>
  <c r="W68" i="42"/>
  <c r="Y71" i="42"/>
  <c r="AW24" i="42"/>
  <c r="AJ25" i="42"/>
  <c r="J39" i="42"/>
  <c r="W39" i="42"/>
  <c r="AJ39" i="42"/>
  <c r="AZ41" i="42"/>
  <c r="AY41" i="42"/>
  <c r="M55" i="42"/>
  <c r="L55" i="42"/>
  <c r="AW26" i="42"/>
  <c r="AJ53" i="42"/>
  <c r="Y56" i="42"/>
  <c r="W56" i="42"/>
  <c r="Z71" i="42"/>
  <c r="AL71" i="42"/>
  <c r="AJ56" i="42"/>
  <c r="L69" i="42"/>
  <c r="AJ71" i="42"/>
  <c r="J71" i="42"/>
  <c r="W71" i="42"/>
  <c r="J25" i="42" l="1"/>
  <c r="W70" i="42"/>
  <c r="AL41" i="42"/>
  <c r="BJ39" i="42"/>
  <c r="J41" i="42"/>
  <c r="J24" i="42"/>
  <c r="J10" i="42"/>
  <c r="AJ8" i="42"/>
  <c r="AJ10" i="42"/>
  <c r="AW8" i="42"/>
  <c r="BJ25" i="42"/>
  <c r="BJ23" i="42"/>
  <c r="W24" i="42"/>
  <c r="L9" i="42"/>
  <c r="Z70" i="42"/>
  <c r="Y70" i="42"/>
  <c r="AM71" i="42"/>
  <c r="BJ41" i="42"/>
  <c r="AZ40" i="42"/>
  <c r="Y9" i="42"/>
  <c r="Z9" i="42"/>
  <c r="AZ8" i="42"/>
  <c r="AY8" i="42"/>
  <c r="BL11" i="42"/>
  <c r="AM69" i="42"/>
  <c r="AL69" i="42"/>
  <c r="M71" i="42"/>
  <c r="Z68" i="42"/>
  <c r="Y68" i="42"/>
  <c r="BM41" i="42"/>
  <c r="BL41" i="42"/>
  <c r="AM70" i="42"/>
  <c r="AL70" i="42"/>
  <c r="L41" i="42"/>
  <c r="Y40" i="42"/>
  <c r="AZ24" i="42"/>
  <c r="Z24" i="42"/>
  <c r="Y24" i="42"/>
  <c r="AM9" i="42"/>
  <c r="L10" i="42"/>
  <c r="M10" i="42"/>
  <c r="AY11" i="42"/>
  <c r="BM11" i="42"/>
  <c r="BL8" i="42"/>
  <c r="BM8" i="42"/>
  <c r="Y10" i="42"/>
  <c r="Z10" i="42"/>
  <c r="M54" i="42"/>
  <c r="L54" i="42"/>
  <c r="AJ68" i="42"/>
  <c r="AJ69" i="42"/>
  <c r="J69" i="42"/>
  <c r="AM56" i="42"/>
  <c r="AL56" i="42"/>
  <c r="AY26" i="42"/>
  <c r="AZ26" i="42"/>
  <c r="L70" i="42"/>
  <c r="AM55" i="42"/>
  <c r="AL55" i="42"/>
  <c r="J68" i="42"/>
  <c r="M41" i="42"/>
  <c r="Z40" i="42"/>
  <c r="AY24" i="42"/>
  <c r="BL9" i="42"/>
  <c r="AZ11" i="42"/>
  <c r="J9" i="42"/>
  <c r="W10" i="42"/>
  <c r="AZ39" i="42"/>
  <c r="AY39" i="42"/>
  <c r="M69" i="42"/>
  <c r="M56" i="42"/>
  <c r="L56" i="42"/>
  <c r="AJ41" i="42"/>
  <c r="M70" i="42"/>
  <c r="W26" i="42"/>
  <c r="L38" i="42"/>
  <c r="M38" i="42"/>
  <c r="Z55" i="42"/>
  <c r="Y55" i="42"/>
  <c r="AM39" i="42"/>
  <c r="AL39" i="42"/>
  <c r="AJ11" i="42"/>
  <c r="M8" i="42"/>
  <c r="L8" i="42"/>
  <c r="AL9" i="42"/>
  <c r="AY23" i="42"/>
  <c r="AL23" i="42"/>
  <c r="L71" i="42"/>
  <c r="AM54" i="42"/>
  <c r="AL54" i="42"/>
  <c r="W38" i="42"/>
  <c r="Y26" i="42"/>
  <c r="Z26" i="42"/>
  <c r="Z53" i="42"/>
  <c r="Y53" i="42"/>
  <c r="BL26" i="42"/>
  <c r="BM26" i="42"/>
  <c r="AJ55" i="42"/>
  <c r="AY25" i="42"/>
  <c r="AZ25" i="42"/>
  <c r="Z39" i="42"/>
  <c r="Y39" i="42"/>
  <c r="BL39" i="42"/>
  <c r="BM23" i="42"/>
  <c r="BL23" i="42"/>
  <c r="W11" i="42"/>
  <c r="BL25" i="42"/>
  <c r="BM25" i="42"/>
  <c r="AM41" i="42"/>
  <c r="M11" i="42"/>
  <c r="L11" i="42"/>
  <c r="M23" i="42"/>
  <c r="AZ23" i="42"/>
  <c r="AM23" i="42"/>
  <c r="Z8" i="42"/>
  <c r="Y8" i="42"/>
  <c r="L24" i="42"/>
  <c r="M40" i="42"/>
  <c r="L40" i="42"/>
  <c r="Z38" i="42"/>
  <c r="Y38" i="42"/>
  <c r="AM40" i="42"/>
  <c r="AL40" i="42"/>
  <c r="BM40" i="42"/>
  <c r="BL40" i="42"/>
  <c r="AL25" i="42"/>
  <c r="AM25" i="42"/>
  <c r="M39" i="42"/>
  <c r="L39" i="42"/>
  <c r="BM39" i="42"/>
  <c r="BJ10" i="42"/>
  <c r="L25" i="42"/>
  <c r="M25" i="42"/>
  <c r="AM8" i="42"/>
  <c r="AL8" i="42"/>
  <c r="Y11" i="42"/>
  <c r="BJ9" i="42"/>
  <c r="M24" i="42"/>
  <c r="J70" i="42"/>
  <c r="Z41" i="42"/>
  <c r="Y41" i="42"/>
  <c r="AM53" i="42"/>
  <c r="AL53" i="42"/>
  <c r="AL26" i="42"/>
  <c r="AM26" i="42"/>
  <c r="BL24" i="42"/>
  <c r="BM24" i="42"/>
  <c r="L26" i="42"/>
  <c r="M26" i="42"/>
  <c r="AJ23" i="42"/>
  <c r="AY10" i="42"/>
  <c r="AZ10" i="42"/>
  <c r="Z11" i="42"/>
  <c r="AM10" i="42"/>
  <c r="Y23" i="42"/>
  <c r="AL11" i="42"/>
  <c r="AM68" i="42"/>
  <c r="AL68" i="42"/>
  <c r="AM24" i="42"/>
  <c r="AL24" i="42"/>
  <c r="AY40" i="42"/>
  <c r="Y25" i="42"/>
  <c r="Z25" i="42"/>
  <c r="BL10" i="42"/>
  <c r="BM10" i="42"/>
  <c r="AZ9" i="42"/>
  <c r="AY9" i="42"/>
  <c r="AW10" i="42"/>
  <c r="AL10" i="42"/>
  <c r="BJ8" i="42"/>
  <c r="Z23" i="42"/>
  <c r="AM11" i="42"/>
  <c r="K56" i="41"/>
  <c r="K71" i="41"/>
  <c r="K70" i="41"/>
  <c r="K69" i="41"/>
  <c r="K68" i="41"/>
  <c r="X11" i="41" l="1"/>
  <c r="X53" i="41"/>
  <c r="BK38" i="41"/>
  <c r="BK8" i="41"/>
  <c r="AK39" i="41"/>
  <c r="K55" i="41"/>
  <c r="BK25" i="41"/>
  <c r="K26" i="41"/>
  <c r="X24" i="41"/>
  <c r="AK24" i="41"/>
  <c r="K24" i="41"/>
  <c r="X69" i="41"/>
  <c r="BK24" i="41"/>
  <c r="K53" i="41"/>
  <c r="AK40" i="41"/>
  <c r="K39" i="41"/>
  <c r="K9" i="41"/>
  <c r="AK38" i="41"/>
  <c r="X38" i="41"/>
  <c r="K23" i="41"/>
  <c r="X68" i="41"/>
  <c r="AX38" i="41"/>
  <c r="AK54" i="41"/>
  <c r="AX39" i="41"/>
  <c r="K54" i="41"/>
  <c r="AK70" i="41"/>
  <c r="X56" i="41"/>
  <c r="AX26" i="41"/>
  <c r="K11" i="41"/>
  <c r="AX23" i="41"/>
  <c r="BK23" i="41"/>
  <c r="AX8" i="41"/>
  <c r="AX9" i="41"/>
  <c r="X55" i="41"/>
  <c r="AX25" i="41"/>
  <c r="K10" i="41"/>
  <c r="AX40" i="41"/>
  <c r="X41" i="41"/>
  <c r="AX11" i="41"/>
  <c r="X23" i="41"/>
  <c r="BK39" i="41"/>
  <c r="AK8" i="41"/>
  <c r="K38" i="41"/>
  <c r="AK69" i="41"/>
  <c r="AK9" i="41"/>
  <c r="X70" i="41"/>
  <c r="AK55" i="41"/>
  <c r="K25" i="41"/>
  <c r="AK10" i="41"/>
  <c r="AK68" i="41"/>
  <c r="AK23" i="41"/>
  <c r="X8" i="41"/>
  <c r="AK53" i="41"/>
  <c r="BK40" i="41"/>
  <c r="X10" i="41"/>
  <c r="K40" i="41"/>
  <c r="AK71" i="41"/>
  <c r="K41" i="41"/>
  <c r="AK11" i="41"/>
  <c r="AK41" i="41"/>
  <c r="BK11" i="41"/>
  <c r="X9" i="41"/>
  <c r="BK10" i="41"/>
  <c r="X40" i="41"/>
  <c r="AK26" i="41"/>
  <c r="AX10" i="41"/>
  <c r="X26" i="41"/>
  <c r="AK56" i="41"/>
  <c r="BK26" i="41"/>
  <c r="X39" i="41"/>
  <c r="X25" i="41"/>
  <c r="BK41" i="41"/>
  <c r="K8" i="41"/>
  <c r="AX24" i="41"/>
  <c r="X54" i="41"/>
  <c r="BK9" i="41"/>
  <c r="AK25" i="41"/>
  <c r="AX41" i="41"/>
  <c r="X71" i="41"/>
  <c r="BM71" i="41"/>
  <c r="BL71" i="41"/>
  <c r="AZ71" i="41"/>
  <c r="AY71" i="41"/>
  <c r="Y71" i="41"/>
  <c r="BM70" i="41"/>
  <c r="BL70" i="41"/>
  <c r="AZ70" i="41"/>
  <c r="AY70" i="41"/>
  <c r="BM69" i="41"/>
  <c r="BL69" i="41"/>
  <c r="AZ69" i="41"/>
  <c r="AY69" i="41"/>
  <c r="Y69" i="41"/>
  <c r="BM68" i="41"/>
  <c r="BL68" i="41"/>
  <c r="AZ68" i="41"/>
  <c r="AY68" i="41"/>
  <c r="BM56" i="41"/>
  <c r="BL56" i="41"/>
  <c r="AZ56" i="41"/>
  <c r="AY56" i="41"/>
  <c r="Y56" i="41"/>
  <c r="W56" i="41"/>
  <c r="BM55" i="41"/>
  <c r="BL55" i="41"/>
  <c r="AZ55" i="41"/>
  <c r="AY55" i="41"/>
  <c r="J55" i="41"/>
  <c r="BM54" i="41"/>
  <c r="BL54" i="41"/>
  <c r="AZ54" i="41"/>
  <c r="AY54" i="41"/>
  <c r="J54" i="41"/>
  <c r="BM53" i="41"/>
  <c r="BL53" i="41"/>
  <c r="AZ53" i="41"/>
  <c r="AY53" i="41"/>
  <c r="AJ53" i="41"/>
  <c r="J53" i="41"/>
  <c r="W39" i="41"/>
  <c r="BJ38" i="41"/>
  <c r="Y26" i="41"/>
  <c r="W26" i="41"/>
  <c r="J25" i="41"/>
  <c r="AW25" i="41" l="1"/>
  <c r="W9" i="41"/>
  <c r="J10" i="41"/>
  <c r="W11" i="41"/>
  <c r="W25" i="41"/>
  <c r="AW23" i="41"/>
  <c r="W23" i="41"/>
  <c r="AJ9" i="41"/>
  <c r="J8" i="41"/>
  <c r="J23" i="41"/>
  <c r="AJ8" i="41"/>
  <c r="AW9" i="41"/>
  <c r="J9" i="41"/>
  <c r="AZ23" i="41"/>
  <c r="AY23" i="41"/>
  <c r="BJ24" i="41"/>
  <c r="W10" i="41"/>
  <c r="BJ26" i="41"/>
  <c r="AJ39" i="41"/>
  <c r="BJ23" i="41"/>
  <c r="J38" i="41"/>
  <c r="J41" i="41"/>
  <c r="AJ41" i="41"/>
  <c r="AJ56" i="41"/>
  <c r="AZ39" i="41"/>
  <c r="AY39" i="41"/>
  <c r="J40" i="41"/>
  <c r="AJ24" i="41"/>
  <c r="M38" i="41"/>
  <c r="Z53" i="41"/>
  <c r="Y53" i="41"/>
  <c r="AW8" i="41"/>
  <c r="BJ8" i="41"/>
  <c r="AZ10" i="41"/>
  <c r="L38" i="41"/>
  <c r="BJ40" i="41"/>
  <c r="J24" i="41"/>
  <c r="BL25" i="41"/>
  <c r="BJ25" i="41"/>
  <c r="BJ39" i="41"/>
  <c r="W40" i="41"/>
  <c r="Z26" i="41"/>
  <c r="Y41" i="41"/>
  <c r="AJ25" i="41"/>
  <c r="J26" i="41"/>
  <c r="AW26" i="41"/>
  <c r="L39" i="41"/>
  <c r="AW39" i="41"/>
  <c r="AL56" i="41"/>
  <c r="Z56" i="41"/>
  <c r="W69" i="41"/>
  <c r="AJ40" i="41"/>
  <c r="AW41" i="41"/>
  <c r="W53" i="41"/>
  <c r="W54" i="41"/>
  <c r="J56" i="41"/>
  <c r="AM56" i="41"/>
  <c r="M70" i="41"/>
  <c r="L70" i="41"/>
  <c r="BM38" i="41"/>
  <c r="BL38" i="41"/>
  <c r="M53" i="41"/>
  <c r="L53" i="41"/>
  <c r="BM40" i="41"/>
  <c r="BL40" i="41"/>
  <c r="M54" i="41"/>
  <c r="M68" i="41"/>
  <c r="W70" i="41"/>
  <c r="AW38" i="41"/>
  <c r="W41" i="41"/>
  <c r="BJ41" i="41"/>
  <c r="W55" i="41"/>
  <c r="AW40" i="41"/>
  <c r="BL41" i="41"/>
  <c r="AJ54" i="41"/>
  <c r="Z55" i="41"/>
  <c r="AJ55" i="41"/>
  <c r="Z68" i="41"/>
  <c r="J69" i="41"/>
  <c r="J70" i="41"/>
  <c r="W71" i="41"/>
  <c r="L54" i="41"/>
  <c r="J68" i="41"/>
  <c r="Z69" i="41"/>
  <c r="Z71" i="41"/>
  <c r="J71" i="41"/>
  <c r="AM71" i="41"/>
  <c r="K71" i="40"/>
  <c r="K55" i="40"/>
  <c r="K70" i="40"/>
  <c r="K69" i="40"/>
  <c r="AX24" i="40"/>
  <c r="AK39" i="40"/>
  <c r="X24" i="40"/>
  <c r="BK39" i="40"/>
  <c r="K68" i="40"/>
  <c r="BK23" i="40"/>
  <c r="X38" i="40"/>
  <c r="AX38" i="40"/>
  <c r="K10" i="40" l="1"/>
  <c r="AK55" i="40"/>
  <c r="BK10" i="40"/>
  <c r="K56" i="40"/>
  <c r="X70" i="40"/>
  <c r="X10" i="40"/>
  <c r="AX10" i="40"/>
  <c r="AX40" i="40"/>
  <c r="X39" i="40"/>
  <c r="AX9" i="40"/>
  <c r="K23" i="40"/>
  <c r="AK25" i="40"/>
  <c r="AX26" i="40"/>
  <c r="X9" i="40"/>
  <c r="AK69" i="40"/>
  <c r="K39" i="40"/>
  <c r="AK9" i="40"/>
  <c r="BK9" i="40"/>
  <c r="X54" i="40"/>
  <c r="X40" i="40"/>
  <c r="K25" i="40"/>
  <c r="K11" i="40"/>
  <c r="K24" i="40"/>
  <c r="K53" i="40"/>
  <c r="X41" i="40"/>
  <c r="AX41" i="40"/>
  <c r="K26" i="40"/>
  <c r="AX11" i="40"/>
  <c r="AX8" i="40"/>
  <c r="X25" i="40"/>
  <c r="AK40" i="40"/>
  <c r="AK56" i="40"/>
  <c r="BK26" i="40"/>
  <c r="X8" i="40"/>
  <c r="AK54" i="40"/>
  <c r="BK24" i="40"/>
  <c r="BK40" i="40"/>
  <c r="K40" i="40"/>
  <c r="AK71" i="40"/>
  <c r="AK41" i="40"/>
  <c r="K41" i="40"/>
  <c r="AK11" i="40"/>
  <c r="AK26" i="40"/>
  <c r="X11" i="40"/>
  <c r="X68" i="40"/>
  <c r="AK38" i="40"/>
  <c r="AK8" i="40"/>
  <c r="K38" i="40"/>
  <c r="AX23" i="40"/>
  <c r="K8" i="40"/>
  <c r="K9" i="40"/>
  <c r="K54" i="40"/>
  <c r="AK53" i="40"/>
  <c r="AX39" i="40"/>
  <c r="X69" i="40"/>
  <c r="AK24" i="40"/>
  <c r="AK10" i="40"/>
  <c r="BK41" i="40"/>
  <c r="X26" i="40"/>
  <c r="X56" i="40"/>
  <c r="BK11" i="40"/>
  <c r="AK23" i="40"/>
  <c r="AK70" i="40"/>
  <c r="X55" i="40"/>
  <c r="AX25" i="40"/>
  <c r="BK25" i="40"/>
  <c r="X71" i="40"/>
  <c r="AK68" i="40"/>
  <c r="X23" i="40"/>
  <c r="BK38" i="40"/>
  <c r="X53" i="40"/>
  <c r="BK8" i="40"/>
  <c r="L25" i="41"/>
  <c r="M25" i="41"/>
  <c r="AZ41" i="41"/>
  <c r="AW24" i="41"/>
  <c r="AM25" i="41"/>
  <c r="AM23" i="41"/>
  <c r="AL23" i="41"/>
  <c r="AW10" i="41"/>
  <c r="BM10" i="41"/>
  <c r="BL10" i="41"/>
  <c r="AM10" i="41"/>
  <c r="AL10" i="41"/>
  <c r="Y39" i="41"/>
  <c r="AY38" i="41"/>
  <c r="M69" i="41"/>
  <c r="L69" i="41"/>
  <c r="Y54" i="41"/>
  <c r="AM38" i="41"/>
  <c r="AL38" i="41"/>
  <c r="Z10" i="41"/>
  <c r="W38" i="41"/>
  <c r="M9" i="41"/>
  <c r="L9" i="41"/>
  <c r="Z23" i="41"/>
  <c r="Y23" i="41"/>
  <c r="J11" i="41"/>
  <c r="Z39" i="41"/>
  <c r="AY10" i="41"/>
  <c r="AZ38" i="41"/>
  <c r="J39" i="41"/>
  <c r="AL71" i="41"/>
  <c r="W68" i="41"/>
  <c r="AJ69" i="41"/>
  <c r="Z70" i="41"/>
  <c r="Y70" i="41"/>
  <c r="AM54" i="41"/>
  <c r="L56" i="41"/>
  <c r="L26" i="41"/>
  <c r="M26" i="41"/>
  <c r="Z40" i="41"/>
  <c r="Y40" i="41"/>
  <c r="Y55" i="41"/>
  <c r="M41" i="41"/>
  <c r="L41" i="41"/>
  <c r="AL55" i="41"/>
  <c r="M39" i="41"/>
  <c r="Z24" i="41"/>
  <c r="Y24" i="41"/>
  <c r="AJ23" i="41"/>
  <c r="Y10" i="41"/>
  <c r="L24" i="41"/>
  <c r="BJ10" i="41"/>
  <c r="AJ10" i="41"/>
  <c r="AM26" i="41"/>
  <c r="AL26" i="41"/>
  <c r="AM69" i="41"/>
  <c r="AL69" i="41"/>
  <c r="AL54" i="41"/>
  <c r="L55" i="41"/>
  <c r="BM23" i="41"/>
  <c r="BL23" i="41"/>
  <c r="AL25" i="41"/>
  <c r="AY40" i="41"/>
  <c r="AM55" i="41"/>
  <c r="BL9" i="41"/>
  <c r="M24" i="41"/>
  <c r="Y8" i="41"/>
  <c r="Z8" i="41"/>
  <c r="M11" i="41"/>
  <c r="L11" i="41"/>
  <c r="Z9" i="41"/>
  <c r="Y9" i="41"/>
  <c r="M55" i="41"/>
  <c r="M23" i="41"/>
  <c r="L23" i="41"/>
  <c r="Z54" i="41"/>
  <c r="AL40" i="41"/>
  <c r="AM41" i="41"/>
  <c r="AL41" i="41"/>
  <c r="AZ40" i="41"/>
  <c r="W24" i="41"/>
  <c r="BM9" i="41"/>
  <c r="AM9" i="41"/>
  <c r="AL9" i="41"/>
  <c r="AJ26" i="41"/>
  <c r="AZ11" i="41"/>
  <c r="AY11" i="41"/>
  <c r="AZ25" i="41"/>
  <c r="AY25" i="41"/>
  <c r="AM68" i="41"/>
  <c r="AL68" i="41"/>
  <c r="BM41" i="41"/>
  <c r="AL53" i="41"/>
  <c r="BM39" i="41"/>
  <c r="BL39" i="41"/>
  <c r="Z11" i="41"/>
  <c r="Y11" i="41"/>
  <c r="Z25" i="41"/>
  <c r="Y25" i="41"/>
  <c r="AM40" i="41"/>
  <c r="BL8" i="41"/>
  <c r="BM8" i="41"/>
  <c r="BL26" i="41"/>
  <c r="BM26" i="41"/>
  <c r="BM24" i="41"/>
  <c r="BL24" i="41"/>
  <c r="BJ11" i="41"/>
  <c r="W8" i="41"/>
  <c r="AM11" i="41"/>
  <c r="AL11" i="41"/>
  <c r="AL24" i="41"/>
  <c r="M71" i="41"/>
  <c r="M56" i="41"/>
  <c r="AJ68" i="41"/>
  <c r="AM53" i="41"/>
  <c r="AY24" i="41"/>
  <c r="AZ24" i="41"/>
  <c r="M40" i="41"/>
  <c r="L40" i="41"/>
  <c r="AY8" i="41"/>
  <c r="AZ8" i="41"/>
  <c r="AM39" i="41"/>
  <c r="AL39" i="41"/>
  <c r="AY26" i="41"/>
  <c r="AZ9" i="41"/>
  <c r="AY9" i="41"/>
  <c r="M8" i="41"/>
  <c r="L8" i="41"/>
  <c r="AM24" i="41"/>
  <c r="AW11" i="41"/>
  <c r="M10" i="41"/>
  <c r="L10" i="41"/>
  <c r="AJ70" i="41"/>
  <c r="Y68" i="41"/>
  <c r="L71" i="41"/>
  <c r="AJ71" i="41"/>
  <c r="AM70" i="41"/>
  <c r="AL70" i="41"/>
  <c r="L68" i="41"/>
  <c r="Z41" i="41"/>
  <c r="AJ38" i="41"/>
  <c r="BJ9" i="41"/>
  <c r="AY41" i="41"/>
  <c r="AL8" i="41"/>
  <c r="AM8" i="41"/>
  <c r="AZ26" i="41"/>
  <c r="BM25" i="41"/>
  <c r="BM11" i="41"/>
  <c r="BL11" i="41"/>
  <c r="Z38" i="41"/>
  <c r="Y38" i="41"/>
  <c r="AJ11" i="41"/>
  <c r="BM71" i="40"/>
  <c r="BL71" i="40"/>
  <c r="AZ71" i="40"/>
  <c r="AY71" i="40"/>
  <c r="Z71" i="40"/>
  <c r="BM70" i="40"/>
  <c r="BL70" i="40"/>
  <c r="AZ70" i="40"/>
  <c r="AY70" i="40"/>
  <c r="BM69" i="40"/>
  <c r="BL69" i="40"/>
  <c r="AZ69" i="40"/>
  <c r="AY69" i="40"/>
  <c r="W69" i="40"/>
  <c r="Z69" i="40"/>
  <c r="BM68" i="40"/>
  <c r="BL68" i="40"/>
  <c r="AZ68" i="40"/>
  <c r="AY68" i="40"/>
  <c r="BM56" i="40"/>
  <c r="BL56" i="40"/>
  <c r="AZ56" i="40"/>
  <c r="AY56" i="40"/>
  <c r="J56" i="40"/>
  <c r="BM55" i="40"/>
  <c r="BL55" i="40"/>
  <c r="AZ55" i="40"/>
  <c r="AY55" i="40"/>
  <c r="BM54" i="40"/>
  <c r="BL54" i="40"/>
  <c r="AZ54" i="40"/>
  <c r="AY54" i="40"/>
  <c r="Y54" i="40"/>
  <c r="BM53" i="40"/>
  <c r="BL53" i="40"/>
  <c r="AZ53" i="40"/>
  <c r="AY53" i="40"/>
  <c r="J41" i="40"/>
  <c r="J25" i="40"/>
  <c r="BJ24" i="40"/>
  <c r="AW9" i="40"/>
  <c r="W9" i="40"/>
  <c r="BJ8" i="40"/>
  <c r="J8" i="40" l="1"/>
  <c r="BL8" i="40"/>
  <c r="BM8" i="40"/>
  <c r="J9" i="40"/>
  <c r="AJ9" i="40"/>
  <c r="AZ9" i="40"/>
  <c r="AY9" i="40"/>
  <c r="Z9" i="40"/>
  <c r="Y9" i="40"/>
  <c r="AJ8" i="40"/>
  <c r="AW26" i="40"/>
  <c r="AW8" i="40"/>
  <c r="AW10" i="40"/>
  <c r="M10" i="40"/>
  <c r="J10" i="40"/>
  <c r="AJ25" i="40"/>
  <c r="M25" i="40"/>
  <c r="L25" i="40"/>
  <c r="W26" i="40"/>
  <c r="W40" i="40"/>
  <c r="AJ10" i="40"/>
  <c r="BJ26" i="40"/>
  <c r="W11" i="40"/>
  <c r="AJ11" i="40"/>
  <c r="AW11" i="40"/>
  <c r="BJ11" i="40"/>
  <c r="J23" i="40"/>
  <c r="W23" i="40"/>
  <c r="AJ23" i="40"/>
  <c r="AW23" i="40"/>
  <c r="BJ23" i="40"/>
  <c r="J24" i="40"/>
  <c r="W24" i="40"/>
  <c r="AJ24" i="40"/>
  <c r="AW24" i="40"/>
  <c r="BJ40" i="40"/>
  <c r="AJ54" i="40"/>
  <c r="AM54" i="40"/>
  <c r="J11" i="40"/>
  <c r="W25" i="40"/>
  <c r="AW25" i="40"/>
  <c r="AJ26" i="40"/>
  <c r="Z10" i="40"/>
  <c r="W10" i="40"/>
  <c r="AZ24" i="40"/>
  <c r="AY24" i="40"/>
  <c r="AM41" i="40"/>
  <c r="AW41" i="40"/>
  <c r="BJ41" i="40"/>
  <c r="W53" i="40"/>
  <c r="J54" i="40"/>
  <c r="W55" i="40"/>
  <c r="AW40" i="40"/>
  <c r="W54" i="40"/>
  <c r="J68" i="40"/>
  <c r="AJ40" i="40"/>
  <c r="W41" i="40"/>
  <c r="Z54" i="40"/>
  <c r="AJ68" i="40"/>
  <c r="BJ25" i="40"/>
  <c r="AJ38" i="40"/>
  <c r="BJ38" i="40"/>
  <c r="M41" i="40"/>
  <c r="J55" i="40"/>
  <c r="M68" i="40"/>
  <c r="L68" i="40"/>
  <c r="W39" i="40"/>
  <c r="AW39" i="40"/>
  <c r="W71" i="40"/>
  <c r="J40" i="40"/>
  <c r="J39" i="40"/>
  <c r="AM39" i="40"/>
  <c r="AL54" i="40"/>
  <c r="W68" i="40"/>
  <c r="M70" i="40"/>
  <c r="AJ70" i="40"/>
  <c r="Y71" i="40"/>
  <c r="AW38" i="40"/>
  <c r="Y69" i="40"/>
  <c r="M71" i="40"/>
  <c r="L71" i="40"/>
  <c r="W56" i="40"/>
  <c r="J69" i="40"/>
  <c r="AJ69" i="40"/>
  <c r="J71" i="40"/>
  <c r="K71" i="39"/>
  <c r="AX11" i="39" l="1"/>
  <c r="AK71" i="39"/>
  <c r="X26" i="39"/>
  <c r="K11" i="39"/>
  <c r="K41" i="39"/>
  <c r="AK11" i="39"/>
  <c r="X56" i="39"/>
  <c r="AX26" i="39"/>
  <c r="K56" i="39"/>
  <c r="K26" i="39"/>
  <c r="BK11" i="39"/>
  <c r="X41" i="39"/>
  <c r="BK26" i="39"/>
  <c r="AX41" i="39"/>
  <c r="X11" i="39"/>
  <c r="AK41" i="39"/>
  <c r="BK41" i="39"/>
  <c r="AK26" i="39"/>
  <c r="AK56" i="39"/>
  <c r="X71" i="39"/>
  <c r="M40" i="40"/>
  <c r="L40" i="40"/>
  <c r="AM70" i="40"/>
  <c r="AL70" i="40"/>
  <c r="Z39" i="40"/>
  <c r="Y39" i="40"/>
  <c r="AM68" i="40"/>
  <c r="AL68" i="40"/>
  <c r="Z70" i="40"/>
  <c r="Y70" i="40"/>
  <c r="M53" i="40"/>
  <c r="L53" i="40"/>
  <c r="AM56" i="40"/>
  <c r="M54" i="40"/>
  <c r="L54" i="40"/>
  <c r="AM69" i="40"/>
  <c r="AM40" i="40"/>
  <c r="AL40" i="40"/>
  <c r="J26" i="40"/>
  <c r="M39" i="40"/>
  <c r="BJ39" i="40"/>
  <c r="AL10" i="40"/>
  <c r="AM10" i="40"/>
  <c r="AY39" i="40"/>
  <c r="AY8" i="40"/>
  <c r="AZ8" i="40"/>
  <c r="AL41" i="40"/>
  <c r="AZ11" i="40"/>
  <c r="AY11" i="40"/>
  <c r="AZ23" i="40"/>
  <c r="AY23" i="40"/>
  <c r="AY38" i="40"/>
  <c r="Z53" i="40"/>
  <c r="Y53" i="40"/>
  <c r="BL26" i="40"/>
  <c r="BM26" i="40"/>
  <c r="Y26" i="40"/>
  <c r="Z26" i="40"/>
  <c r="AZ39" i="40"/>
  <c r="AM11" i="40"/>
  <c r="AL11" i="40"/>
  <c r="M11" i="40"/>
  <c r="L11" i="40"/>
  <c r="AM23" i="40"/>
  <c r="AL23" i="40"/>
  <c r="L56" i="40"/>
  <c r="M56" i="40"/>
  <c r="Z68" i="40"/>
  <c r="Y68" i="40"/>
  <c r="AM38" i="40"/>
  <c r="AL38" i="40"/>
  <c r="J53" i="40"/>
  <c r="Z55" i="40"/>
  <c r="Y55" i="40"/>
  <c r="AJ39" i="40"/>
  <c r="L38" i="40"/>
  <c r="M38" i="40"/>
  <c r="BM39" i="40"/>
  <c r="BL39" i="40"/>
  <c r="AY10" i="40"/>
  <c r="AZ10" i="40"/>
  <c r="Z23" i="40"/>
  <c r="Y23" i="40"/>
  <c r="W8" i="40"/>
  <c r="Z41" i="40"/>
  <c r="Y41" i="40"/>
  <c r="BL38" i="40"/>
  <c r="AZ25" i="40"/>
  <c r="AY25" i="40"/>
  <c r="Z38" i="40"/>
  <c r="Y38" i="40"/>
  <c r="M23" i="40"/>
  <c r="L23" i="40"/>
  <c r="AM8" i="40"/>
  <c r="AL8" i="40"/>
  <c r="AM9" i="40"/>
  <c r="AL9" i="40"/>
  <c r="Y8" i="40"/>
  <c r="Z8" i="40"/>
  <c r="AJ53" i="40"/>
  <c r="AJ56" i="40"/>
  <c r="BM38" i="40"/>
  <c r="J38" i="40"/>
  <c r="BL10" i="40"/>
  <c r="BM10" i="40"/>
  <c r="BM25" i="40"/>
  <c r="AM24" i="40"/>
  <c r="AL24" i="40"/>
  <c r="BM11" i="40"/>
  <c r="BL11" i="40"/>
  <c r="Y10" i="40"/>
  <c r="M9" i="40"/>
  <c r="L9" i="40"/>
  <c r="L8" i="40"/>
  <c r="M8" i="40"/>
  <c r="AM71" i="40"/>
  <c r="AL71" i="40"/>
  <c r="J70" i="40"/>
  <c r="L70" i="40"/>
  <c r="AZ41" i="40"/>
  <c r="AY41" i="40"/>
  <c r="AL39" i="40"/>
  <c r="AL26" i="40"/>
  <c r="AM26" i="40"/>
  <c r="BM24" i="40"/>
  <c r="BL24" i="40"/>
  <c r="BL25" i="40"/>
  <c r="AM25" i="40"/>
  <c r="AL25" i="40"/>
  <c r="Z24" i="40"/>
  <c r="Y24" i="40"/>
  <c r="Z11" i="40"/>
  <c r="Y11" i="40"/>
  <c r="BJ9" i="40"/>
  <c r="BM41" i="40"/>
  <c r="BL41" i="40"/>
  <c r="AJ55" i="40"/>
  <c r="AJ71" i="40"/>
  <c r="AY26" i="40"/>
  <c r="AZ26" i="40"/>
  <c r="AZ40" i="40"/>
  <c r="AY40" i="40"/>
  <c r="L69" i="40"/>
  <c r="W70" i="40"/>
  <c r="M55" i="40"/>
  <c r="L55" i="40"/>
  <c r="AJ41" i="40"/>
  <c r="Z25" i="40"/>
  <c r="Y25" i="40"/>
  <c r="BJ10" i="40"/>
  <c r="Z40" i="40"/>
  <c r="Y40" i="40"/>
  <c r="W38" i="40"/>
  <c r="M24" i="40"/>
  <c r="L24" i="40"/>
  <c r="AM55" i="40"/>
  <c r="AL55" i="40"/>
  <c r="Z56" i="40"/>
  <c r="Y56" i="40"/>
  <c r="AM53" i="40"/>
  <c r="AL53" i="40"/>
  <c r="L41" i="40"/>
  <c r="M69" i="40"/>
  <c r="AL56" i="40"/>
  <c r="AZ38" i="40"/>
  <c r="AL69" i="40"/>
  <c r="L26" i="40"/>
  <c r="M26" i="40"/>
  <c r="L39" i="40"/>
  <c r="BM40" i="40"/>
  <c r="BL40" i="40"/>
  <c r="BM23" i="40"/>
  <c r="BL23" i="40"/>
  <c r="BM9" i="40"/>
  <c r="BL9" i="40"/>
  <c r="L10" i="40"/>
  <c r="K70" i="39" l="1"/>
  <c r="X55" i="39" l="1"/>
  <c r="K10" i="39"/>
  <c r="K40" i="39"/>
  <c r="AK40" i="39"/>
  <c r="X40" i="39"/>
  <c r="AX40" i="39"/>
  <c r="X10" i="39"/>
  <c r="K55" i="39"/>
  <c r="X25" i="39"/>
  <c r="AK25" i="39"/>
  <c r="AK55" i="39"/>
  <c r="BK10" i="39"/>
  <c r="AK70" i="39"/>
  <c r="AX10" i="39"/>
  <c r="X70" i="39"/>
  <c r="K25" i="39"/>
  <c r="BK25" i="39"/>
  <c r="BK40" i="39"/>
  <c r="AK10" i="39"/>
  <c r="AX25" i="39"/>
  <c r="K69" i="39" l="1"/>
  <c r="K39" i="39" l="1"/>
  <c r="K9" i="39"/>
  <c r="X24" i="39"/>
  <c r="X54" i="39"/>
  <c r="AX24" i="39"/>
  <c r="AK54" i="39"/>
  <c r="K24" i="39"/>
  <c r="AX9" i="39"/>
  <c r="AK24" i="39"/>
  <c r="K54" i="39"/>
  <c r="BK24" i="39"/>
  <c r="X39" i="39"/>
  <c r="AK69" i="39"/>
  <c r="AX39" i="39"/>
  <c r="X69" i="39"/>
  <c r="BK39" i="39"/>
  <c r="X9" i="39"/>
  <c r="AK9" i="39"/>
  <c r="AK39" i="39"/>
  <c r="BK9" i="39"/>
  <c r="BM71" i="39"/>
  <c r="BL71" i="39"/>
  <c r="AZ71" i="39"/>
  <c r="AY71" i="39"/>
  <c r="AL71" i="39"/>
  <c r="AJ71" i="39"/>
  <c r="W71" i="39"/>
  <c r="BM70" i="39"/>
  <c r="BL70" i="39"/>
  <c r="AZ70" i="39"/>
  <c r="AY70" i="39"/>
  <c r="BM69" i="39"/>
  <c r="BL69" i="39"/>
  <c r="AZ69" i="39"/>
  <c r="AY69" i="39"/>
  <c r="AJ69" i="39"/>
  <c r="J69" i="39"/>
  <c r="BM68" i="39"/>
  <c r="BL68" i="39"/>
  <c r="AZ68" i="39"/>
  <c r="AY68" i="39"/>
  <c r="BM56" i="39"/>
  <c r="BL56" i="39"/>
  <c r="AZ56" i="39"/>
  <c r="AY56" i="39"/>
  <c r="W56" i="39"/>
  <c r="J56" i="39"/>
  <c r="BM55" i="39"/>
  <c r="BL55" i="39"/>
  <c r="AZ55" i="39"/>
  <c r="AY55" i="39"/>
  <c r="BM54" i="39"/>
  <c r="BL54" i="39"/>
  <c r="AZ54" i="39"/>
  <c r="AY54" i="39"/>
  <c r="AM54" i="39"/>
  <c r="W54" i="39"/>
  <c r="BM53" i="39"/>
  <c r="BL53" i="39"/>
  <c r="AZ53" i="39"/>
  <c r="AY53" i="39"/>
  <c r="AJ40" i="39"/>
  <c r="AY39" i="39"/>
  <c r="AW39" i="39"/>
  <c r="AW26" i="39"/>
  <c r="J26" i="39"/>
  <c r="W25" i="39"/>
  <c r="J25" i="39"/>
  <c r="AJ24" i="39"/>
  <c r="BJ11" i="39"/>
  <c r="AW11" i="39"/>
  <c r="AJ11" i="39"/>
  <c r="W11" i="39"/>
  <c r="J11" i="39"/>
  <c r="AJ9" i="39"/>
  <c r="BM23" i="39" l="1"/>
  <c r="AW8" i="39"/>
  <c r="K68" i="39"/>
  <c r="J10" i="39"/>
  <c r="AM9" i="39"/>
  <c r="AL9" i="39"/>
  <c r="W10" i="39"/>
  <c r="W8" i="39"/>
  <c r="AW9" i="39"/>
  <c r="W9" i="39"/>
  <c r="J24" i="39"/>
  <c r="W24" i="39"/>
  <c r="AW24" i="39"/>
  <c r="BJ26" i="39"/>
  <c r="BJ9" i="39"/>
  <c r="AM11" i="39"/>
  <c r="BM11" i="39"/>
  <c r="L24" i="39"/>
  <c r="BM26" i="39"/>
  <c r="BL26" i="39"/>
  <c r="M11" i="39"/>
  <c r="AZ11" i="39"/>
  <c r="AL24" i="39"/>
  <c r="BJ25" i="39"/>
  <c r="M26" i="39"/>
  <c r="L26" i="39"/>
  <c r="J9" i="39"/>
  <c r="Z11" i="39"/>
  <c r="BM9" i="39"/>
  <c r="L11" i="39"/>
  <c r="Y11" i="39"/>
  <c r="AL11" i="39"/>
  <c r="AY11" i="39"/>
  <c r="BL11" i="39"/>
  <c r="M24" i="39"/>
  <c r="AM24" i="39"/>
  <c r="Z25" i="39"/>
  <c r="Y25" i="39"/>
  <c r="BM24" i="39"/>
  <c r="AW25" i="39"/>
  <c r="AJ26" i="39"/>
  <c r="AZ39" i="39"/>
  <c r="J41" i="39"/>
  <c r="AW41" i="39"/>
  <c r="AJ54" i="39"/>
  <c r="W69" i="39"/>
  <c r="J39" i="39"/>
  <c r="AM40" i="39"/>
  <c r="Y54" i="39"/>
  <c r="M56" i="39"/>
  <c r="Z69" i="39"/>
  <c r="AM69" i="39"/>
  <c r="AM71" i="39"/>
  <c r="AJ39" i="39"/>
  <c r="AL40" i="39"/>
  <c r="W41" i="39"/>
  <c r="BJ41" i="39"/>
  <c r="Z54" i="39"/>
  <c r="AL54" i="39"/>
  <c r="L56" i="39"/>
  <c r="Z56" i="39"/>
  <c r="Y56" i="39"/>
  <c r="Y69" i="39"/>
  <c r="AJ25" i="39"/>
  <c r="W26" i="39"/>
  <c r="AZ41" i="39"/>
  <c r="W55" i="39"/>
  <c r="M69" i="39"/>
  <c r="J71" i="39"/>
  <c r="Z71" i="39"/>
  <c r="AW38" i="39"/>
  <c r="W40" i="39"/>
  <c r="J54" i="39"/>
  <c r="BJ40" i="39"/>
  <c r="Z41" i="39"/>
  <c r="AY41" i="39"/>
  <c r="AJ56" i="39"/>
  <c r="W70" i="39"/>
  <c r="M71" i="39"/>
  <c r="J40" i="39"/>
  <c r="AW40" i="39"/>
  <c r="Y41" i="39"/>
  <c r="AJ55" i="39"/>
  <c r="AL69" i="39"/>
  <c r="AJ70" i="39"/>
  <c r="L71" i="39"/>
  <c r="L69" i="39"/>
  <c r="J70" i="39"/>
  <c r="Y71" i="39"/>
  <c r="Y23" i="39" l="1"/>
  <c r="Z23" i="39"/>
  <c r="W38" i="39"/>
  <c r="J68" i="39"/>
  <c r="M23" i="39"/>
  <c r="BK8" i="39"/>
  <c r="AK38" i="39"/>
  <c r="L23" i="39"/>
  <c r="AK8" i="39"/>
  <c r="X68" i="39"/>
  <c r="K53" i="39"/>
  <c r="AK23" i="39"/>
  <c r="AK53" i="39"/>
  <c r="BK23" i="39"/>
  <c r="BK38" i="39"/>
  <c r="X38" i="39"/>
  <c r="AX8" i="39"/>
  <c r="AX38" i="39"/>
  <c r="K23" i="39"/>
  <c r="K38" i="39"/>
  <c r="AM23" i="39"/>
  <c r="X8" i="39"/>
  <c r="X23" i="39"/>
  <c r="AK68" i="39"/>
  <c r="X53" i="39"/>
  <c r="AX23" i="39"/>
  <c r="K8" i="39"/>
  <c r="AL23" i="39"/>
  <c r="J53" i="39"/>
  <c r="J38" i="39"/>
  <c r="AJ8" i="39"/>
  <c r="BJ38" i="39"/>
  <c r="J23" i="39"/>
  <c r="AZ23" i="39"/>
  <c r="L53" i="39"/>
  <c r="AJ68" i="39"/>
  <c r="W23" i="39"/>
  <c r="BL23" i="39"/>
  <c r="AW23" i="39"/>
  <c r="AY23" i="39"/>
  <c r="AJ23" i="39"/>
  <c r="BJ23" i="39"/>
  <c r="AM70" i="39"/>
  <c r="L25" i="39"/>
  <c r="M25" i="39"/>
  <c r="BM41" i="39"/>
  <c r="BL41" i="39"/>
  <c r="Y40" i="39"/>
  <c r="AZ25" i="39"/>
  <c r="Z26" i="39"/>
  <c r="AJ10" i="39"/>
  <c r="AZ8" i="39"/>
  <c r="AY8" i="39"/>
  <c r="J55" i="39"/>
  <c r="L55" i="39"/>
  <c r="AJ53" i="39"/>
  <c r="AL53" i="39"/>
  <c r="AM55" i="39"/>
  <c r="M53" i="39"/>
  <c r="AM53" i="39"/>
  <c r="AM41" i="39"/>
  <c r="AL41" i="39"/>
  <c r="W68" i="39"/>
  <c r="L39" i="39"/>
  <c r="BJ24" i="39"/>
  <c r="W39" i="39"/>
  <c r="L8" i="39"/>
  <c r="M8" i="39"/>
  <c r="Z70" i="39"/>
  <c r="Y70" i="39"/>
  <c r="AL55" i="39"/>
  <c r="AL39" i="39"/>
  <c r="BJ39" i="39"/>
  <c r="L68" i="39"/>
  <c r="AY26" i="39"/>
  <c r="AZ26" i="39"/>
  <c r="AL68" i="39"/>
  <c r="M39" i="39"/>
  <c r="BL10" i="39"/>
  <c r="BM10" i="39"/>
  <c r="BL40" i="39"/>
  <c r="L40" i="39"/>
  <c r="AZ24" i="39"/>
  <c r="AY24" i="39"/>
  <c r="L38" i="39"/>
  <c r="AZ9" i="39"/>
  <c r="AY9" i="39"/>
  <c r="AY10" i="39"/>
  <c r="AZ10" i="39"/>
  <c r="AZ40" i="39"/>
  <c r="AY40" i="39"/>
  <c r="AM56" i="39"/>
  <c r="AL56" i="39"/>
  <c r="M55" i="39"/>
  <c r="M68" i="39"/>
  <c r="L70" i="39"/>
  <c r="AJ41" i="39"/>
  <c r="L41" i="39"/>
  <c r="BM40" i="39"/>
  <c r="Y38" i="39"/>
  <c r="L10" i="39"/>
  <c r="M10" i="39"/>
  <c r="M40" i="39"/>
  <c r="M38" i="39"/>
  <c r="Z8" i="39"/>
  <c r="Y8" i="39"/>
  <c r="J8" i="39"/>
  <c r="Y9" i="39"/>
  <c r="M70" i="39"/>
  <c r="Z53" i="39"/>
  <c r="Y53" i="39"/>
  <c r="M41" i="39"/>
  <c r="AM38" i="39"/>
  <c r="AL38" i="39"/>
  <c r="BJ10" i="39"/>
  <c r="Z38" i="39"/>
  <c r="BL39" i="39"/>
  <c r="AL25" i="39"/>
  <c r="AL8" i="39"/>
  <c r="AM8" i="39"/>
  <c r="AW10" i="39"/>
  <c r="Z9" i="39"/>
  <c r="BL25" i="39"/>
  <c r="BM25" i="39"/>
  <c r="AY38" i="39"/>
  <c r="Z40" i="39"/>
  <c r="AL26" i="39"/>
  <c r="AL10" i="39"/>
  <c r="AM10" i="39"/>
  <c r="BM39" i="39"/>
  <c r="AM25" i="39"/>
  <c r="BL24" i="39"/>
  <c r="BM8" i="39"/>
  <c r="BL8" i="39"/>
  <c r="Y10" i="39"/>
  <c r="Z10" i="39"/>
  <c r="Z55" i="39"/>
  <c r="Y55" i="39"/>
  <c r="W53" i="39"/>
  <c r="AM68" i="39"/>
  <c r="AM39" i="39"/>
  <c r="AJ38" i="39"/>
  <c r="AM26" i="39"/>
  <c r="Y24" i="39"/>
  <c r="Z24" i="39"/>
  <c r="BJ8" i="39"/>
  <c r="BL9" i="39"/>
  <c r="L9" i="39"/>
  <c r="M54" i="39"/>
  <c r="L54" i="39"/>
  <c r="AL70" i="39"/>
  <c r="BM38" i="39"/>
  <c r="BL38" i="39"/>
  <c r="Z68" i="39"/>
  <c r="Y68" i="39"/>
  <c r="AZ38" i="39"/>
  <c r="AY25" i="39"/>
  <c r="Z39" i="39"/>
  <c r="Y39" i="39"/>
  <c r="Y26" i="39"/>
  <c r="M9" i="39"/>
  <c r="K71" i="38" l="1"/>
  <c r="K70" i="38"/>
  <c r="K69" i="38"/>
  <c r="K68" i="38"/>
  <c r="X56" i="38" l="1"/>
  <c r="BK38" i="38"/>
  <c r="X11" i="38"/>
  <c r="AK23" i="38"/>
  <c r="AX24" i="38"/>
  <c r="BK24" i="38"/>
  <c r="K9" i="38"/>
  <c r="BK39" i="38"/>
  <c r="BK40" i="38"/>
  <c r="K40" i="38"/>
  <c r="AX25" i="38"/>
  <c r="X55" i="38"/>
  <c r="AK40" i="38"/>
  <c r="K56" i="38"/>
  <c r="AK26" i="38"/>
  <c r="BK26" i="38"/>
  <c r="AK56" i="38"/>
  <c r="X71" i="38"/>
  <c r="AK38" i="38"/>
  <c r="X69" i="38"/>
  <c r="X40" i="38"/>
  <c r="AK25" i="38"/>
  <c r="AX40" i="38"/>
  <c r="K41" i="38"/>
  <c r="AK11" i="38"/>
  <c r="AK41" i="38"/>
  <c r="BK11" i="38"/>
  <c r="AX23" i="38"/>
  <c r="BK10" i="38"/>
  <c r="X23" i="38"/>
  <c r="AK8" i="38"/>
  <c r="AK39" i="38"/>
  <c r="X41" i="38"/>
  <c r="K26" i="38"/>
  <c r="K38" i="38"/>
  <c r="AX38" i="38"/>
  <c r="K54" i="38"/>
  <c r="X68" i="38"/>
  <c r="AX8" i="38"/>
  <c r="AK53" i="38"/>
  <c r="X9" i="38"/>
  <c r="X39" i="38"/>
  <c r="AX9" i="38"/>
  <c r="K39" i="38"/>
  <c r="AK9" i="38"/>
  <c r="BK9" i="38"/>
  <c r="AK70" i="38"/>
  <c r="AK10" i="38"/>
  <c r="AX11" i="38"/>
  <c r="AX41" i="38"/>
  <c r="AK68" i="38"/>
  <c r="X53" i="38"/>
  <c r="K8" i="38"/>
  <c r="AX39" i="38"/>
  <c r="AK55" i="38"/>
  <c r="AX10" i="38"/>
  <c r="K25" i="38"/>
  <c r="BK41" i="38"/>
  <c r="X26" i="38"/>
  <c r="AX26" i="38"/>
  <c r="K11" i="38"/>
  <c r="K53" i="38"/>
  <c r="K23" i="38"/>
  <c r="BK8" i="38"/>
  <c r="BK23" i="38"/>
  <c r="X38" i="38"/>
  <c r="AK24" i="38"/>
  <c r="AK54" i="38"/>
  <c r="X24" i="38"/>
  <c r="K24" i="38"/>
  <c r="X25" i="38"/>
  <c r="K10" i="38"/>
  <c r="AK71" i="38"/>
  <c r="X8" i="38"/>
  <c r="AK69" i="38"/>
  <c r="X54" i="38"/>
  <c r="K55" i="38"/>
  <c r="X70" i="38"/>
  <c r="BK25" i="38"/>
  <c r="X10" i="38"/>
  <c r="BM71" i="38"/>
  <c r="BL71" i="38"/>
  <c r="AZ71" i="38"/>
  <c r="AY71" i="38"/>
  <c r="J71" i="38"/>
  <c r="BM70" i="38"/>
  <c r="BL70" i="38"/>
  <c r="AZ70" i="38"/>
  <c r="AY70" i="38"/>
  <c r="AJ70" i="38"/>
  <c r="J70" i="38"/>
  <c r="BM69" i="38"/>
  <c r="BL69" i="38"/>
  <c r="AZ69" i="38"/>
  <c r="AY69" i="38"/>
  <c r="W69" i="38"/>
  <c r="BM68" i="38"/>
  <c r="BL68" i="38"/>
  <c r="AZ68" i="38"/>
  <c r="AY68" i="38"/>
  <c r="AJ68" i="38"/>
  <c r="W68" i="38"/>
  <c r="J68" i="38"/>
  <c r="M68" i="38"/>
  <c r="BM56" i="38"/>
  <c r="BL56" i="38"/>
  <c r="AZ56" i="38"/>
  <c r="AY56" i="38"/>
  <c r="AJ56" i="38"/>
  <c r="BM55" i="38"/>
  <c r="BL55" i="38"/>
  <c r="AZ55" i="38"/>
  <c r="AY55" i="38"/>
  <c r="AJ55" i="38"/>
  <c r="AM55" i="38"/>
  <c r="J55" i="38"/>
  <c r="BM54" i="38"/>
  <c r="BL54" i="38"/>
  <c r="AZ54" i="38"/>
  <c r="AY54" i="38"/>
  <c r="W54" i="38"/>
  <c r="J54" i="38"/>
  <c r="BM53" i="38"/>
  <c r="BL53" i="38"/>
  <c r="AZ53" i="38"/>
  <c r="AY53" i="38"/>
  <c r="AJ53" i="38"/>
  <c r="W53" i="38"/>
  <c r="J53" i="38"/>
  <c r="AJ41" i="38"/>
  <c r="W41" i="38"/>
  <c r="BJ40" i="38"/>
  <c r="AW40" i="38"/>
  <c r="AJ40" i="38"/>
  <c r="AM40" i="38"/>
  <c r="BJ39" i="38"/>
  <c r="AW39" i="38"/>
  <c r="AZ39" i="38"/>
  <c r="J39" i="38"/>
  <c r="BJ38" i="38"/>
  <c r="AW38" i="38"/>
  <c r="AJ38" i="38"/>
  <c r="BJ26" i="38"/>
  <c r="AW26" i="38"/>
  <c r="Y26" i="38"/>
  <c r="W26" i="38"/>
  <c r="J26" i="38"/>
  <c r="AW25" i="38"/>
  <c r="AJ25" i="38"/>
  <c r="BM24" i="38"/>
  <c r="BJ24" i="38"/>
  <c r="AJ24" i="38"/>
  <c r="J24" i="38"/>
  <c r="BJ23" i="38"/>
  <c r="Z23" i="38"/>
  <c r="W23" i="38"/>
  <c r="BJ11" i="38"/>
  <c r="AJ11" i="38"/>
  <c r="AZ26" i="38" l="1"/>
  <c r="W11" i="38"/>
  <c r="AJ23" i="38"/>
  <c r="AZ23" i="38"/>
  <c r="BL23" i="38"/>
  <c r="J25" i="38"/>
  <c r="Z25" i="38"/>
  <c r="AL25" i="38"/>
  <c r="M23" i="38"/>
  <c r="AZ24" i="38"/>
  <c r="AJ8" i="38"/>
  <c r="BJ8" i="38"/>
  <c r="J11" i="38"/>
  <c r="AZ11" i="38"/>
  <c r="Z24" i="38"/>
  <c r="BM25" i="38"/>
  <c r="AW9" i="38"/>
  <c r="AM11" i="38"/>
  <c r="AW23" i="38"/>
  <c r="BM23" i="38"/>
  <c r="M24" i="38"/>
  <c r="W25" i="38"/>
  <c r="AM25" i="38"/>
  <c r="AZ25" i="38"/>
  <c r="AW8" i="38"/>
  <c r="J9" i="38"/>
  <c r="BJ9" i="38"/>
  <c r="AY23" i="38"/>
  <c r="Y25" i="38"/>
  <c r="J23" i="38"/>
  <c r="AM23" i="38"/>
  <c r="AW24" i="38"/>
  <c r="M25" i="38"/>
  <c r="Z26" i="38"/>
  <c r="J38" i="38"/>
  <c r="M38" i="38"/>
  <c r="AW11" i="38"/>
  <c r="BM11" i="38"/>
  <c r="L23" i="38"/>
  <c r="W24" i="38"/>
  <c r="AM24" i="38"/>
  <c r="AY24" i="38"/>
  <c r="BJ25" i="38"/>
  <c r="M26" i="38"/>
  <c r="AJ9" i="38"/>
  <c r="BL11" i="38"/>
  <c r="AL24" i="38"/>
  <c r="L26" i="38"/>
  <c r="BM26" i="38"/>
  <c r="BL26" i="38"/>
  <c r="L38" i="38"/>
  <c r="BM39" i="38"/>
  <c r="BL39" i="38"/>
  <c r="W40" i="38"/>
  <c r="Y41" i="38"/>
  <c r="J10" i="38"/>
  <c r="W10" i="38"/>
  <c r="AJ10" i="38"/>
  <c r="AW10" i="38"/>
  <c r="BJ10" i="38"/>
  <c r="AL70" i="38"/>
  <c r="AM38" i="38"/>
  <c r="AY39" i="38"/>
  <c r="AW41" i="38"/>
  <c r="AY11" i="38"/>
  <c r="AL23" i="38"/>
  <c r="Y24" i="38"/>
  <c r="L25" i="38"/>
  <c r="BL25" i="38"/>
  <c r="AY26" i="38"/>
  <c r="AZ38" i="38"/>
  <c r="M55" i="38"/>
  <c r="L55" i="38"/>
  <c r="AJ26" i="38"/>
  <c r="W38" i="38"/>
  <c r="AL38" i="38"/>
  <c r="J40" i="38"/>
  <c r="AZ40" i="38"/>
  <c r="AY40" i="38"/>
  <c r="AL11" i="38"/>
  <c r="Y23" i="38"/>
  <c r="L24" i="38"/>
  <c r="BL24" i="38"/>
  <c r="AY25" i="38"/>
  <c r="AL26" i="38"/>
  <c r="AY38" i="38"/>
  <c r="BM38" i="38"/>
  <c r="AL40" i="38"/>
  <c r="J41" i="38"/>
  <c r="M53" i="38"/>
  <c r="L53" i="38"/>
  <c r="Z54" i="38"/>
  <c r="Y54" i="38"/>
  <c r="AJ39" i="38"/>
  <c r="BL38" i="38"/>
  <c r="Z41" i="38"/>
  <c r="AM41" i="38"/>
  <c r="AL41" i="38"/>
  <c r="AM53" i="38"/>
  <c r="AL53" i="38"/>
  <c r="L71" i="38"/>
  <c r="AM70" i="38"/>
  <c r="AL71" i="38"/>
  <c r="M54" i="38"/>
  <c r="AM56" i="38"/>
  <c r="M69" i="38"/>
  <c r="Z53" i="38"/>
  <c r="AL55" i="38"/>
  <c r="L68" i="38"/>
  <c r="Z68" i="38"/>
  <c r="BJ41" i="38"/>
  <c r="W55" i="38"/>
  <c r="J56" i="38"/>
  <c r="Z69" i="38"/>
  <c r="W70" i="38"/>
  <c r="BM41" i="38"/>
  <c r="Y53" i="38"/>
  <c r="L54" i="38"/>
  <c r="AL56" i="38"/>
  <c r="Y68" i="38"/>
  <c r="AM68" i="38"/>
  <c r="L69" i="38"/>
  <c r="M70" i="38"/>
  <c r="J69" i="38"/>
  <c r="M71" i="38"/>
  <c r="W71" i="38"/>
  <c r="AL68" i="38"/>
  <c r="Y69" i="38"/>
  <c r="L70" i="38"/>
  <c r="Z71" i="38"/>
  <c r="K71" i="37"/>
  <c r="K70" i="37"/>
  <c r="K69" i="37"/>
  <c r="K68" i="37"/>
  <c r="K24" i="37" l="1"/>
  <c r="AK38" i="37"/>
  <c r="BK8" i="37"/>
  <c r="BK9" i="37"/>
  <c r="BK23" i="37"/>
  <c r="X9" i="37"/>
  <c r="K39" i="37"/>
  <c r="AK70" i="37"/>
  <c r="AK40" i="37"/>
  <c r="BK10" i="37"/>
  <c r="K40" i="37"/>
  <c r="AX40" i="37"/>
  <c r="AK55" i="37"/>
  <c r="K54" i="37"/>
  <c r="AX8" i="37"/>
  <c r="AK11" i="37"/>
  <c r="X56" i="37"/>
  <c r="K8" i="37"/>
  <c r="X11" i="37"/>
  <c r="AK8" i="37"/>
  <c r="BK24" i="37"/>
  <c r="X39" i="37"/>
  <c r="AK54" i="37"/>
  <c r="AX39" i="37"/>
  <c r="K55" i="37"/>
  <c r="X68" i="37"/>
  <c r="X23" i="37"/>
  <c r="K53" i="37"/>
  <c r="AK53" i="37"/>
  <c r="X69" i="37"/>
  <c r="AK10" i="37"/>
  <c r="X25" i="37"/>
  <c r="AK25" i="37"/>
  <c r="X71" i="37"/>
  <c r="AK41" i="37"/>
  <c r="BK11" i="37"/>
  <c r="BK41" i="37"/>
  <c r="X26" i="37"/>
  <c r="X41" i="37"/>
  <c r="AK9" i="37"/>
  <c r="X70" i="37"/>
  <c r="AX10" i="37"/>
  <c r="K56" i="37"/>
  <c r="AX11" i="37"/>
  <c r="AK24" i="37"/>
  <c r="BK25" i="37"/>
  <c r="X40" i="37"/>
  <c r="K25" i="37"/>
  <c r="AX38" i="37"/>
  <c r="K9" i="37"/>
  <c r="AX26" i="37"/>
  <c r="K11" i="37"/>
  <c r="K41" i="37"/>
  <c r="K26" i="37"/>
  <c r="BK26" i="37"/>
  <c r="BK39" i="37"/>
  <c r="X54" i="37"/>
  <c r="AX24" i="37"/>
  <c r="AX9" i="37"/>
  <c r="X10" i="37"/>
  <c r="AK68" i="37"/>
  <c r="X53" i="37"/>
  <c r="AX23" i="37"/>
  <c r="BK38" i="37"/>
  <c r="X38" i="37"/>
  <c r="AK23" i="37"/>
  <c r="K23" i="37"/>
  <c r="X55" i="37"/>
  <c r="AX25" i="37"/>
  <c r="K10" i="37"/>
  <c r="BK40" i="37"/>
  <c r="AK56" i="37"/>
  <c r="AK71" i="37"/>
  <c r="X8" i="37"/>
  <c r="K38" i="37"/>
  <c r="AK69" i="37"/>
  <c r="AK39" i="37"/>
  <c r="X24" i="37"/>
  <c r="AK26" i="37"/>
  <c r="AX41" i="37"/>
  <c r="AJ71" i="38"/>
  <c r="AJ69" i="38"/>
  <c r="AM71" i="38"/>
  <c r="BL40" i="38"/>
  <c r="AZ10" i="38"/>
  <c r="AY10" i="38"/>
  <c r="AJ54" i="38"/>
  <c r="AL69" i="38"/>
  <c r="L56" i="38"/>
  <c r="AM26" i="38"/>
  <c r="BM40" i="38"/>
  <c r="AM10" i="38"/>
  <c r="AL10" i="38"/>
  <c r="AM69" i="38"/>
  <c r="W39" i="38"/>
  <c r="M56" i="38"/>
  <c r="L9" i="38"/>
  <c r="M9" i="38"/>
  <c r="AM39" i="38"/>
  <c r="AL39" i="38"/>
  <c r="Z10" i="38"/>
  <c r="Y10" i="38"/>
  <c r="AM54" i="38"/>
  <c r="AL54" i="38"/>
  <c r="Y55" i="38"/>
  <c r="Y39" i="38"/>
  <c r="BM8" i="38"/>
  <c r="BL8" i="38"/>
  <c r="M39" i="38"/>
  <c r="L39" i="38"/>
  <c r="M10" i="38"/>
  <c r="L10" i="38"/>
  <c r="Y56" i="38"/>
  <c r="Z38" i="38"/>
  <c r="Y38" i="38"/>
  <c r="Z55" i="38"/>
  <c r="Z39" i="38"/>
  <c r="AZ9" i="38"/>
  <c r="AY9" i="38"/>
  <c r="W9" i="38"/>
  <c r="Y11" i="38"/>
  <c r="Z11" i="38"/>
  <c r="AZ41" i="38"/>
  <c r="AY41" i="38"/>
  <c r="Y71" i="38"/>
  <c r="M41" i="38"/>
  <c r="L41" i="38"/>
  <c r="Z56" i="38"/>
  <c r="Z70" i="38"/>
  <c r="J8" i="38"/>
  <c r="BM9" i="38"/>
  <c r="BL9" i="38"/>
  <c r="AZ8" i="38"/>
  <c r="AY8" i="38"/>
  <c r="W8" i="38"/>
  <c r="M11" i="38"/>
  <c r="L11" i="38"/>
  <c r="L40" i="38"/>
  <c r="AM9" i="38"/>
  <c r="AL9" i="38"/>
  <c r="AM8" i="38"/>
  <c r="AL8" i="38"/>
  <c r="Z9" i="38"/>
  <c r="Y9" i="38"/>
  <c r="BL41" i="38"/>
  <c r="Y70" i="38"/>
  <c r="W56" i="38"/>
  <c r="BM10" i="38"/>
  <c r="BL10" i="38"/>
  <c r="M40" i="38"/>
  <c r="Z40" i="38"/>
  <c r="Y40" i="38"/>
  <c r="M8" i="38"/>
  <c r="L8" i="38"/>
  <c r="Z8" i="38"/>
  <c r="Y8" i="38"/>
  <c r="BM71" i="37" l="1"/>
  <c r="BL71" i="37"/>
  <c r="AZ71" i="37"/>
  <c r="AY71" i="37"/>
  <c r="Z71" i="37"/>
  <c r="W71" i="37"/>
  <c r="BM70" i="37"/>
  <c r="BL70" i="37"/>
  <c r="AZ70" i="37"/>
  <c r="AY70" i="37"/>
  <c r="AJ70" i="37"/>
  <c r="BM69" i="37"/>
  <c r="BL69" i="37"/>
  <c r="AZ69" i="37"/>
  <c r="AY69" i="37"/>
  <c r="L69" i="37"/>
  <c r="J69" i="37"/>
  <c r="BM68" i="37"/>
  <c r="BL68" i="37"/>
  <c r="AZ68" i="37"/>
  <c r="AY68" i="37"/>
  <c r="J68" i="37"/>
  <c r="BM56" i="37"/>
  <c r="BL56" i="37"/>
  <c r="AZ56" i="37"/>
  <c r="AY56" i="37"/>
  <c r="AJ56" i="37"/>
  <c r="Z56" i="37"/>
  <c r="W56" i="37"/>
  <c r="BM55" i="37"/>
  <c r="BL55" i="37"/>
  <c r="AZ55" i="37"/>
  <c r="AY55" i="37"/>
  <c r="AJ55" i="37"/>
  <c r="BM54" i="37"/>
  <c r="BL54" i="37"/>
  <c r="AZ54" i="37"/>
  <c r="AY54" i="37"/>
  <c r="W54" i="37"/>
  <c r="J54" i="37"/>
  <c r="BM53" i="37"/>
  <c r="BL53" i="37"/>
  <c r="AZ53" i="37"/>
  <c r="AY53" i="37"/>
  <c r="AW41" i="37"/>
  <c r="W41" i="37"/>
  <c r="BJ40" i="37"/>
  <c r="AJ40" i="37"/>
  <c r="L40" i="37"/>
  <c r="W39" i="37"/>
  <c r="W38" i="37"/>
  <c r="J38" i="37"/>
  <c r="AY26" i="37"/>
  <c r="AW26" i="37"/>
  <c r="W26" i="37"/>
  <c r="BJ25" i="37"/>
  <c r="AJ25" i="37"/>
  <c r="J25" i="37"/>
  <c r="AW24" i="37"/>
  <c r="W24" i="37"/>
  <c r="W10" i="37"/>
  <c r="J10" i="37"/>
  <c r="BJ39" i="37" l="1"/>
  <c r="BJ23" i="37"/>
  <c r="J26" i="37"/>
  <c r="Z26" i="37"/>
  <c r="Y26" i="37"/>
  <c r="AJ8" i="37"/>
  <c r="AJ9" i="37"/>
  <c r="AW9" i="37"/>
  <c r="Z24" i="37"/>
  <c r="Y24" i="37"/>
  <c r="J8" i="37"/>
  <c r="AZ24" i="37"/>
  <c r="AY24" i="37"/>
  <c r="W11" i="37"/>
  <c r="M25" i="37"/>
  <c r="L25" i="37"/>
  <c r="AW8" i="37"/>
  <c r="BJ10" i="37"/>
  <c r="J23" i="37"/>
  <c r="BJ24" i="37"/>
  <c r="AM25" i="37"/>
  <c r="AL25" i="37"/>
  <c r="M38" i="37"/>
  <c r="W8" i="37"/>
  <c r="BJ9" i="37"/>
  <c r="BM25" i="37"/>
  <c r="BL25" i="37"/>
  <c r="W23" i="37"/>
  <c r="AJ39" i="37"/>
  <c r="AW40" i="37"/>
  <c r="J53" i="37"/>
  <c r="AJ68" i="37"/>
  <c r="AZ26" i="37"/>
  <c r="AZ41" i="37"/>
  <c r="AY41" i="37"/>
  <c r="AJ38" i="37"/>
  <c r="Z39" i="37"/>
  <c r="BM40" i="37"/>
  <c r="W55" i="37"/>
  <c r="BJ38" i="37"/>
  <c r="J40" i="37"/>
  <c r="BL40" i="37"/>
  <c r="Z54" i="37"/>
  <c r="Y54" i="37"/>
  <c r="AJ71" i="37"/>
  <c r="J11" i="37"/>
  <c r="BJ11" i="37"/>
  <c r="AW23" i="37"/>
  <c r="AW38" i="37"/>
  <c r="Y39" i="37"/>
  <c r="BJ41" i="37"/>
  <c r="AJ10" i="37"/>
  <c r="BM11" i="37"/>
  <c r="L38" i="37"/>
  <c r="BM38" i="37"/>
  <c r="BL38" i="37"/>
  <c r="M40" i="37"/>
  <c r="M69" i="37"/>
  <c r="AW39" i="37"/>
  <c r="AJ54" i="37"/>
  <c r="J56" i="37"/>
  <c r="M56" i="37"/>
  <c r="Z69" i="37"/>
  <c r="AJ69" i="37"/>
  <c r="J71" i="37"/>
  <c r="AJ53" i="37"/>
  <c r="Y56" i="37"/>
  <c r="W68" i="37"/>
  <c r="Y71" i="37"/>
  <c r="M70" i="37"/>
  <c r="K71" i="36"/>
  <c r="K70" i="36"/>
  <c r="K69" i="36"/>
  <c r="X54" i="36" l="1"/>
  <c r="K9" i="36"/>
  <c r="X70" i="36"/>
  <c r="K54" i="36"/>
  <c r="X39" i="36"/>
  <c r="X40" i="36"/>
  <c r="AX10" i="36"/>
  <c r="AX40" i="36"/>
  <c r="AK70" i="36"/>
  <c r="X71" i="36"/>
  <c r="K56" i="36"/>
  <c r="X25" i="36"/>
  <c r="AX25" i="36"/>
  <c r="BK11" i="36"/>
  <c r="AK69" i="36"/>
  <c r="AK9" i="36"/>
  <c r="AX11" i="36"/>
  <c r="X11" i="36"/>
  <c r="AK40" i="36"/>
  <c r="BK41" i="36"/>
  <c r="X26" i="36"/>
  <c r="AK56" i="36"/>
  <c r="AX41" i="36"/>
  <c r="K26" i="36"/>
  <c r="K25" i="36"/>
  <c r="AK41" i="36"/>
  <c r="AK24" i="36"/>
  <c r="K39" i="36"/>
  <c r="AK25" i="36"/>
  <c r="X10" i="36"/>
  <c r="AX26" i="36"/>
  <c r="K11" i="36"/>
  <c r="K24" i="36"/>
  <c r="BK9" i="36"/>
  <c r="AX39" i="36"/>
  <c r="X69" i="36"/>
  <c r="AK54" i="36"/>
  <c r="AK26" i="36"/>
  <c r="X56" i="36"/>
  <c r="BK39" i="36"/>
  <c r="AK39" i="36"/>
  <c r="X24" i="36"/>
  <c r="K10" i="36"/>
  <c r="BK40" i="36"/>
  <c r="X55" i="36"/>
  <c r="AK71" i="36"/>
  <c r="K41" i="36"/>
  <c r="AK11" i="36"/>
  <c r="K40" i="36"/>
  <c r="AX24" i="36"/>
  <c r="AX9" i="36"/>
  <c r="X9" i="36"/>
  <c r="BK24" i="36"/>
  <c r="BK10" i="36"/>
  <c r="AK55" i="36"/>
  <c r="AK10" i="36"/>
  <c r="K55" i="36"/>
  <c r="BK25" i="36"/>
  <c r="X41" i="36"/>
  <c r="BK26" i="36"/>
  <c r="AM41" i="37"/>
  <c r="AL41" i="37"/>
  <c r="Z41" i="37"/>
  <c r="AL70" i="37"/>
  <c r="AZ39" i="37"/>
  <c r="AY23" i="37"/>
  <c r="BM10" i="37"/>
  <c r="BL10" i="37"/>
  <c r="AJ23" i="37"/>
  <c r="AJ26" i="37"/>
  <c r="BM23" i="37"/>
  <c r="BL23" i="37"/>
  <c r="M11" i="37"/>
  <c r="Z53" i="37"/>
  <c r="Y53" i="37"/>
  <c r="J41" i="37"/>
  <c r="AM70" i="37"/>
  <c r="Z55" i="37"/>
  <c r="Y55" i="37"/>
  <c r="L56" i="37"/>
  <c r="AL55" i="37"/>
  <c r="AZ23" i="37"/>
  <c r="W25" i="37"/>
  <c r="Z9" i="37"/>
  <c r="Y9" i="37"/>
  <c r="M9" i="37"/>
  <c r="L9" i="37"/>
  <c r="BM24" i="37"/>
  <c r="BL24" i="37"/>
  <c r="J39" i="37"/>
  <c r="M8" i="37"/>
  <c r="L8" i="37"/>
  <c r="BJ8" i="37"/>
  <c r="AM71" i="37"/>
  <c r="AL71" i="37"/>
  <c r="M71" i="37"/>
  <c r="W53" i="37"/>
  <c r="AJ41" i="37"/>
  <c r="AM69" i="37"/>
  <c r="AW10" i="37"/>
  <c r="M41" i="37"/>
  <c r="L41" i="37"/>
  <c r="W70" i="37"/>
  <c r="L71" i="37"/>
  <c r="Y69" i="37"/>
  <c r="AL40" i="37"/>
  <c r="AL54" i="37"/>
  <c r="J70" i="37"/>
  <c r="AM55" i="37"/>
  <c r="AJ11" i="37"/>
  <c r="AM24" i="37"/>
  <c r="AL24" i="37"/>
  <c r="M39" i="37"/>
  <c r="L39" i="37"/>
  <c r="AY10" i="37"/>
  <c r="AM8" i="37"/>
  <c r="AL8" i="37"/>
  <c r="M26" i="37"/>
  <c r="L26" i="37"/>
  <c r="BM39" i="37"/>
  <c r="BL39" i="37"/>
  <c r="AM54" i="37"/>
  <c r="W69" i="37"/>
  <c r="AM40" i="37"/>
  <c r="AL10" i="37"/>
  <c r="AM10" i="37"/>
  <c r="L53" i="37"/>
  <c r="AM38" i="37"/>
  <c r="AL38" i="37"/>
  <c r="AL53" i="37"/>
  <c r="L70" i="37"/>
  <c r="AZ10" i="37"/>
  <c r="BL8" i="37"/>
  <c r="BM8" i="37"/>
  <c r="J55" i="37"/>
  <c r="Z70" i="37"/>
  <c r="Y70" i="37"/>
  <c r="L68" i="37"/>
  <c r="W40" i="37"/>
  <c r="Y10" i="37"/>
  <c r="Z10" i="37"/>
  <c r="M53" i="37"/>
  <c r="Z38" i="37"/>
  <c r="Y38" i="37"/>
  <c r="AM53" i="37"/>
  <c r="BJ26" i="37"/>
  <c r="AL11" i="37"/>
  <c r="AM11" i="37"/>
  <c r="AJ24" i="37"/>
  <c r="Z11" i="37"/>
  <c r="Y11" i="37"/>
  <c r="M24" i="37"/>
  <c r="L24" i="37"/>
  <c r="AY38" i="37"/>
  <c r="AZ11" i="37"/>
  <c r="AY11" i="37"/>
  <c r="Z68" i="37"/>
  <c r="Y68" i="37"/>
  <c r="M54" i="37"/>
  <c r="L54" i="37"/>
  <c r="M68" i="37"/>
  <c r="Z40" i="37"/>
  <c r="Y40" i="37"/>
  <c r="L10" i="37"/>
  <c r="M10" i="37"/>
  <c r="AZ40" i="37"/>
  <c r="AY40" i="37"/>
  <c r="AZ25" i="37"/>
  <c r="AY25" i="37"/>
  <c r="BM26" i="37"/>
  <c r="BL26" i="37"/>
  <c r="BM9" i="37"/>
  <c r="BL9" i="37"/>
  <c r="AZ8" i="37"/>
  <c r="AY8" i="37"/>
  <c r="AZ38" i="37"/>
  <c r="AM9" i="37"/>
  <c r="AL9" i="37"/>
  <c r="AL39" i="37"/>
  <c r="Z23" i="37"/>
  <c r="M55" i="37"/>
  <c r="L55" i="37"/>
  <c r="AL69" i="37"/>
  <c r="AM23" i="37"/>
  <c r="AL23" i="37"/>
  <c r="AM26" i="37"/>
  <c r="AL26" i="37"/>
  <c r="J24" i="37"/>
  <c r="AM39" i="37"/>
  <c r="AW11" i="37"/>
  <c r="Y23" i="37"/>
  <c r="AM56" i="37"/>
  <c r="AL56" i="37"/>
  <c r="Y41" i="37"/>
  <c r="BM41" i="37"/>
  <c r="BL41" i="37"/>
  <c r="AY39" i="37"/>
  <c r="AM68" i="37"/>
  <c r="AL68" i="37"/>
  <c r="AW25" i="37"/>
  <c r="Z25" i="37"/>
  <c r="Y25" i="37"/>
  <c r="W9" i="37"/>
  <c r="J9" i="37"/>
  <c r="M23" i="37"/>
  <c r="L23" i="37"/>
  <c r="Z8" i="37"/>
  <c r="Y8" i="37"/>
  <c r="BL11" i="37"/>
  <c r="AZ9" i="37"/>
  <c r="AY9" i="37"/>
  <c r="L11" i="37"/>
  <c r="BM71" i="36"/>
  <c r="BL71" i="36"/>
  <c r="AZ71" i="36"/>
  <c r="AY71" i="36"/>
  <c r="BM70" i="36"/>
  <c r="BL70" i="36"/>
  <c r="AZ70" i="36"/>
  <c r="AY70" i="36"/>
  <c r="J70" i="36"/>
  <c r="BM69" i="36"/>
  <c r="BL69" i="36"/>
  <c r="AZ69" i="36"/>
  <c r="AY69" i="36"/>
  <c r="BM68" i="36"/>
  <c r="BL68" i="36"/>
  <c r="AZ68" i="36"/>
  <c r="AY68" i="36"/>
  <c r="BM56" i="36"/>
  <c r="BL56" i="36"/>
  <c r="AZ56" i="36"/>
  <c r="AY56" i="36"/>
  <c r="BM55" i="36"/>
  <c r="BL55" i="36"/>
  <c r="AZ55" i="36"/>
  <c r="AY55" i="36"/>
  <c r="BM54" i="36"/>
  <c r="BL54" i="36"/>
  <c r="AZ54" i="36"/>
  <c r="AY54" i="36"/>
  <c r="BM53" i="36"/>
  <c r="BL53" i="36"/>
  <c r="AZ53" i="36"/>
  <c r="AY53" i="36"/>
  <c r="AM41" i="36"/>
  <c r="AJ41" i="36"/>
  <c r="W41" i="36"/>
  <c r="AW40" i="36"/>
  <c r="W40" i="36"/>
  <c r="J40" i="36"/>
  <c r="BJ39" i="36"/>
  <c r="W39" i="36"/>
  <c r="M39" i="36"/>
  <c r="J39" i="36"/>
  <c r="BJ26" i="36"/>
  <c r="J26" i="36"/>
  <c r="W25" i="36"/>
  <c r="L25" i="36"/>
  <c r="J25" i="36"/>
  <c r="BJ24" i="36"/>
  <c r="AJ24" i="36"/>
  <c r="W8" i="36" l="1"/>
  <c r="W38" i="36"/>
  <c r="K68" i="36"/>
  <c r="AK53" i="36"/>
  <c r="X68" i="36"/>
  <c r="AJ53" i="36"/>
  <c r="W68" i="36"/>
  <c r="Y9" i="36"/>
  <c r="AJ10" i="36"/>
  <c r="BL25" i="36"/>
  <c r="Z40" i="36"/>
  <c r="Y40" i="36"/>
  <c r="J11" i="36"/>
  <c r="AY25" i="36"/>
  <c r="BM39" i="36"/>
  <c r="AW24" i="36"/>
  <c r="AZ25" i="36"/>
  <c r="M26" i="36"/>
  <c r="L26" i="36"/>
  <c r="AW41" i="36"/>
  <c r="J9" i="36"/>
  <c r="BJ10" i="36"/>
  <c r="BM24" i="36"/>
  <c r="AW26" i="36"/>
  <c r="W9" i="36"/>
  <c r="AZ24" i="36"/>
  <c r="AY24" i="36"/>
  <c r="AJ26" i="36"/>
  <c r="AZ40" i="36"/>
  <c r="M9" i="36"/>
  <c r="AL10" i="36"/>
  <c r="AJ11" i="36"/>
  <c r="AM24" i="36"/>
  <c r="BM25" i="36"/>
  <c r="AJ9" i="36"/>
  <c r="BJ9" i="36"/>
  <c r="J10" i="36"/>
  <c r="AL24" i="36"/>
  <c r="M25" i="36"/>
  <c r="Z25" i="36"/>
  <c r="Y25" i="36"/>
  <c r="AL26" i="36"/>
  <c r="BM26" i="36"/>
  <c r="BL26" i="36"/>
  <c r="L9" i="36"/>
  <c r="Z9" i="36"/>
  <c r="AW9" i="36"/>
  <c r="W11" i="36"/>
  <c r="AW25" i="36"/>
  <c r="BJ25" i="36"/>
  <c r="AM26" i="36"/>
  <c r="BL24" i="36"/>
  <c r="L40" i="36"/>
  <c r="AM25" i="36"/>
  <c r="W26" i="36"/>
  <c r="AL41" i="36"/>
  <c r="J69" i="36"/>
  <c r="W70" i="36"/>
  <c r="L39" i="36"/>
  <c r="AW39" i="36"/>
  <c r="M40" i="36"/>
  <c r="W55" i="36"/>
  <c r="W56" i="36"/>
  <c r="BJ11" i="36"/>
  <c r="J24" i="36"/>
  <c r="W24" i="36"/>
  <c r="AJ40" i="36"/>
  <c r="M69" i="36"/>
  <c r="AJ70" i="36"/>
  <c r="AJ39" i="36"/>
  <c r="BL39" i="36"/>
  <c r="AY40" i="36"/>
  <c r="J41" i="36"/>
  <c r="BJ41" i="36"/>
  <c r="AL54" i="36"/>
  <c r="AM54" i="36"/>
  <c r="AJ56" i="36"/>
  <c r="W54" i="36"/>
  <c r="J56" i="36"/>
  <c r="J68" i="36"/>
  <c r="M70" i="36"/>
  <c r="L70" i="36"/>
  <c r="AJ69" i="36"/>
  <c r="J71" i="36"/>
  <c r="J55" i="36"/>
  <c r="AJ71" i="36"/>
  <c r="K71" i="35"/>
  <c r="K70" i="35"/>
  <c r="K69" i="35"/>
  <c r="K68" i="35"/>
  <c r="X68" i="35" l="1"/>
  <c r="X54" i="35"/>
  <c r="K54" i="35"/>
  <c r="K55" i="35"/>
  <c r="K23" i="35"/>
  <c r="X8" i="35"/>
  <c r="AX40" i="35"/>
  <c r="AX38" i="35"/>
  <c r="K53" i="35"/>
  <c r="AX26" i="35"/>
  <c r="K53" i="36"/>
  <c r="AK23" i="36"/>
  <c r="AW23" i="36"/>
  <c r="AX23" i="35"/>
  <c r="AX8" i="35"/>
  <c r="K8" i="35"/>
  <c r="X23" i="35"/>
  <c r="AK9" i="35"/>
  <c r="X41" i="35"/>
  <c r="AX11" i="35"/>
  <c r="AX8" i="36"/>
  <c r="BK9" i="35"/>
  <c r="K40" i="35"/>
  <c r="AK10" i="35"/>
  <c r="X71" i="35"/>
  <c r="AK68" i="36"/>
  <c r="BK38" i="36"/>
  <c r="X23" i="36"/>
  <c r="BJ23" i="36"/>
  <c r="AK38" i="36"/>
  <c r="BK8" i="36"/>
  <c r="W53" i="36"/>
  <c r="X53" i="35"/>
  <c r="AX39" i="35"/>
  <c r="X10" i="35"/>
  <c r="X55" i="35"/>
  <c r="BK41" i="35"/>
  <c r="X56" i="35"/>
  <c r="BK11" i="35"/>
  <c r="X9" i="35"/>
  <c r="X24" i="35"/>
  <c r="AX25" i="35"/>
  <c r="K56" i="35"/>
  <c r="AK26" i="35"/>
  <c r="AK56" i="35"/>
  <c r="K11" i="35"/>
  <c r="AX38" i="36"/>
  <c r="AK8" i="35"/>
  <c r="X39" i="35"/>
  <c r="X25" i="35"/>
  <c r="AK55" i="35"/>
  <c r="X70" i="35"/>
  <c r="BK25" i="35"/>
  <c r="K10" i="35"/>
  <c r="X40" i="35"/>
  <c r="X11" i="35"/>
  <c r="K23" i="36"/>
  <c r="BK23" i="35"/>
  <c r="K24" i="35"/>
  <c r="K39" i="35"/>
  <c r="AK70" i="35"/>
  <c r="BK40" i="35"/>
  <c r="BK10" i="35"/>
  <c r="AX41" i="35"/>
  <c r="K26" i="35"/>
  <c r="K38" i="36"/>
  <c r="AK8" i="36"/>
  <c r="X53" i="36"/>
  <c r="AX23" i="36"/>
  <c r="K8" i="36"/>
  <c r="AK69" i="35"/>
  <c r="AK39" i="35"/>
  <c r="BK39" i="35"/>
  <c r="AX24" i="35"/>
  <c r="X38" i="36"/>
  <c r="AK25" i="35"/>
  <c r="AX10" i="35"/>
  <c r="BK23" i="36"/>
  <c r="AK68" i="35"/>
  <c r="BK38" i="35"/>
  <c r="AK38" i="35"/>
  <c r="BK8" i="35"/>
  <c r="K38" i="35"/>
  <c r="AK54" i="35"/>
  <c r="BK24" i="35"/>
  <c r="AX9" i="35"/>
  <c r="AK24" i="35"/>
  <c r="K25" i="35"/>
  <c r="AK40" i="35"/>
  <c r="AK71" i="35"/>
  <c r="AK11" i="35"/>
  <c r="AK41" i="35"/>
  <c r="X26" i="35"/>
  <c r="K41" i="35"/>
  <c r="X8" i="36"/>
  <c r="X38" i="35"/>
  <c r="AK23" i="35"/>
  <c r="AK53" i="35"/>
  <c r="X69" i="35"/>
  <c r="K9" i="35"/>
  <c r="BK26" i="35"/>
  <c r="W23" i="36"/>
  <c r="J23" i="36"/>
  <c r="AJ8" i="36"/>
  <c r="AJ38" i="36"/>
  <c r="AW38" i="36"/>
  <c r="BJ8" i="36"/>
  <c r="AJ68" i="36"/>
  <c r="J38" i="36"/>
  <c r="J8" i="36"/>
  <c r="BJ38" i="36"/>
  <c r="J53" i="36"/>
  <c r="AJ23" i="36"/>
  <c r="AM55" i="36"/>
  <c r="AL55" i="36"/>
  <c r="Y54" i="36"/>
  <c r="Z54" i="36"/>
  <c r="AL69" i="36"/>
  <c r="AM70" i="36"/>
  <c r="AL70" i="36"/>
  <c r="AJ54" i="36"/>
  <c r="Y26" i="36"/>
  <c r="L23" i="36"/>
  <c r="M23" i="36"/>
  <c r="L69" i="36"/>
  <c r="J54" i="36"/>
  <c r="BJ40" i="36"/>
  <c r="M10" i="36"/>
  <c r="AL39" i="36"/>
  <c r="AZ10" i="36"/>
  <c r="AY10" i="36"/>
  <c r="AJ25" i="36"/>
  <c r="Z26" i="36"/>
  <c r="AW11" i="36"/>
  <c r="Y41" i="36"/>
  <c r="Z10" i="36"/>
  <c r="M53" i="36"/>
  <c r="L53" i="36"/>
  <c r="BM41" i="36"/>
  <c r="BL41" i="36"/>
  <c r="AL40" i="36"/>
  <c r="AL25" i="36"/>
  <c r="BL11" i="36"/>
  <c r="BM11" i="36"/>
  <c r="AL68" i="36"/>
  <c r="AZ26" i="36"/>
  <c r="AM39" i="36"/>
  <c r="Y11" i="36"/>
  <c r="Z41" i="36"/>
  <c r="W69" i="36"/>
  <c r="Y24" i="36"/>
  <c r="Z24" i="36"/>
  <c r="AM68" i="36"/>
  <c r="M54" i="36"/>
  <c r="L54" i="36"/>
  <c r="BM9" i="36"/>
  <c r="BL9" i="36"/>
  <c r="AL38" i="36"/>
  <c r="AM38" i="36"/>
  <c r="AZ9" i="36"/>
  <c r="AY9" i="36"/>
  <c r="BM38" i="36"/>
  <c r="BL38" i="36"/>
  <c r="AM10" i="36"/>
  <c r="Y55" i="36"/>
  <c r="Z55" i="36"/>
  <c r="L24" i="36"/>
  <c r="M24" i="36"/>
  <c r="BL40" i="36"/>
  <c r="BM40" i="36"/>
  <c r="L11" i="36"/>
  <c r="M11" i="36"/>
  <c r="Z11" i="36"/>
  <c r="BM10" i="36"/>
  <c r="BL10" i="36"/>
  <c r="AY39" i="36"/>
  <c r="W10" i="36"/>
  <c r="L8" i="36"/>
  <c r="M8" i="36"/>
  <c r="L10" i="36"/>
  <c r="AM56" i="36"/>
  <c r="AL56" i="36"/>
  <c r="AL71" i="36"/>
  <c r="BL23" i="36"/>
  <c r="BM23" i="36"/>
  <c r="Y70" i="36"/>
  <c r="Z70" i="36"/>
  <c r="AM40" i="36"/>
  <c r="M38" i="36"/>
  <c r="AM9" i="36"/>
  <c r="AL9" i="36"/>
  <c r="AY41" i="36"/>
  <c r="AZ41" i="36"/>
  <c r="AZ39" i="36"/>
  <c r="Z38" i="36"/>
  <c r="Z68" i="36"/>
  <c r="Y68" i="36"/>
  <c r="Z69" i="36"/>
  <c r="Y69" i="36"/>
  <c r="M55" i="36"/>
  <c r="M56" i="36"/>
  <c r="M71" i="36"/>
  <c r="L55" i="36"/>
  <c r="AM71" i="36"/>
  <c r="Z53" i="36"/>
  <c r="Y53" i="36"/>
  <c r="AY23" i="36"/>
  <c r="AZ23" i="36"/>
  <c r="L68" i="36"/>
  <c r="BM8" i="36"/>
  <c r="AL11" i="36"/>
  <c r="AM11" i="36"/>
  <c r="AY26" i="36"/>
  <c r="L41" i="36"/>
  <c r="AW10" i="36"/>
  <c r="AY38" i="36"/>
  <c r="Y38" i="36"/>
  <c r="AJ55" i="36"/>
  <c r="Z71" i="36"/>
  <c r="Y71" i="36"/>
  <c r="W71" i="36"/>
  <c r="L56" i="36"/>
  <c r="AL53" i="36"/>
  <c r="AM53" i="36"/>
  <c r="L71" i="36"/>
  <c r="Y39" i="36"/>
  <c r="Z39" i="36"/>
  <c r="AL23" i="36"/>
  <c r="AM23" i="36"/>
  <c r="M68" i="36"/>
  <c r="BL8" i="36"/>
  <c r="M41" i="36"/>
  <c r="AY11" i="36"/>
  <c r="AZ11" i="36"/>
  <c r="AW8" i="36"/>
  <c r="AZ38" i="36"/>
  <c r="AM69" i="36"/>
  <c r="Z56" i="36"/>
  <c r="Y56" i="36"/>
  <c r="L38" i="36"/>
  <c r="Y23" i="36"/>
  <c r="Z23" i="36"/>
  <c r="AY8" i="36"/>
  <c r="AZ8" i="36"/>
  <c r="Y8" i="36"/>
  <c r="Z8" i="36"/>
  <c r="Y10" i="36"/>
  <c r="AL8" i="36"/>
  <c r="AM8" i="36"/>
  <c r="BM71" i="35" l="1"/>
  <c r="BL71" i="35"/>
  <c r="AZ71" i="35"/>
  <c r="AY71" i="35"/>
  <c r="BM70" i="35"/>
  <c r="BL70" i="35"/>
  <c r="AZ70" i="35"/>
  <c r="AY70" i="35"/>
  <c r="BM69" i="35"/>
  <c r="BL69" i="35"/>
  <c r="AZ69" i="35"/>
  <c r="AY69" i="35"/>
  <c r="BM68" i="35"/>
  <c r="BL68" i="35"/>
  <c r="AZ68" i="35"/>
  <c r="AY68" i="35"/>
  <c r="BM56" i="35"/>
  <c r="BL56" i="35"/>
  <c r="AZ56" i="35"/>
  <c r="AY56" i="35"/>
  <c r="L56" i="35"/>
  <c r="BM55" i="35"/>
  <c r="BL55" i="35"/>
  <c r="AZ55" i="35"/>
  <c r="AY55" i="35"/>
  <c r="BM54" i="35"/>
  <c r="BL54" i="35"/>
  <c r="AZ54" i="35"/>
  <c r="AY54" i="35"/>
  <c r="BM53" i="35"/>
  <c r="BL53" i="35"/>
  <c r="AZ53" i="35"/>
  <c r="AY53" i="35"/>
  <c r="AJ41" i="35"/>
  <c r="W39" i="35"/>
  <c r="BJ38" i="35"/>
  <c r="W38" i="35"/>
  <c r="AJ26" i="35"/>
  <c r="BM24" i="35"/>
  <c r="BJ24" i="35"/>
  <c r="AZ24" i="35"/>
  <c r="AW24" i="35"/>
  <c r="AM24" i="35"/>
  <c r="AJ24" i="35"/>
  <c r="Y24" i="35"/>
  <c r="W24" i="35"/>
  <c r="J24" i="35"/>
  <c r="BL23" i="35"/>
  <c r="BJ23" i="35"/>
  <c r="AW23" i="35"/>
  <c r="AJ23" i="35"/>
  <c r="W23" i="35"/>
  <c r="J23" i="35"/>
  <c r="BJ11" i="35"/>
  <c r="AW11" i="35"/>
  <c r="AJ11" i="35"/>
  <c r="W11" i="35"/>
  <c r="J11" i="35"/>
  <c r="BJ9" i="35"/>
  <c r="AM23" i="35" l="1"/>
  <c r="AL23" i="35"/>
  <c r="BM11" i="35"/>
  <c r="BL11" i="35"/>
  <c r="AW9" i="35"/>
  <c r="BM9" i="35"/>
  <c r="BL9" i="35"/>
  <c r="AJ8" i="35"/>
  <c r="Z23" i="35"/>
  <c r="Y23" i="35"/>
  <c r="W9" i="35"/>
  <c r="J9" i="35"/>
  <c r="AZ11" i="35"/>
  <c r="AY11" i="35"/>
  <c r="AW8" i="35"/>
  <c r="AJ9" i="35"/>
  <c r="M9" i="35"/>
  <c r="L9" i="35"/>
  <c r="M23" i="35"/>
  <c r="L23" i="35"/>
  <c r="AM9" i="35"/>
  <c r="AL9" i="35"/>
  <c r="AZ23" i="35"/>
  <c r="M24" i="35"/>
  <c r="W25" i="35"/>
  <c r="BM38" i="35"/>
  <c r="BL38" i="35"/>
  <c r="W10" i="35"/>
  <c r="AW10" i="35"/>
  <c r="AY23" i="35"/>
  <c r="L24" i="35"/>
  <c r="AL24" i="35"/>
  <c r="AY24" i="35"/>
  <c r="BL24" i="35"/>
  <c r="BJ26" i="35"/>
  <c r="J39" i="35"/>
  <c r="J25" i="35"/>
  <c r="BJ25" i="35"/>
  <c r="J10" i="35"/>
  <c r="AJ10" i="35"/>
  <c r="J38" i="35"/>
  <c r="AJ25" i="35"/>
  <c r="J26" i="35"/>
  <c r="AJ38" i="35"/>
  <c r="BM23" i="35"/>
  <c r="Z24" i="35"/>
  <c r="BM39" i="35"/>
  <c r="BL39" i="35"/>
  <c r="AZ40" i="35"/>
  <c r="W56" i="35"/>
  <c r="AJ69" i="35"/>
  <c r="AM69" i="35"/>
  <c r="Z39" i="35"/>
  <c r="AJ70" i="35"/>
  <c r="J71" i="35"/>
  <c r="M71" i="35"/>
  <c r="AW38" i="35"/>
  <c r="J41" i="35"/>
  <c r="AM41" i="35"/>
  <c r="AL41" i="35"/>
  <c r="AJ55" i="35"/>
  <c r="J56" i="35"/>
  <c r="M56" i="35"/>
  <c r="AL69" i="35"/>
  <c r="W40" i="35"/>
  <c r="AJ54" i="35"/>
  <c r="L71" i="35"/>
  <c r="Y39" i="35"/>
  <c r="J68" i="35"/>
  <c r="BJ39" i="35"/>
  <c r="J40" i="35"/>
  <c r="BM40" i="35"/>
  <c r="BJ40" i="35"/>
  <c r="J53" i="35"/>
  <c r="AJ39" i="35"/>
  <c r="M40" i="35"/>
  <c r="L40" i="35"/>
  <c r="AW40" i="35"/>
  <c r="Z54" i="35"/>
  <c r="Y54" i="35"/>
  <c r="Z70" i="35"/>
  <c r="W71" i="35"/>
  <c r="W70" i="35"/>
  <c r="AJ71" i="35"/>
  <c r="J54" i="35"/>
  <c r="W54" i="35"/>
  <c r="AM56" i="35"/>
  <c r="M69" i="35"/>
  <c r="W69" i="35"/>
  <c r="AW41" i="35"/>
  <c r="AL53" i="35"/>
  <c r="L54" i="35"/>
  <c r="J55" i="35"/>
  <c r="M68" i="35"/>
  <c r="AJ68" i="35"/>
  <c r="J70" i="35"/>
  <c r="K71" i="34"/>
  <c r="K70" i="34"/>
  <c r="K69" i="34"/>
  <c r="K68" i="34"/>
  <c r="K54" i="34" l="1"/>
  <c r="X10" i="34"/>
  <c r="X69" i="34"/>
  <c r="BK24" i="34"/>
  <c r="K41" i="34"/>
  <c r="AK55" i="34"/>
  <c r="BK25" i="34"/>
  <c r="X70" i="34"/>
  <c r="BK40" i="34"/>
  <c r="X9" i="34"/>
  <c r="AK11" i="34"/>
  <c r="X56" i="34"/>
  <c r="AK41" i="34"/>
  <c r="BK11" i="34"/>
  <c r="X38" i="34"/>
  <c r="AK70" i="34"/>
  <c r="AK40" i="34"/>
  <c r="BK10" i="34"/>
  <c r="AK10" i="34"/>
  <c r="AX11" i="34"/>
  <c r="AK68" i="34"/>
  <c r="AX8" i="34"/>
  <c r="AK53" i="34"/>
  <c r="K53" i="34"/>
  <c r="AX39" i="34"/>
  <c r="X25" i="34"/>
  <c r="X55" i="34"/>
  <c r="AX25" i="34"/>
  <c r="K10" i="34"/>
  <c r="K40" i="34"/>
  <c r="X40" i="34"/>
  <c r="AX10" i="34"/>
  <c r="X8" i="34"/>
  <c r="X68" i="34"/>
  <c r="K23" i="34"/>
  <c r="AK54" i="34"/>
  <c r="BK8" i="34"/>
  <c r="X39" i="34"/>
  <c r="X71" i="34"/>
  <c r="BK26" i="34"/>
  <c r="K56" i="34"/>
  <c r="X41" i="34"/>
  <c r="AK38" i="34"/>
  <c r="AK8" i="34"/>
  <c r="BK38" i="34"/>
  <c r="K39" i="34"/>
  <c r="AK9" i="34"/>
  <c r="K9" i="34"/>
  <c r="X54" i="34"/>
  <c r="AX9" i="34"/>
  <c r="AX40" i="34"/>
  <c r="K25" i="34"/>
  <c r="K55" i="34"/>
  <c r="AK25" i="34"/>
  <c r="AK23" i="34"/>
  <c r="AX38" i="34"/>
  <c r="AK24" i="34"/>
  <c r="K24" i="34"/>
  <c r="AK71" i="34"/>
  <c r="BK41" i="34"/>
  <c r="X26" i="34"/>
  <c r="X11" i="34"/>
  <c r="AX26" i="34"/>
  <c r="K11" i="34"/>
  <c r="AK26" i="34"/>
  <c r="X53" i="34"/>
  <c r="AX23" i="34"/>
  <c r="K8" i="34"/>
  <c r="K38" i="34"/>
  <c r="X23" i="34"/>
  <c r="AK69" i="34"/>
  <c r="BK39" i="34"/>
  <c r="X24" i="34"/>
  <c r="BK9" i="34"/>
  <c r="AK39" i="34"/>
  <c r="AX24" i="34"/>
  <c r="AK56" i="34"/>
  <c r="AX41" i="34"/>
  <c r="K26" i="34"/>
  <c r="BK23" i="34"/>
  <c r="M53" i="35"/>
  <c r="L53" i="35"/>
  <c r="J69" i="35"/>
  <c r="M41" i="35"/>
  <c r="L41" i="35"/>
  <c r="AM70" i="35"/>
  <c r="AL70" i="35"/>
  <c r="W41" i="35"/>
  <c r="L26" i="35"/>
  <c r="M26" i="35"/>
  <c r="AL10" i="35"/>
  <c r="AM10" i="35"/>
  <c r="AZ38" i="35"/>
  <c r="AM8" i="35"/>
  <c r="AL8" i="35"/>
  <c r="AZ9" i="35"/>
  <c r="AY9" i="35"/>
  <c r="Y56" i="35"/>
  <c r="Z56" i="35"/>
  <c r="AJ56" i="35"/>
  <c r="BM41" i="35"/>
  <c r="BL41" i="35"/>
  <c r="Z41" i="35"/>
  <c r="Y41" i="35"/>
  <c r="AY40" i="35"/>
  <c r="Y10" i="35"/>
  <c r="Z10" i="35"/>
  <c r="AW26" i="35"/>
  <c r="Z9" i="35"/>
  <c r="Y9" i="35"/>
  <c r="AL56" i="35"/>
  <c r="AJ53" i="35"/>
  <c r="Y69" i="35"/>
  <c r="AY41" i="35"/>
  <c r="AM39" i="35"/>
  <c r="AL39" i="35"/>
  <c r="L55" i="35"/>
  <c r="Z40" i="35"/>
  <c r="Y40" i="35"/>
  <c r="AM53" i="35"/>
  <c r="L38" i="35"/>
  <c r="M38" i="35"/>
  <c r="M11" i="35"/>
  <c r="L11" i="35"/>
  <c r="Z25" i="35"/>
  <c r="Y25" i="35"/>
  <c r="BL8" i="35"/>
  <c r="BM8" i="35"/>
  <c r="M8" i="35"/>
  <c r="L8" i="35"/>
  <c r="AY8" i="35"/>
  <c r="AZ8" i="35"/>
  <c r="AL11" i="35"/>
  <c r="AZ41" i="35"/>
  <c r="AL68" i="35"/>
  <c r="BL40" i="35"/>
  <c r="M55" i="35"/>
  <c r="L70" i="35"/>
  <c r="Z53" i="35"/>
  <c r="Y53" i="35"/>
  <c r="AM55" i="35"/>
  <c r="AL55" i="35"/>
  <c r="Z68" i="35"/>
  <c r="Y68" i="35"/>
  <c r="L10" i="35"/>
  <c r="M10" i="35"/>
  <c r="M25" i="35"/>
  <c r="L25" i="35"/>
  <c r="AY25" i="35"/>
  <c r="AZ25" i="35"/>
  <c r="Y26" i="35"/>
  <c r="Z26" i="35"/>
  <c r="W8" i="35"/>
  <c r="AM11" i="35"/>
  <c r="L69" i="35"/>
  <c r="Y71" i="35"/>
  <c r="Z71" i="35"/>
  <c r="W55" i="35"/>
  <c r="AM68" i="35"/>
  <c r="M70" i="35"/>
  <c r="AJ40" i="35"/>
  <c r="Y55" i="35"/>
  <c r="AM38" i="35"/>
  <c r="AL38" i="35"/>
  <c r="AM25" i="35"/>
  <c r="AL25" i="35"/>
  <c r="W26" i="35"/>
  <c r="BJ8" i="35"/>
  <c r="Y70" i="35"/>
  <c r="AW39" i="35"/>
  <c r="Z69" i="35"/>
  <c r="Z38" i="35"/>
  <c r="Y38" i="35"/>
  <c r="W53" i="35"/>
  <c r="M54" i="35"/>
  <c r="W68" i="35"/>
  <c r="AM40" i="35"/>
  <c r="AL40" i="35"/>
  <c r="Z55" i="35"/>
  <c r="BL25" i="35"/>
  <c r="BM25" i="35"/>
  <c r="BJ10" i="35"/>
  <c r="M39" i="35"/>
  <c r="L39" i="35"/>
  <c r="AW25" i="35"/>
  <c r="AY10" i="35"/>
  <c r="AZ10" i="35"/>
  <c r="J8" i="35"/>
  <c r="Z8" i="35"/>
  <c r="Y8" i="35"/>
  <c r="AZ39" i="35"/>
  <c r="AY39" i="35"/>
  <c r="AL26" i="35"/>
  <c r="AM26" i="35"/>
  <c r="AL54" i="35"/>
  <c r="BL26" i="35"/>
  <c r="BM26" i="35"/>
  <c r="Z11" i="35"/>
  <c r="Y11" i="35"/>
  <c r="AM71" i="35"/>
  <c r="AL71" i="35"/>
  <c r="L68" i="35"/>
  <c r="BJ41" i="35"/>
  <c r="AM54" i="35"/>
  <c r="BL10" i="35"/>
  <c r="BM10" i="35"/>
  <c r="AY38" i="35"/>
  <c r="AY26" i="35"/>
  <c r="AZ26" i="35"/>
  <c r="BM71" i="34" l="1"/>
  <c r="BL71" i="34"/>
  <c r="AZ71" i="34"/>
  <c r="AY71" i="34"/>
  <c r="W71" i="34"/>
  <c r="BM70" i="34"/>
  <c r="BL70" i="34"/>
  <c r="AZ70" i="34"/>
  <c r="AY70" i="34"/>
  <c r="W70" i="34"/>
  <c r="BM69" i="34"/>
  <c r="BL69" i="34"/>
  <c r="AZ69" i="34"/>
  <c r="AY69" i="34"/>
  <c r="AJ69" i="34"/>
  <c r="J69" i="34"/>
  <c r="BM68" i="34"/>
  <c r="BL68" i="34"/>
  <c r="AZ68" i="34"/>
  <c r="AY68" i="34"/>
  <c r="BM56" i="34"/>
  <c r="BL56" i="34"/>
  <c r="AZ56" i="34"/>
  <c r="AY56" i="34"/>
  <c r="J56" i="34"/>
  <c r="BM55" i="34"/>
  <c r="BL55" i="34"/>
  <c r="AZ55" i="34"/>
  <c r="AY55" i="34"/>
  <c r="BM54" i="34"/>
  <c r="BL54" i="34"/>
  <c r="AZ54" i="34"/>
  <c r="AY54" i="34"/>
  <c r="AM54" i="34"/>
  <c r="AJ54" i="34"/>
  <c r="BM53" i="34"/>
  <c r="BL53" i="34"/>
  <c r="AZ53" i="34"/>
  <c r="AY53" i="34"/>
  <c r="AJ53" i="34"/>
  <c r="J53" i="34"/>
  <c r="BJ40" i="34"/>
  <c r="W40" i="34"/>
  <c r="J40" i="34"/>
  <c r="AW39" i="34"/>
  <c r="AJ39" i="34"/>
  <c r="W39" i="34"/>
  <c r="AJ25" i="34"/>
  <c r="AJ11" i="34"/>
  <c r="J11" i="34"/>
  <c r="J10" i="34"/>
  <c r="J8" i="34" l="1"/>
  <c r="BJ8" i="34"/>
  <c r="AJ10" i="34"/>
  <c r="W11" i="34"/>
  <c r="W8" i="34"/>
  <c r="AJ9" i="34"/>
  <c r="AJ8" i="34"/>
  <c r="W10" i="34"/>
  <c r="M11" i="34"/>
  <c r="L11" i="34"/>
  <c r="W9" i="34"/>
  <c r="AW11" i="34"/>
  <c r="AW9" i="34"/>
  <c r="AW23" i="34"/>
  <c r="BJ39" i="34"/>
  <c r="M40" i="34"/>
  <c r="L40" i="34"/>
  <c r="BJ23" i="34"/>
  <c r="J38" i="34"/>
  <c r="Z39" i="34"/>
  <c r="Y39" i="34"/>
  <c r="AM39" i="34"/>
  <c r="AL39" i="34"/>
  <c r="J24" i="34"/>
  <c r="W25" i="34"/>
  <c r="BJ25" i="34"/>
  <c r="Y69" i="34"/>
  <c r="W24" i="34"/>
  <c r="J25" i="34"/>
  <c r="AJ26" i="34"/>
  <c r="W38" i="34"/>
  <c r="J39" i="34"/>
  <c r="BM40" i="34"/>
  <c r="BL40" i="34"/>
  <c r="AM53" i="34"/>
  <c r="AL53" i="34"/>
  <c r="M9" i="34"/>
  <c r="AJ24" i="34"/>
  <c r="AW40" i="34"/>
  <c r="W69" i="34"/>
  <c r="W23" i="34"/>
  <c r="J26" i="34"/>
  <c r="BJ9" i="34"/>
  <c r="AW25" i="34"/>
  <c r="BJ38" i="34"/>
  <c r="M41" i="34"/>
  <c r="J54" i="34"/>
  <c r="Z69" i="34"/>
  <c r="AJ38" i="34"/>
  <c r="AW41" i="34"/>
  <c r="AJ55" i="34"/>
  <c r="M56" i="34"/>
  <c r="W56" i="34"/>
  <c r="J68" i="34"/>
  <c r="Y70" i="34"/>
  <c r="M69" i="34"/>
  <c r="Y41" i="34"/>
  <c r="W54" i="34"/>
  <c r="AL54" i="34"/>
  <c r="AJ56" i="34"/>
  <c r="AJ68" i="34"/>
  <c r="L71" i="34"/>
  <c r="Y71" i="34"/>
  <c r="AW38" i="34"/>
  <c r="BM41" i="34"/>
  <c r="J55" i="34"/>
  <c r="L56" i="34"/>
  <c r="AJ70" i="34"/>
  <c r="Z71" i="34"/>
  <c r="L69" i="34"/>
  <c r="Z70" i="34"/>
  <c r="AM56" i="34"/>
  <c r="J71" i="34"/>
  <c r="AJ71" i="34"/>
  <c r="K71" i="33"/>
  <c r="K70" i="33"/>
  <c r="K69" i="33"/>
  <c r="K68" i="33"/>
  <c r="AK25" i="33" l="1"/>
  <c r="BK25" i="33"/>
  <c r="X26" i="33"/>
  <c r="K41" i="33"/>
  <c r="X71" i="33"/>
  <c r="AX41" i="33"/>
  <c r="X41" i="33"/>
  <c r="AX40" i="33"/>
  <c r="K53" i="33"/>
  <c r="X70" i="33"/>
  <c r="AK54" i="33"/>
  <c r="BK24" i="33"/>
  <c r="X69" i="33"/>
  <c r="X40" i="33"/>
  <c r="AX10" i="33"/>
  <c r="AK55" i="33"/>
  <c r="K55" i="33"/>
  <c r="BK26" i="33"/>
  <c r="K8" i="33"/>
  <c r="X23" i="33"/>
  <c r="BK39" i="33"/>
  <c r="X24" i="33"/>
  <c r="AX39" i="33"/>
  <c r="K24" i="33"/>
  <c r="K26" i="33"/>
  <c r="K40" i="33"/>
  <c r="AK40" i="33"/>
  <c r="AK71" i="33"/>
  <c r="AX8" i="33"/>
  <c r="AK9" i="33"/>
  <c r="BK9" i="33"/>
  <c r="AX11" i="33"/>
  <c r="AK38" i="33"/>
  <c r="X53" i="33"/>
  <c r="AK56" i="33"/>
  <c r="AK41" i="33"/>
  <c r="K38" i="33"/>
  <c r="BK8" i="33"/>
  <c r="K9" i="33"/>
  <c r="BK11" i="33"/>
  <c r="AK68" i="33"/>
  <c r="AX23" i="33"/>
  <c r="K54" i="33"/>
  <c r="AK24" i="33"/>
  <c r="AK70" i="33"/>
  <c r="K56" i="33"/>
  <c r="AK26" i="33"/>
  <c r="X11" i="33"/>
  <c r="AK53" i="33"/>
  <c r="X38" i="33"/>
  <c r="AX38" i="33"/>
  <c r="K23" i="33"/>
  <c r="K11" i="33"/>
  <c r="AK11" i="33"/>
  <c r="BK38" i="33"/>
  <c r="AK69" i="33"/>
  <c r="K39" i="33"/>
  <c r="AX24" i="33"/>
  <c r="X54" i="33"/>
  <c r="AK39" i="33"/>
  <c r="AX25" i="33"/>
  <c r="BK40" i="33"/>
  <c r="X25" i="33"/>
  <c r="X55" i="33"/>
  <c r="BK10" i="33"/>
  <c r="K10" i="33"/>
  <c r="BK41" i="33"/>
  <c r="X56" i="33"/>
  <c r="AX26" i="33"/>
  <c r="AK8" i="33"/>
  <c r="X39" i="33"/>
  <c r="BK23" i="33"/>
  <c r="X8" i="33"/>
  <c r="AK23" i="33"/>
  <c r="X68" i="33"/>
  <c r="AX9" i="33"/>
  <c r="X9" i="33"/>
  <c r="K25" i="33"/>
  <c r="AK10" i="33"/>
  <c r="X10" i="33"/>
  <c r="AM69" i="34"/>
  <c r="AL69" i="34"/>
  <c r="M55" i="34"/>
  <c r="L41" i="34"/>
  <c r="M10" i="34"/>
  <c r="L10" i="34"/>
  <c r="AJ41" i="34"/>
  <c r="AW26" i="34"/>
  <c r="AW24" i="34"/>
  <c r="BM24" i="34"/>
  <c r="BL24" i="34"/>
  <c r="L68" i="34"/>
  <c r="AZ39" i="34"/>
  <c r="AL55" i="34"/>
  <c r="AZ11" i="34"/>
  <c r="AY11" i="34"/>
  <c r="AW8" i="34"/>
  <c r="BM9" i="34"/>
  <c r="BL10" i="34"/>
  <c r="BM10" i="34"/>
  <c r="Y54" i="34"/>
  <c r="AL25" i="34"/>
  <c r="AM25" i="34"/>
  <c r="Z55" i="34"/>
  <c r="Y55" i="34"/>
  <c r="M68" i="34"/>
  <c r="M25" i="34"/>
  <c r="L25" i="34"/>
  <c r="AM55" i="34"/>
  <c r="BM39" i="34"/>
  <c r="BL39" i="34"/>
  <c r="J9" i="34"/>
  <c r="AJ23" i="34"/>
  <c r="BM11" i="34"/>
  <c r="BL11" i="34"/>
  <c r="BL8" i="34"/>
  <c r="BM8" i="34"/>
  <c r="BL41" i="34"/>
  <c r="AM41" i="34"/>
  <c r="AL41" i="34"/>
  <c r="AZ24" i="34"/>
  <c r="AY24" i="34"/>
  <c r="AL56" i="34"/>
  <c r="AL40" i="34"/>
  <c r="L54" i="34"/>
  <c r="AY41" i="34"/>
  <c r="AZ8" i="34"/>
  <c r="AY8" i="34"/>
  <c r="Z10" i="34"/>
  <c r="Y10" i="34"/>
  <c r="BJ11" i="34"/>
  <c r="BJ10" i="34"/>
  <c r="BM38" i="34"/>
  <c r="BL38" i="34"/>
  <c r="Z41" i="34"/>
  <c r="W68" i="34"/>
  <c r="AY38" i="34"/>
  <c r="AM24" i="34"/>
  <c r="AL24" i="34"/>
  <c r="AM26" i="34"/>
  <c r="AL26" i="34"/>
  <c r="AM40" i="34"/>
  <c r="Z25" i="34"/>
  <c r="Y25" i="34"/>
  <c r="M54" i="34"/>
  <c r="M38" i="34"/>
  <c r="L38" i="34"/>
  <c r="BM23" i="34"/>
  <c r="BL23" i="34"/>
  <c r="AZ41" i="34"/>
  <c r="AM9" i="34"/>
  <c r="AL9" i="34"/>
  <c r="J41" i="34"/>
  <c r="AL70" i="34"/>
  <c r="BJ26" i="34"/>
  <c r="AL38" i="34"/>
  <c r="W53" i="34"/>
  <c r="Y40" i="34"/>
  <c r="M26" i="34"/>
  <c r="L26" i="34"/>
  <c r="AZ38" i="34"/>
  <c r="M39" i="34"/>
  <c r="L39" i="34"/>
  <c r="Z24" i="34"/>
  <c r="Y24" i="34"/>
  <c r="BM25" i="34"/>
  <c r="BL25" i="34"/>
  <c r="Y23" i="34"/>
  <c r="AZ23" i="34"/>
  <c r="AY23" i="34"/>
  <c r="L9" i="34"/>
  <c r="AM8" i="34"/>
  <c r="AL8" i="34"/>
  <c r="M23" i="34"/>
  <c r="L23" i="34"/>
  <c r="BJ41" i="34"/>
  <c r="Z56" i="34"/>
  <c r="AJ40" i="34"/>
  <c r="M53" i="34"/>
  <c r="L53" i="34"/>
  <c r="M71" i="34"/>
  <c r="AM70" i="34"/>
  <c r="AM38" i="34"/>
  <c r="Z68" i="34"/>
  <c r="Y68" i="34"/>
  <c r="Z40" i="34"/>
  <c r="AY25" i="34"/>
  <c r="AZ25" i="34"/>
  <c r="AM11" i="34"/>
  <c r="AL11" i="34"/>
  <c r="AZ9" i="34"/>
  <c r="AY9" i="34"/>
  <c r="W26" i="34"/>
  <c r="Z23" i="34"/>
  <c r="AW10" i="34"/>
  <c r="J23" i="34"/>
  <c r="Z11" i="34"/>
  <c r="Y11" i="34"/>
  <c r="AM10" i="34"/>
  <c r="AL10" i="34"/>
  <c r="AM71" i="34"/>
  <c r="AL71" i="34"/>
  <c r="J70" i="34"/>
  <c r="W41" i="34"/>
  <c r="BM26" i="34"/>
  <c r="BL26" i="34"/>
  <c r="Y56" i="34"/>
  <c r="Z53" i="34"/>
  <c r="Y53" i="34"/>
  <c r="AZ26" i="34"/>
  <c r="AY26" i="34"/>
  <c r="Z54" i="34"/>
  <c r="BJ24" i="34"/>
  <c r="M24" i="34"/>
  <c r="L24" i="34"/>
  <c r="L70" i="34"/>
  <c r="AZ10" i="34"/>
  <c r="Z8" i="34"/>
  <c r="Y8" i="34"/>
  <c r="M8" i="34"/>
  <c r="L8" i="34"/>
  <c r="AM68" i="34"/>
  <c r="AL68" i="34"/>
  <c r="L55" i="34"/>
  <c r="W55" i="34"/>
  <c r="AZ40" i="34"/>
  <c r="AY40" i="34"/>
  <c r="AY39" i="34"/>
  <c r="Z38" i="34"/>
  <c r="Y38" i="34"/>
  <c r="Z26" i="34"/>
  <c r="Y26" i="34"/>
  <c r="M70" i="34"/>
  <c r="Z9" i="34"/>
  <c r="Y9" i="34"/>
  <c r="AY10" i="34"/>
  <c r="BL9" i="34"/>
  <c r="AM23" i="34"/>
  <c r="AL23" i="34"/>
  <c r="BM71" i="33"/>
  <c r="BL71" i="33"/>
  <c r="AZ71" i="33"/>
  <c r="AY71" i="33"/>
  <c r="W71" i="33"/>
  <c r="BM70" i="33"/>
  <c r="BL70" i="33"/>
  <c r="AZ70" i="33"/>
  <c r="AY70" i="33"/>
  <c r="W70" i="33"/>
  <c r="BM69" i="33"/>
  <c r="BL69" i="33"/>
  <c r="AZ69" i="33"/>
  <c r="AY69" i="33"/>
  <c r="J69" i="33"/>
  <c r="BM68" i="33"/>
  <c r="BL68" i="33"/>
  <c r="AZ68" i="33"/>
  <c r="AY68" i="33"/>
  <c r="M68" i="33"/>
  <c r="J68" i="33"/>
  <c r="BM56" i="33"/>
  <c r="BL56" i="33"/>
  <c r="AZ56" i="33"/>
  <c r="AY56" i="33"/>
  <c r="AJ56" i="33"/>
  <c r="W56" i="33"/>
  <c r="BM55" i="33"/>
  <c r="BL55" i="33"/>
  <c r="AZ55" i="33"/>
  <c r="AY55" i="33"/>
  <c r="W55" i="33"/>
  <c r="BM54" i="33"/>
  <c r="BL54" i="33"/>
  <c r="AZ54" i="33"/>
  <c r="AY54" i="33"/>
  <c r="BM53" i="33"/>
  <c r="BL53" i="33"/>
  <c r="AZ53" i="33"/>
  <c r="AY53" i="33"/>
  <c r="J53" i="33"/>
  <c r="M53" i="33"/>
  <c r="BJ41" i="33"/>
  <c r="Z41" i="33"/>
  <c r="J41" i="33"/>
  <c r="BJ40" i="33"/>
  <c r="W40" i="33"/>
  <c r="J39" i="33"/>
  <c r="W38" i="33"/>
  <c r="AJ26" i="33"/>
  <c r="AW25" i="33"/>
  <c r="BJ24" i="33"/>
  <c r="AJ11" i="33"/>
  <c r="W11" i="33"/>
  <c r="J11" i="33"/>
  <c r="BJ9" i="33" l="1"/>
  <c r="W9" i="33"/>
  <c r="AW9" i="33"/>
  <c r="AJ8" i="33"/>
  <c r="AJ10" i="33"/>
  <c r="BJ11" i="33"/>
  <c r="AW23" i="33"/>
  <c r="BM24" i="33"/>
  <c r="BL24" i="33"/>
  <c r="AZ39" i="33"/>
  <c r="AY39" i="33"/>
  <c r="AZ41" i="33"/>
  <c r="AY41" i="33"/>
  <c r="W24" i="33"/>
  <c r="AW26" i="33"/>
  <c r="J10" i="33"/>
  <c r="AW10" i="33"/>
  <c r="AW38" i="33"/>
  <c r="L39" i="33"/>
  <c r="M39" i="33"/>
  <c r="AW11" i="33"/>
  <c r="BJ23" i="33"/>
  <c r="BJ10" i="33"/>
  <c r="J23" i="33"/>
  <c r="AL23" i="33"/>
  <c r="AM23" i="33"/>
  <c r="Y38" i="33"/>
  <c r="Z38" i="33"/>
  <c r="W39" i="33"/>
  <c r="Z40" i="33"/>
  <c r="Y40" i="33"/>
  <c r="AZ11" i="33"/>
  <c r="AY11" i="33"/>
  <c r="W10" i="33"/>
  <c r="M23" i="33"/>
  <c r="L23" i="33"/>
  <c r="J24" i="33"/>
  <c r="AM26" i="33"/>
  <c r="AL26" i="33"/>
  <c r="BL40" i="33"/>
  <c r="BM40" i="33"/>
  <c r="AW8" i="33"/>
  <c r="AM11" i="33"/>
  <c r="AL11" i="33"/>
  <c r="AZ25" i="33"/>
  <c r="AY25" i="33"/>
  <c r="Y41" i="33"/>
  <c r="L53" i="33"/>
  <c r="AJ55" i="33"/>
  <c r="BM38" i="33"/>
  <c r="AM40" i="33"/>
  <c r="L54" i="33"/>
  <c r="AJ25" i="33"/>
  <c r="W26" i="33"/>
  <c r="J38" i="33"/>
  <c r="AW40" i="33"/>
  <c r="AW41" i="33"/>
  <c r="AJ53" i="33"/>
  <c r="M54" i="33"/>
  <c r="Y56" i="33"/>
  <c r="AJ41" i="33"/>
  <c r="W53" i="33"/>
  <c r="J56" i="33"/>
  <c r="AJ71" i="33"/>
  <c r="AW39" i="33"/>
  <c r="AY40" i="33"/>
  <c r="AJ54" i="33"/>
  <c r="W25" i="33"/>
  <c r="J26" i="33"/>
  <c r="BJ26" i="33"/>
  <c r="BJ39" i="33"/>
  <c r="W41" i="33"/>
  <c r="M69" i="33"/>
  <c r="L69" i="33"/>
  <c r="Z71" i="33"/>
  <c r="Y71" i="33"/>
  <c r="AJ38" i="33"/>
  <c r="AZ40" i="33"/>
  <c r="W54" i="33"/>
  <c r="Z56" i="33"/>
  <c r="AM56" i="33"/>
  <c r="AL56" i="33"/>
  <c r="L68" i="33"/>
  <c r="L70" i="33"/>
  <c r="J70" i="33"/>
  <c r="J54" i="33"/>
  <c r="AJ68" i="33"/>
  <c r="AJ70" i="33"/>
  <c r="AJ69" i="33"/>
  <c r="J71" i="33"/>
  <c r="K71" i="32"/>
  <c r="AK11" i="32" l="1"/>
  <c r="K56" i="32"/>
  <c r="BK26" i="32"/>
  <c r="AK56" i="32"/>
  <c r="X56" i="32"/>
  <c r="AX41" i="32"/>
  <c r="X71" i="32"/>
  <c r="X41" i="32"/>
  <c r="AX11" i="32"/>
  <c r="AK26" i="32"/>
  <c r="K41" i="32"/>
  <c r="X26" i="32"/>
  <c r="AX26" i="32"/>
  <c r="K11" i="32"/>
  <c r="BK41" i="32"/>
  <c r="K26" i="32"/>
  <c r="AK71" i="32"/>
  <c r="X11" i="32"/>
  <c r="AK41" i="32"/>
  <c r="BK11" i="32"/>
  <c r="AM68" i="33"/>
  <c r="AL68" i="33"/>
  <c r="M71" i="33"/>
  <c r="M70" i="33"/>
  <c r="AM38" i="33"/>
  <c r="AL38" i="33"/>
  <c r="Z26" i="33"/>
  <c r="Z23" i="33"/>
  <c r="Y23" i="33"/>
  <c r="J40" i="33"/>
  <c r="J9" i="33"/>
  <c r="M10" i="33"/>
  <c r="W69" i="33"/>
  <c r="AL55" i="33"/>
  <c r="AM55" i="33"/>
  <c r="AM69" i="33"/>
  <c r="M24" i="33"/>
  <c r="L24" i="33"/>
  <c r="L38" i="33"/>
  <c r="BM23" i="33"/>
  <c r="BL23" i="33"/>
  <c r="BM11" i="33"/>
  <c r="BL11" i="33"/>
  <c r="Y25" i="33"/>
  <c r="Z11" i="33"/>
  <c r="Y11" i="33"/>
  <c r="AL8" i="33"/>
  <c r="Y8" i="33"/>
  <c r="Z8" i="33"/>
  <c r="M55" i="33"/>
  <c r="L55" i="33"/>
  <c r="L56" i="33"/>
  <c r="M56" i="33"/>
  <c r="Y55" i="33"/>
  <c r="Z55" i="33"/>
  <c r="L41" i="33"/>
  <c r="M41" i="33"/>
  <c r="AM39" i="33"/>
  <c r="AL39" i="33"/>
  <c r="Y10" i="33"/>
  <c r="Z10" i="33"/>
  <c r="Y39" i="33"/>
  <c r="Z39" i="33"/>
  <c r="AJ24" i="33"/>
  <c r="M38" i="33"/>
  <c r="AZ38" i="33"/>
  <c r="AY38" i="33"/>
  <c r="L40" i="33"/>
  <c r="M40" i="33"/>
  <c r="Z25" i="33"/>
  <c r="M11" i="33"/>
  <c r="L11" i="33"/>
  <c r="AZ9" i="33"/>
  <c r="AY9" i="33"/>
  <c r="AM8" i="33"/>
  <c r="M9" i="33"/>
  <c r="L9" i="33"/>
  <c r="W8" i="33"/>
  <c r="AL69" i="33"/>
  <c r="AL54" i="33"/>
  <c r="AM54" i="33"/>
  <c r="AM70" i="33"/>
  <c r="AL70" i="33"/>
  <c r="AJ40" i="33"/>
  <c r="J55" i="33"/>
  <c r="Y70" i="33"/>
  <c r="Y53" i="33"/>
  <c r="Z53" i="33"/>
  <c r="AW24" i="33"/>
  <c r="BL38" i="33"/>
  <c r="AM24" i="33"/>
  <c r="AL24" i="33"/>
  <c r="AL40" i="33"/>
  <c r="AJ9" i="33"/>
  <c r="J8" i="33"/>
  <c r="Z54" i="33"/>
  <c r="Y54" i="33"/>
  <c r="BJ38" i="33"/>
  <c r="Z70" i="33"/>
  <c r="AM53" i="33"/>
  <c r="AL53" i="33"/>
  <c r="BL26" i="33"/>
  <c r="AZ24" i="33"/>
  <c r="AY24" i="33"/>
  <c r="M25" i="33"/>
  <c r="L25" i="33"/>
  <c r="BM25" i="33"/>
  <c r="BL25" i="33"/>
  <c r="AZ23" i="33"/>
  <c r="AY23" i="33"/>
  <c r="Z68" i="33"/>
  <c r="Y68" i="33"/>
  <c r="AL41" i="33"/>
  <c r="AM41" i="33"/>
  <c r="BM26" i="33"/>
  <c r="AL25" i="33"/>
  <c r="BL10" i="33"/>
  <c r="BM10" i="33"/>
  <c r="AY10" i="33"/>
  <c r="AZ10" i="33"/>
  <c r="Z24" i="33"/>
  <c r="Y24" i="33"/>
  <c r="BM8" i="33"/>
  <c r="BL8" i="33"/>
  <c r="AL9" i="33"/>
  <c r="AM9" i="33"/>
  <c r="AM25" i="33"/>
  <c r="AJ23" i="33"/>
  <c r="J25" i="33"/>
  <c r="BJ25" i="33"/>
  <c r="AZ26" i="33"/>
  <c r="AY26" i="33"/>
  <c r="L26" i="33"/>
  <c r="W23" i="33"/>
  <c r="AL10" i="33"/>
  <c r="AM10" i="33"/>
  <c r="M8" i="33"/>
  <c r="L8" i="33"/>
  <c r="Z9" i="33"/>
  <c r="Y9" i="33"/>
  <c r="BM9" i="33"/>
  <c r="BL9" i="33"/>
  <c r="AL71" i="33"/>
  <c r="AM71" i="33"/>
  <c r="W68" i="33"/>
  <c r="L71" i="33"/>
  <c r="BL41" i="33"/>
  <c r="BM41" i="33"/>
  <c r="Z69" i="33"/>
  <c r="Y69" i="33"/>
  <c r="BL39" i="33"/>
  <c r="BM39" i="33"/>
  <c r="AJ39" i="33"/>
  <c r="Y26" i="33"/>
  <c r="AZ8" i="33"/>
  <c r="AY8" i="33"/>
  <c r="M26" i="33"/>
  <c r="BJ8" i="33"/>
  <c r="L10" i="33"/>
  <c r="K70" i="32" l="1"/>
  <c r="AK70" i="32" l="1"/>
  <c r="X55" i="32"/>
  <c r="AX25" i="32"/>
  <c r="AK55" i="32"/>
  <c r="X40" i="32"/>
  <c r="X70" i="32"/>
  <c r="K25" i="32"/>
  <c r="AX10" i="32"/>
  <c r="BK40" i="32"/>
  <c r="X25" i="32"/>
  <c r="BK25" i="32"/>
  <c r="K55" i="32"/>
  <c r="AK10" i="32"/>
  <c r="K40" i="32"/>
  <c r="AK40" i="32"/>
  <c r="BK10" i="32"/>
  <c r="AK25" i="32"/>
  <c r="K10" i="32"/>
  <c r="AX40" i="32"/>
  <c r="X10" i="32"/>
  <c r="K54" i="32" l="1"/>
  <c r="K69" i="32"/>
  <c r="X69" i="32" l="1"/>
  <c r="X39" i="32"/>
  <c r="X9" i="32"/>
  <c r="AX24" i="32"/>
  <c r="X24" i="32"/>
  <c r="AK39" i="32"/>
  <c r="AK54" i="32"/>
  <c r="BK39" i="32"/>
  <c r="AX9" i="32"/>
  <c r="K39" i="32"/>
  <c r="BK9" i="32"/>
  <c r="AK24" i="32"/>
  <c r="AK9" i="32"/>
  <c r="K24" i="32"/>
  <c r="K9" i="32"/>
  <c r="AX39" i="32"/>
  <c r="X54" i="32"/>
  <c r="BK24" i="32"/>
  <c r="AK69" i="32"/>
  <c r="K68" i="32" l="1"/>
  <c r="AX38" i="32" l="1"/>
  <c r="AX8" i="32"/>
  <c r="K53" i="32"/>
  <c r="K23" i="32"/>
  <c r="X68" i="32"/>
  <c r="AK53" i="32"/>
  <c r="K38" i="32"/>
  <c r="AX23" i="32"/>
  <c r="BK38" i="32"/>
  <c r="X23" i="32"/>
  <c r="AK68" i="32"/>
  <c r="X38" i="32"/>
  <c r="X53" i="32"/>
  <c r="K8" i="32"/>
  <c r="AK23" i="32"/>
  <c r="X8" i="32"/>
  <c r="AK38" i="32"/>
  <c r="BK8" i="32"/>
  <c r="AK8" i="32"/>
  <c r="BK23" i="32"/>
  <c r="BM71" i="32"/>
  <c r="BL71" i="32"/>
  <c r="AZ71" i="32"/>
  <c r="AY71" i="32"/>
  <c r="BM70" i="32"/>
  <c r="BL70" i="32"/>
  <c r="AZ70" i="32"/>
  <c r="AY70" i="32"/>
  <c r="BM69" i="32"/>
  <c r="BL69" i="32"/>
  <c r="AZ69" i="32"/>
  <c r="AY69" i="32"/>
  <c r="AJ69" i="32"/>
  <c r="BM68" i="32"/>
  <c r="BL68" i="32"/>
  <c r="AZ68" i="32"/>
  <c r="AY68" i="32"/>
  <c r="BM56" i="32"/>
  <c r="BL56" i="32"/>
  <c r="AZ56" i="32"/>
  <c r="AY56" i="32"/>
  <c r="BM55" i="32"/>
  <c r="BL55" i="32"/>
  <c r="AZ55" i="32"/>
  <c r="AY55" i="32"/>
  <c r="BM54" i="32"/>
  <c r="BL54" i="32"/>
  <c r="AZ54" i="32"/>
  <c r="AY54" i="32"/>
  <c r="BM53" i="32"/>
  <c r="BL53" i="32"/>
  <c r="AZ53" i="32"/>
  <c r="AY53" i="32"/>
  <c r="W38" i="32"/>
  <c r="J56" i="32" l="1"/>
  <c r="AJ71" i="32"/>
  <c r="J55" i="32"/>
  <c r="J69" i="32"/>
  <c r="W54" i="32"/>
  <c r="J54" i="32"/>
  <c r="AM54" i="32"/>
  <c r="AW23" i="32"/>
  <c r="J38" i="32"/>
  <c r="AW38" i="32"/>
  <c r="AJ53" i="32"/>
  <c r="J9" i="32"/>
  <c r="BJ9" i="32"/>
  <c r="AW8" i="32"/>
  <c r="AJ10" i="32"/>
  <c r="BJ10" i="32"/>
  <c r="AW9" i="32"/>
  <c r="AJ11" i="32"/>
  <c r="J25" i="32"/>
  <c r="AJ8" i="32"/>
  <c r="BJ8" i="32"/>
  <c r="W23" i="32"/>
  <c r="W25" i="32"/>
  <c r="W11" i="32"/>
  <c r="J24" i="32"/>
  <c r="J10" i="32"/>
  <c r="BJ25" i="32"/>
  <c r="AJ23" i="32"/>
  <c r="AJ25" i="32"/>
  <c r="J11" i="32"/>
  <c r="BJ24" i="32"/>
  <c r="AW25" i="32"/>
  <c r="AJ26" i="32"/>
  <c r="AZ38" i="32"/>
  <c r="AY38" i="32"/>
  <c r="J40" i="32"/>
  <c r="L41" i="32"/>
  <c r="BM40" i="32"/>
  <c r="BL40" i="32"/>
  <c r="W55" i="32"/>
  <c r="J70" i="32"/>
  <c r="AJ70" i="32"/>
  <c r="AM53" i="32"/>
  <c r="AL53" i="32"/>
  <c r="W69" i="32"/>
  <c r="J71" i="32"/>
  <c r="AM38" i="32"/>
  <c r="Z55" i="32"/>
  <c r="Y55" i="32"/>
  <c r="M56" i="32"/>
  <c r="M69" i="32"/>
  <c r="L69" i="32"/>
  <c r="Y69" i="32"/>
  <c r="Z69" i="32"/>
  <c r="J26" i="32"/>
  <c r="BJ39" i="32"/>
  <c r="M55" i="32"/>
  <c r="L55" i="32"/>
  <c r="AJ54" i="32"/>
  <c r="Y54" i="32"/>
  <c r="Z54" i="32"/>
  <c r="AZ41" i="32"/>
  <c r="AY41" i="32"/>
  <c r="Z71" i="32"/>
  <c r="AM69" i="32"/>
  <c r="M70" i="32"/>
  <c r="AM70" i="32"/>
  <c r="M71" i="32"/>
  <c r="W56" i="32"/>
  <c r="AL54" i="32"/>
  <c r="L56" i="32"/>
  <c r="AL69" i="32"/>
  <c r="L70" i="32"/>
  <c r="AL70" i="32"/>
  <c r="L71" i="32"/>
  <c r="W41" i="32" l="1"/>
  <c r="AW41" i="32"/>
  <c r="M41" i="32"/>
  <c r="AJ56" i="32"/>
  <c r="BJ26" i="32"/>
  <c r="W26" i="32"/>
  <c r="BJ11" i="32"/>
  <c r="AJ41" i="32"/>
  <c r="AW10" i="32"/>
  <c r="W10" i="32"/>
  <c r="AJ55" i="32"/>
  <c r="BJ40" i="32"/>
  <c r="AJ24" i="32"/>
  <c r="BM24" i="32"/>
  <c r="W24" i="32"/>
  <c r="BJ23" i="32"/>
  <c r="M68" i="32"/>
  <c r="AJ38" i="32"/>
  <c r="J8" i="32"/>
  <c r="W53" i="32"/>
  <c r="W8" i="32"/>
  <c r="Y68" i="32"/>
  <c r="M53" i="32"/>
  <c r="L53" i="32"/>
  <c r="L68" i="32"/>
  <c r="BJ41" i="32"/>
  <c r="AM68" i="32"/>
  <c r="AL68" i="32"/>
  <c r="AZ40" i="32"/>
  <c r="AY40" i="32"/>
  <c r="AJ39" i="32"/>
  <c r="J41" i="32"/>
  <c r="AZ39" i="32"/>
  <c r="AY39" i="32"/>
  <c r="BM38" i="32"/>
  <c r="BL38" i="32"/>
  <c r="BL24" i="32"/>
  <c r="AW26" i="32"/>
  <c r="AW24" i="32"/>
  <c r="AY11" i="32"/>
  <c r="AZ11" i="32"/>
  <c r="M8" i="32"/>
  <c r="L8" i="32"/>
  <c r="J39" i="32"/>
  <c r="AM71" i="32"/>
  <c r="AL71" i="32"/>
  <c r="Z26" i="32"/>
  <c r="Y26" i="32"/>
  <c r="M11" i="32"/>
  <c r="AM24" i="32"/>
  <c r="AL24" i="32"/>
  <c r="BL10" i="32"/>
  <c r="BM10" i="32"/>
  <c r="AL10" i="32"/>
  <c r="AM10" i="32"/>
  <c r="BM9" i="32"/>
  <c r="BL9" i="32"/>
  <c r="Y40" i="32"/>
  <c r="AZ26" i="32"/>
  <c r="AY26" i="32"/>
  <c r="Z40" i="32"/>
  <c r="W39" i="32"/>
  <c r="Z68" i="32"/>
  <c r="AW39" i="32"/>
  <c r="BJ38" i="32"/>
  <c r="Z24" i="32"/>
  <c r="Y24" i="32"/>
  <c r="Z11" i="32"/>
  <c r="BM25" i="32"/>
  <c r="BL25" i="32"/>
  <c r="AZ24" i="32"/>
  <c r="AY24" i="32"/>
  <c r="AW11" i="32"/>
  <c r="AL11" i="32"/>
  <c r="AM11" i="32"/>
  <c r="L11" i="32"/>
  <c r="M39" i="32"/>
  <c r="L39" i="32"/>
  <c r="Z8" i="32"/>
  <c r="Y8" i="32"/>
  <c r="Z9" i="32"/>
  <c r="Y9" i="32"/>
  <c r="J68" i="32"/>
  <c r="W70" i="32"/>
  <c r="Y70" i="32"/>
  <c r="Y53" i="32"/>
  <c r="L54" i="32"/>
  <c r="AL39" i="32"/>
  <c r="W40" i="32"/>
  <c r="M38" i="32"/>
  <c r="L38" i="32"/>
  <c r="AL56" i="32"/>
  <c r="Z39" i="32"/>
  <c r="Y39" i="32"/>
  <c r="AJ40" i="32"/>
  <c r="Y11" i="32"/>
  <c r="L10" i="32"/>
  <c r="M10" i="32"/>
  <c r="L23" i="32"/>
  <c r="M23" i="32"/>
  <c r="W9" i="32"/>
  <c r="AL8" i="32"/>
  <c r="AM40" i="32"/>
  <c r="AL40" i="32"/>
  <c r="W71" i="32"/>
  <c r="W68" i="32"/>
  <c r="AM55" i="32"/>
  <c r="AL55" i="32"/>
  <c r="Z70" i="32"/>
  <c r="Z53" i="32"/>
  <c r="M54" i="32"/>
  <c r="AM39" i="32"/>
  <c r="AL41" i="32"/>
  <c r="AM56" i="32"/>
  <c r="AM41" i="32"/>
  <c r="AL38" i="32"/>
  <c r="AY9" i="32"/>
  <c r="AZ9" i="32"/>
  <c r="M24" i="32"/>
  <c r="L24" i="32"/>
  <c r="Y23" i="32"/>
  <c r="Z23" i="32"/>
  <c r="AM8" i="32"/>
  <c r="L26" i="32"/>
  <c r="BL23" i="32"/>
  <c r="BM23" i="32"/>
  <c r="AM26" i="32"/>
  <c r="AL26" i="32"/>
  <c r="Z56" i="32"/>
  <c r="BM26" i="32"/>
  <c r="BL26" i="32"/>
  <c r="BL8" i="32"/>
  <c r="BM8" i="32"/>
  <c r="M25" i="32"/>
  <c r="L25" i="32"/>
  <c r="AY25" i="32"/>
  <c r="M26" i="32"/>
  <c r="J23" i="32"/>
  <c r="AY10" i="32"/>
  <c r="AZ10" i="32"/>
  <c r="Y10" i="32"/>
  <c r="Z10" i="32"/>
  <c r="AJ9" i="32"/>
  <c r="Z41" i="32"/>
  <c r="Y41" i="32"/>
  <c r="Y56" i="32"/>
  <c r="Y71" i="32"/>
  <c r="BM41" i="32"/>
  <c r="BL41" i="32"/>
  <c r="AJ68" i="32"/>
  <c r="AW40" i="32"/>
  <c r="AY23" i="32"/>
  <c r="AZ23" i="32"/>
  <c r="M40" i="32"/>
  <c r="L40" i="32"/>
  <c r="Z25" i="32"/>
  <c r="Y25" i="32"/>
  <c r="AZ25" i="32"/>
  <c r="M9" i="32"/>
  <c r="L9" i="32"/>
  <c r="J53" i="32"/>
  <c r="BM39" i="32"/>
  <c r="BL39" i="32"/>
  <c r="Z38" i="32"/>
  <c r="Y38" i="32"/>
  <c r="AM25" i="32"/>
  <c r="AL25" i="32"/>
  <c r="AL23" i="32"/>
  <c r="AM23" i="32"/>
  <c r="BL11" i="32"/>
  <c r="BM11" i="32"/>
  <c r="AZ8" i="32"/>
  <c r="AY8" i="32"/>
  <c r="AM9" i="32"/>
  <c r="AL9" i="32"/>
</calcChain>
</file>

<file path=xl/sharedStrings.xml><?xml version="1.0" encoding="utf-8"?>
<sst xmlns="http://schemas.openxmlformats.org/spreadsheetml/2006/main" count="24186" uniqueCount="75">
  <si>
    <t>Simulation Results NATIONAL - 10000 samples</t>
  </si>
  <si>
    <t>Level</t>
  </si>
  <si>
    <t>Description</t>
  </si>
  <si>
    <t>NWGF</t>
  </si>
  <si>
    <t>Number</t>
  </si>
  <si>
    <t>Affected</t>
  </si>
  <si>
    <t>Number of</t>
  </si>
  <si>
    <t>Buildings</t>
  </si>
  <si>
    <t>Residential - Replacement</t>
  </si>
  <si>
    <t>Residential - New</t>
  </si>
  <si>
    <t>Commercial - Replacement</t>
  </si>
  <si>
    <t>Commercial - New</t>
  </si>
  <si>
    <t>Simulation Results NORTH</t>
  </si>
  <si>
    <t>Residential - North - Replacement</t>
  </si>
  <si>
    <t>Residential - Rest of Country - New</t>
  </si>
  <si>
    <t>Commercial - North - Replacement</t>
  </si>
  <si>
    <t>Commercial - Rest of Country - New</t>
  </si>
  <si>
    <t>Simulation Results Rest of Country</t>
  </si>
  <si>
    <t>Residential - Rest of Country - Replacement</t>
  </si>
  <si>
    <t>Residential - North - New</t>
  </si>
  <si>
    <t>Commercial - North - New</t>
  </si>
  <si>
    <t>Commercial - Rest of Country - Replacement</t>
  </si>
  <si>
    <t>NWGF 90%</t>
  </si>
  <si>
    <t>NWGF 92%</t>
  </si>
  <si>
    <t>NWGF 95%</t>
  </si>
  <si>
    <t>NWGF 98%</t>
  </si>
  <si>
    <t>Simulation Results Senior Only</t>
  </si>
  <si>
    <t>Simulation Results Low Income Only</t>
  </si>
  <si>
    <t>Simulation Results Senior Only - North</t>
  </si>
  <si>
    <t>Simulation Results Senior Only - Rest of Country</t>
  </si>
  <si>
    <t>Simulation Results Low Income Only - North</t>
  </si>
  <si>
    <t>Simulation Results Low Income Only - Rest of Country</t>
  </si>
  <si>
    <t>Gas Use</t>
  </si>
  <si>
    <t>Before</t>
  </si>
  <si>
    <t>After</t>
  </si>
  <si>
    <t>Electric Use</t>
  </si>
  <si>
    <t>Energy use for affected buildings</t>
  </si>
  <si>
    <t>gas use</t>
  </si>
  <si>
    <t>electric use</t>
  </si>
  <si>
    <t>(MMBtu)</t>
  </si>
  <si>
    <t>(kWh)</t>
  </si>
  <si>
    <t>%</t>
  </si>
  <si>
    <t>change</t>
  </si>
  <si>
    <t>source energy</t>
  </si>
  <si>
    <t>emissions</t>
  </si>
  <si>
    <r>
      <t>(lbs CO2</t>
    </r>
    <r>
      <rPr>
        <b/>
        <vertAlign val="subscript"/>
        <sz val="8"/>
        <rFont val="Arial"/>
        <family val="2"/>
      </rPr>
      <t>e</t>
    </r>
    <r>
      <rPr>
        <b/>
        <sz val="8"/>
        <rFont val="Arial"/>
        <family val="2"/>
      </rPr>
      <t>)</t>
    </r>
  </si>
  <si>
    <t>I10, I13d</t>
  </si>
  <si>
    <t>Scenario 17 (D8,D9)_I13d</t>
  </si>
  <si>
    <t>Scenario 18 (D8,D10)_I13d</t>
  </si>
  <si>
    <t>Scenario 23 (D1,D4,D5,D8)_I13d</t>
  </si>
  <si>
    <t>Scenario 24 (D2,D4,D5,D8)_I13d</t>
  </si>
  <si>
    <t>Scenario 17 (D8,D9)_I10,I13d</t>
  </si>
  <si>
    <t>Scenario 18 (D8,D10)_I10,I13d</t>
  </si>
  <si>
    <t>Scenario 23 (D1,D4,D5,D8)_I10,I13d</t>
  </si>
  <si>
    <t>Scenario 24 (D2,D4,D5,D8)_I10,I13d</t>
  </si>
  <si>
    <t>Scenario I-1 - Replace Manufacturers Cost with infl adj 2011 costs</t>
  </si>
  <si>
    <t>Scenario I-2 2013 Price Guide</t>
  </si>
  <si>
    <t>Scenario I-6 - Replace marginal gas rates with AGA marginal rates</t>
  </si>
  <si>
    <t>Scenario I-8 - Use the 2015 AEO forecast for energy price trends</t>
  </si>
  <si>
    <t>Scenario I-10 - Home Depot Pricing</t>
  </si>
  <si>
    <t>Scenario I-11 - NWGF lifetime adjusted from 21.5 to 18 years</t>
  </si>
  <si>
    <t>Scenario I-13 - Use updated AHRI shipment data</t>
  </si>
  <si>
    <t>Scenario I-15 (I6, I8, I13)</t>
  </si>
  <si>
    <t>Scenario I-16 (I2, I6, I8, I13)</t>
  </si>
  <si>
    <t>Scenario Int-1 (Scenarios 24 &amp; I-15) (D2, D4, D5, D8, I6, I8, I13)</t>
  </si>
  <si>
    <t>Scenario Int-2 (Scenarios 23 &amp; I-15) (D1, D4, D5, D8, I6, I8, I13)</t>
  </si>
  <si>
    <t>Scenario Int-3 (Scenarios 18 &amp; I-15) (D8, D10, I6, I8, I13)</t>
  </si>
  <si>
    <t>Scenario Int-4 (Scenarios 17 &amp; I-15) (D8, D9, I6, I8, I13)</t>
  </si>
  <si>
    <t>Scenario Int-5 (Scenarios 24 &amp; I-16) (D2, D4, D5, D8 D9, I2, I6, I8, I13)</t>
  </si>
  <si>
    <t>Scenario Int-6 (Scenarios 23 &amp; I-16) (D1, D4, D5, D8 D9, I2, I6, I8, I13)</t>
  </si>
  <si>
    <t>Scenario Int-7 (Scenarios 18 &amp; I-16) (D8, D10, I2, I6, I8, I13)</t>
  </si>
  <si>
    <t>Scenario Int-8 (Scenarios 17 &amp; I-16) (D8, D9, I2, I6, I8, I13)</t>
  </si>
  <si>
    <t>Scenario Int-9 (Scenarios 26 &amp;I-16) (D2 ,D8 ,D11, I2, I6, I8, I13)</t>
  </si>
  <si>
    <t>Scenario Int-10 (Scenarios 27 &amp;I-16) (D2 ,D8 ,D12, I2, I6, I8, I13)</t>
  </si>
  <si>
    <t>Scenario I- 5_Increase Disount Rate by 4X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</si>
</sst>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b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 applyProtection="1"/>
    <xf numFmtId="0" fontId="3" fillId="2" borderId="2" xfId="0" applyFont="1" applyFill="1" applyBorder="1" applyAlignment="1" applyProtection="1"/>
    <xf numFmtId="0" fontId="2" fillId="2" borderId="2" xfId="0" applyFont="1" applyFill="1" applyBorder="1" applyAlignment="1" applyProtection="1"/>
    <xf numFmtId="0" fontId="5" fillId="0" borderId="0" xfId="0" applyFont="1"/>
    <xf numFmtId="0" fontId="3" fillId="3" borderId="0" xfId="0" applyFont="1" applyFill="1" applyBorder="1" applyAlignment="1" applyProtection="1"/>
    <xf numFmtId="0" fontId="5" fillId="3" borderId="0" xfId="0" applyFont="1" applyFill="1"/>
    <xf numFmtId="0" fontId="4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9" fontId="4" fillId="3" borderId="10" xfId="1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4" fontId="4" fillId="3" borderId="7" xfId="1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64" fontId="4" fillId="3" borderId="11" xfId="1" applyNumberFormat="1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4" fontId="4" fillId="3" borderId="10" xfId="1" applyNumberFormat="1" applyFont="1" applyFill="1" applyBorder="1" applyAlignment="1" applyProtection="1">
      <alignment horizontal="center" vertical="center"/>
    </xf>
    <xf numFmtId="164" fontId="4" fillId="3" borderId="5" xfId="1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/>
    <xf numFmtId="0" fontId="2" fillId="3" borderId="6" xfId="0" applyFont="1" applyFill="1" applyBorder="1" applyAlignment="1" applyProtection="1"/>
    <xf numFmtId="0" fontId="3" fillId="3" borderId="11" xfId="0" applyFont="1" applyFill="1" applyBorder="1" applyAlignment="1" applyProtection="1"/>
    <xf numFmtId="0" fontId="3" fillId="3" borderId="7" xfId="0" applyFont="1" applyFill="1" applyBorder="1" applyAlignment="1" applyProtection="1"/>
    <xf numFmtId="165" fontId="5" fillId="3" borderId="0" xfId="0" applyNumberFormat="1" applyFont="1" applyFill="1" applyBorder="1" applyAlignment="1">
      <alignment horizontal="center"/>
    </xf>
    <xf numFmtId="165" fontId="5" fillId="3" borderId="0" xfId="1" applyNumberFormat="1" applyFont="1" applyFill="1" applyBorder="1" applyAlignment="1">
      <alignment horizontal="center"/>
    </xf>
    <xf numFmtId="9" fontId="5" fillId="3" borderId="0" xfId="1" applyFont="1" applyFill="1" applyBorder="1" applyAlignment="1">
      <alignment horizontal="center"/>
    </xf>
    <xf numFmtId="0" fontId="3" fillId="2" borderId="3" xfId="0" applyFont="1" applyFill="1" applyBorder="1" applyAlignment="1" applyProtection="1"/>
    <xf numFmtId="0" fontId="6" fillId="3" borderId="9" xfId="0" applyFont="1" applyFill="1" applyBorder="1" applyAlignment="1">
      <alignment horizontal="center"/>
    </xf>
    <xf numFmtId="9" fontId="4" fillId="3" borderId="5" xfId="1" applyFont="1" applyFill="1" applyBorder="1" applyAlignment="1" applyProtection="1">
      <alignment horizontal="center" vertical="center"/>
    </xf>
    <xf numFmtId="9" fontId="5" fillId="3" borderId="9" xfId="1" applyFont="1" applyFill="1" applyBorder="1" applyAlignment="1">
      <alignment horizontal="center"/>
    </xf>
    <xf numFmtId="9" fontId="5" fillId="3" borderId="0" xfId="0" applyNumberFormat="1" applyFont="1" applyFill="1" applyBorder="1" applyAlignment="1">
      <alignment horizontal="center"/>
    </xf>
    <xf numFmtId="9" fontId="5" fillId="3" borderId="9" xfId="0" applyNumberFormat="1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165" fontId="5" fillId="3" borderId="10" xfId="1" applyNumberFormat="1" applyFont="1" applyFill="1" applyBorder="1" applyAlignment="1">
      <alignment horizontal="center"/>
    </xf>
    <xf numFmtId="9" fontId="5" fillId="3" borderId="10" xfId="0" applyNumberFormat="1" applyFont="1" applyFill="1" applyBorder="1" applyAlignment="1">
      <alignment horizontal="center"/>
    </xf>
    <xf numFmtId="9" fontId="5" fillId="3" borderId="5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/>
    <xf numFmtId="0" fontId="5" fillId="3" borderId="6" xfId="0" applyFont="1" applyFill="1" applyBorder="1" applyAlignment="1">
      <alignment horizontal="center"/>
    </xf>
    <xf numFmtId="0" fontId="3" fillId="3" borderId="6" xfId="0" applyFont="1" applyFill="1" applyBorder="1" applyAlignment="1" applyProtection="1"/>
    <xf numFmtId="0" fontId="6" fillId="3" borderId="8" xfId="0" applyFont="1" applyFill="1" applyBorder="1" applyAlignment="1">
      <alignment horizontal="center"/>
    </xf>
    <xf numFmtId="9" fontId="4" fillId="3" borderId="8" xfId="1" applyFont="1" applyFill="1" applyBorder="1" applyAlignment="1" applyProtection="1">
      <alignment horizontal="center" vertical="center"/>
    </xf>
    <xf numFmtId="9" fontId="4" fillId="3" borderId="9" xfId="1" applyFont="1" applyFill="1" applyBorder="1" applyAlignment="1" applyProtection="1">
      <alignment horizontal="center" vertical="center"/>
    </xf>
    <xf numFmtId="2" fontId="5" fillId="3" borderId="8" xfId="1" applyNumberFormat="1" applyFont="1" applyFill="1" applyBorder="1" applyAlignment="1">
      <alignment horizontal="center"/>
    </xf>
    <xf numFmtId="165" fontId="5" fillId="3" borderId="9" xfId="1" applyNumberFormat="1" applyFont="1" applyFill="1" applyBorder="1" applyAlignment="1">
      <alignment horizontal="center"/>
    </xf>
    <xf numFmtId="2" fontId="5" fillId="3" borderId="4" xfId="1" applyNumberFormat="1" applyFont="1" applyFill="1" applyBorder="1" applyAlignment="1">
      <alignment horizontal="center"/>
    </xf>
    <xf numFmtId="165" fontId="5" fillId="3" borderId="5" xfId="1" applyNumberFormat="1" applyFont="1" applyFill="1" applyBorder="1" applyAlignment="1">
      <alignment horizontal="center"/>
    </xf>
    <xf numFmtId="0" fontId="3" fillId="4" borderId="11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topLeftCell="AX1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10.28515625" style="4" bestFit="1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55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55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55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55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55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53" t="s">
        <v>36</v>
      </c>
      <c r="G3" s="53"/>
      <c r="H3" s="53"/>
      <c r="I3" s="53"/>
      <c r="J3" s="28"/>
      <c r="K3" s="29"/>
      <c r="L3" s="45"/>
      <c r="M3" s="29"/>
      <c r="N3" s="5"/>
      <c r="O3" s="27"/>
      <c r="P3" s="28"/>
      <c r="Q3" s="28"/>
      <c r="R3" s="28"/>
      <c r="S3" s="53" t="s">
        <v>36</v>
      </c>
      <c r="T3" s="53"/>
      <c r="U3" s="53"/>
      <c r="V3" s="53"/>
      <c r="W3" s="28"/>
      <c r="X3" s="29"/>
      <c r="Y3" s="45"/>
      <c r="Z3" s="29"/>
      <c r="AB3" s="27"/>
      <c r="AC3" s="28"/>
      <c r="AD3" s="28"/>
      <c r="AE3" s="28"/>
      <c r="AF3" s="53" t="s">
        <v>36</v>
      </c>
      <c r="AG3" s="53"/>
      <c r="AH3" s="53"/>
      <c r="AI3" s="53"/>
      <c r="AJ3" s="28"/>
      <c r="AK3" s="29"/>
      <c r="AL3" s="45"/>
      <c r="AM3" s="29"/>
      <c r="AO3" s="27"/>
      <c r="AP3" s="28"/>
      <c r="AQ3" s="28"/>
      <c r="AR3" s="28"/>
      <c r="AS3" s="53" t="s">
        <v>36</v>
      </c>
      <c r="AT3" s="53"/>
      <c r="AU3" s="53"/>
      <c r="AV3" s="53"/>
      <c r="AW3" s="28"/>
      <c r="AX3" s="29"/>
      <c r="AY3" s="45"/>
      <c r="AZ3" s="29"/>
      <c r="BB3" s="27"/>
      <c r="BC3" s="28"/>
      <c r="BD3" s="28"/>
      <c r="BE3" s="28"/>
      <c r="BF3" s="53" t="s">
        <v>36</v>
      </c>
      <c r="BG3" s="53"/>
      <c r="BH3" s="53"/>
      <c r="BI3" s="53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35</v>
      </c>
      <c r="I4" s="23" t="s">
        <v>35</v>
      </c>
      <c r="J4" s="23" t="s">
        <v>42</v>
      </c>
      <c r="K4" s="34" t="s">
        <v>42</v>
      </c>
      <c r="L4" s="46" t="s">
        <v>42</v>
      </c>
      <c r="M4" s="34" t="s">
        <v>42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35</v>
      </c>
      <c r="V4" s="23" t="s">
        <v>35</v>
      </c>
      <c r="W4" s="23" t="s">
        <v>42</v>
      </c>
      <c r="X4" s="34" t="s">
        <v>42</v>
      </c>
      <c r="Y4" s="46" t="s">
        <v>42</v>
      </c>
      <c r="Z4" s="34" t="s">
        <v>42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35</v>
      </c>
      <c r="AI4" s="23" t="s">
        <v>35</v>
      </c>
      <c r="AJ4" s="23" t="s">
        <v>42</v>
      </c>
      <c r="AK4" s="34" t="s">
        <v>42</v>
      </c>
      <c r="AL4" s="46" t="s">
        <v>42</v>
      </c>
      <c r="AM4" s="34" t="s">
        <v>42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35</v>
      </c>
      <c r="AV4" s="23" t="s">
        <v>35</v>
      </c>
      <c r="AW4" s="23" t="s">
        <v>42</v>
      </c>
      <c r="AX4" s="34" t="s">
        <v>42</v>
      </c>
      <c r="AY4" s="46" t="s">
        <v>42</v>
      </c>
      <c r="AZ4" s="34" t="s">
        <v>42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35</v>
      </c>
      <c r="BI4" s="23" t="s">
        <v>35</v>
      </c>
      <c r="BJ4" s="23" t="s">
        <v>42</v>
      </c>
      <c r="BK4" s="34" t="s">
        <v>42</v>
      </c>
      <c r="BL4" s="46" t="s">
        <v>42</v>
      </c>
      <c r="BM4" s="34" t="s">
        <v>42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33</v>
      </c>
      <c r="G5" s="23" t="s">
        <v>34</v>
      </c>
      <c r="H5" s="23" t="s">
        <v>33</v>
      </c>
      <c r="I5" s="23" t="s">
        <v>34</v>
      </c>
      <c r="J5" s="23" t="s">
        <v>37</v>
      </c>
      <c r="K5" s="34" t="s">
        <v>38</v>
      </c>
      <c r="L5" s="46" t="s">
        <v>43</v>
      </c>
      <c r="M5" s="34" t="s">
        <v>44</v>
      </c>
      <c r="N5" s="6"/>
      <c r="O5" s="16"/>
      <c r="P5" s="18"/>
      <c r="Q5" s="23" t="s">
        <v>6</v>
      </c>
      <c r="R5" s="23" t="s">
        <v>4</v>
      </c>
      <c r="S5" s="23" t="s">
        <v>33</v>
      </c>
      <c r="T5" s="23" t="s">
        <v>34</v>
      </c>
      <c r="U5" s="23" t="s">
        <v>33</v>
      </c>
      <c r="V5" s="23" t="s">
        <v>34</v>
      </c>
      <c r="W5" s="23" t="s">
        <v>37</v>
      </c>
      <c r="X5" s="34" t="s">
        <v>38</v>
      </c>
      <c r="Y5" s="46" t="s">
        <v>43</v>
      </c>
      <c r="Z5" s="34" t="s">
        <v>44</v>
      </c>
      <c r="AA5" s="6"/>
      <c r="AB5" s="16"/>
      <c r="AC5" s="18"/>
      <c r="AD5" s="23" t="s">
        <v>6</v>
      </c>
      <c r="AE5" s="23" t="s">
        <v>4</v>
      </c>
      <c r="AF5" s="23" t="s">
        <v>33</v>
      </c>
      <c r="AG5" s="23" t="s">
        <v>34</v>
      </c>
      <c r="AH5" s="23" t="s">
        <v>33</v>
      </c>
      <c r="AI5" s="23" t="s">
        <v>34</v>
      </c>
      <c r="AJ5" s="23" t="s">
        <v>37</v>
      </c>
      <c r="AK5" s="34" t="s">
        <v>38</v>
      </c>
      <c r="AL5" s="46" t="s">
        <v>43</v>
      </c>
      <c r="AM5" s="34" t="s">
        <v>44</v>
      </c>
      <c r="AO5" s="16"/>
      <c r="AP5" s="18"/>
      <c r="AQ5" s="23" t="s">
        <v>6</v>
      </c>
      <c r="AR5" s="23" t="s">
        <v>4</v>
      </c>
      <c r="AS5" s="23" t="s">
        <v>33</v>
      </c>
      <c r="AT5" s="23" t="s">
        <v>34</v>
      </c>
      <c r="AU5" s="23" t="s">
        <v>33</v>
      </c>
      <c r="AV5" s="23" t="s">
        <v>34</v>
      </c>
      <c r="AW5" s="23" t="s">
        <v>37</v>
      </c>
      <c r="AX5" s="34" t="s">
        <v>38</v>
      </c>
      <c r="AY5" s="46" t="s">
        <v>43</v>
      </c>
      <c r="AZ5" s="34" t="s">
        <v>44</v>
      </c>
      <c r="BA5" s="6"/>
      <c r="BB5" s="16"/>
      <c r="BC5" s="18"/>
      <c r="BD5" s="23" t="s">
        <v>6</v>
      </c>
      <c r="BE5" s="23" t="s">
        <v>4</v>
      </c>
      <c r="BF5" s="23" t="s">
        <v>33</v>
      </c>
      <c r="BG5" s="23" t="s">
        <v>34</v>
      </c>
      <c r="BH5" s="23" t="s">
        <v>33</v>
      </c>
      <c r="BI5" s="23" t="s">
        <v>34</v>
      </c>
      <c r="BJ5" s="23" t="s">
        <v>37</v>
      </c>
      <c r="BK5" s="34" t="s">
        <v>38</v>
      </c>
      <c r="BL5" s="46" t="s">
        <v>43</v>
      </c>
      <c r="BM5" s="34" t="s">
        <v>44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39</v>
      </c>
      <c r="G6" s="10" t="s">
        <v>39</v>
      </c>
      <c r="H6" s="10" t="s">
        <v>40</v>
      </c>
      <c r="I6" s="10" t="s">
        <v>40</v>
      </c>
      <c r="J6" s="9" t="s">
        <v>41</v>
      </c>
      <c r="K6" s="35" t="s">
        <v>41</v>
      </c>
      <c r="L6" s="47" t="s">
        <v>39</v>
      </c>
      <c r="M6" s="48" t="s">
        <v>45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39</v>
      </c>
      <c r="T6" s="10" t="s">
        <v>39</v>
      </c>
      <c r="U6" s="10" t="s">
        <v>40</v>
      </c>
      <c r="V6" s="10" t="s">
        <v>40</v>
      </c>
      <c r="W6" s="9" t="s">
        <v>41</v>
      </c>
      <c r="X6" s="35" t="s">
        <v>41</v>
      </c>
      <c r="Y6" s="47" t="s">
        <v>39</v>
      </c>
      <c r="Z6" s="48" t="s">
        <v>45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39</v>
      </c>
      <c r="AG6" s="10" t="s">
        <v>39</v>
      </c>
      <c r="AH6" s="10" t="s">
        <v>40</v>
      </c>
      <c r="AI6" s="10" t="s">
        <v>40</v>
      </c>
      <c r="AJ6" s="9" t="s">
        <v>41</v>
      </c>
      <c r="AK6" s="35" t="s">
        <v>41</v>
      </c>
      <c r="AL6" s="47" t="s">
        <v>39</v>
      </c>
      <c r="AM6" s="48" t="s">
        <v>45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39</v>
      </c>
      <c r="AT6" s="10" t="s">
        <v>39</v>
      </c>
      <c r="AU6" s="10" t="s">
        <v>40</v>
      </c>
      <c r="AV6" s="10" t="s">
        <v>40</v>
      </c>
      <c r="AW6" s="9" t="s">
        <v>41</v>
      </c>
      <c r="AX6" s="35" t="s">
        <v>41</v>
      </c>
      <c r="AY6" s="47" t="s">
        <v>39</v>
      </c>
      <c r="AZ6" s="48" t="s">
        <v>45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39</v>
      </c>
      <c r="BG6" s="10" t="s">
        <v>39</v>
      </c>
      <c r="BH6" s="10" t="s">
        <v>40</v>
      </c>
      <c r="BI6" s="10" t="s">
        <v>40</v>
      </c>
      <c r="BJ6" s="9" t="s">
        <v>41</v>
      </c>
      <c r="BK6" s="35" t="s">
        <v>41</v>
      </c>
      <c r="BL6" s="47" t="s">
        <v>39</v>
      </c>
      <c r="BM6" s="48" t="s">
        <v>45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22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5336</v>
      </c>
      <c r="F8" s="30">
        <v>37.159280348516404</v>
      </c>
      <c r="G8" s="30">
        <v>29.358935041316187</v>
      </c>
      <c r="H8" s="30">
        <v>312.44076564414172</v>
      </c>
      <c r="I8" s="30">
        <v>1009.0569671830974</v>
      </c>
      <c r="J8" s="32">
        <f>(G8-F8)/F8</f>
        <v>-0.20991647938390842</v>
      </c>
      <c r="K8" s="36">
        <f t="shared" ref="K8:K11" si="0">(I8-H8)/H8</f>
        <v>2.2295944644188181</v>
      </c>
      <c r="L8" s="49">
        <f>kWh_in_MMBtu*(I8-H8)*Elec_source_E+(G8-F8)*Gas_source_E</f>
        <v>-1.0444985697527862</v>
      </c>
      <c r="M8" s="50">
        <f>(I8-H8)*Elec_emissions/1000+(G8-F8)*Gas_emissions</f>
        <v>-133.77080312079033</v>
      </c>
      <c r="N8" s="6"/>
      <c r="O8" s="16">
        <v>1</v>
      </c>
      <c r="P8" s="17" t="s">
        <v>22</v>
      </c>
      <c r="Q8" s="18">
        <v>7241</v>
      </c>
      <c r="R8" s="18">
        <v>3926</v>
      </c>
      <c r="S8" s="30">
        <v>35.913011209898592</v>
      </c>
      <c r="T8" s="30">
        <v>28.467899237421445</v>
      </c>
      <c r="U8" s="30">
        <v>303.69049131083733</v>
      </c>
      <c r="V8" s="30">
        <v>952.52816284755977</v>
      </c>
      <c r="W8" s="32">
        <f>(T8-S8)/S8</f>
        <v>-0.20730959954772807</v>
      </c>
      <c r="X8" s="36">
        <f t="shared" ref="X8:X11" si="1">(V8-U8)/U8</f>
        <v>2.1365096705402458</v>
      </c>
      <c r="Y8" s="49">
        <f>kWh_in_MMBtu*(V8-U8)*Elec_source_E+(T8-S8)*Gas_source_E</f>
        <v>-1.1688046450190432</v>
      </c>
      <c r="Z8" s="50">
        <f>(V8-U8)*Elec_emissions/1000+(T8-S8)*Gas_emissions</f>
        <v>-151.02148553974621</v>
      </c>
      <c r="AA8" s="6"/>
      <c r="AB8" s="16">
        <v>1</v>
      </c>
      <c r="AC8" s="17" t="s">
        <v>22</v>
      </c>
      <c r="AD8" s="18">
        <v>2476</v>
      </c>
      <c r="AE8" s="18">
        <v>1264</v>
      </c>
      <c r="AF8" s="30">
        <v>34.673260101118728</v>
      </c>
      <c r="AG8" s="30">
        <v>26.206583291632704</v>
      </c>
      <c r="AH8" s="30">
        <v>300.67603958176227</v>
      </c>
      <c r="AI8" s="30">
        <v>1198.8935436990364</v>
      </c>
      <c r="AJ8" s="32">
        <f>(AG8-AF8)/AF8</f>
        <v>-0.24418461906363539</v>
      </c>
      <c r="AK8" s="36">
        <f t="shared" ref="AK8:AK11" si="2">(AI8-AH8)/AH8</f>
        <v>2.9873265105084088</v>
      </c>
      <c r="AL8" s="49">
        <f>kWh_in_MMBtu*(AI8-AH8)*Elec_source_E+(AG8-AF8)*Gas_source_E</f>
        <v>0.38751607603547455</v>
      </c>
      <c r="AM8" s="50">
        <f>(AI8-AH8)*Elec_emissions/1000+(AG8-AF8)*Gas_emissions</f>
        <v>61.406759992070874</v>
      </c>
      <c r="AO8" s="16">
        <v>1</v>
      </c>
      <c r="AP8" s="17" t="s">
        <v>22</v>
      </c>
      <c r="AQ8" s="18">
        <v>211</v>
      </c>
      <c r="AR8" s="18">
        <v>112</v>
      </c>
      <c r="AS8" s="30">
        <v>95.778105577457524</v>
      </c>
      <c r="AT8" s="30">
        <v>83.291954597852893</v>
      </c>
      <c r="AU8" s="30">
        <v>673.2269115807984</v>
      </c>
      <c r="AV8" s="30">
        <v>1003.9184541090164</v>
      </c>
      <c r="AW8" s="32">
        <f>(AT8-AS8)/AS8</f>
        <v>-0.13036539931881247</v>
      </c>
      <c r="AX8" s="36">
        <f t="shared" ref="AX8:AX11" si="3">(AV8-AU8)/AU8</f>
        <v>0.49120368903810446</v>
      </c>
      <c r="AY8" s="49">
        <f>kWh_in_MMBtu*(AV8-AU8)*Elec_source_E+(AT8-AS8)*Gas_source_E</f>
        <v>-10.069566124286876</v>
      </c>
      <c r="AZ8" s="50">
        <f>(AV8-AU8)*Elec_emissions/1000+(AT8-AS8)*Gas_emissions</f>
        <v>-1354.6386911658519</v>
      </c>
      <c r="BA8" s="6"/>
      <c r="BB8" s="16">
        <v>1</v>
      </c>
      <c r="BC8" s="17" t="s">
        <v>22</v>
      </c>
      <c r="BD8" s="18">
        <v>72</v>
      </c>
      <c r="BE8" s="18">
        <v>34</v>
      </c>
      <c r="BF8" s="30">
        <v>80.390862856830211</v>
      </c>
      <c r="BG8" s="30">
        <v>71.778964081288223</v>
      </c>
      <c r="BH8" s="30">
        <v>571.73907242338055</v>
      </c>
      <c r="BI8" s="30">
        <v>495.94421922660831</v>
      </c>
      <c r="BJ8" s="32">
        <f>(BG8-BF8)/BF8</f>
        <v>-0.10712534322313595</v>
      </c>
      <c r="BK8" s="36">
        <f t="shared" ref="BK8:BK11" si="4">(BI8-BH8)/BH8</f>
        <v>-0.13256895820589487</v>
      </c>
      <c r="BL8" s="49">
        <f>kWh_in_MMBtu*(BI8-BH8)*Elec_source_E+(BG8-BF8)*Gas_source_E</f>
        <v>-10.198419001296262</v>
      </c>
      <c r="BM8" s="50">
        <f>(BI8-BH8)*Elec_emissions/1000+(BG8-BF8)*Gas_emissions</f>
        <v>-1376.1548365527792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5859</v>
      </c>
      <c r="F9" s="30">
        <v>37.441146889394162</v>
      </c>
      <c r="G9" s="31">
        <v>29.335628239480364</v>
      </c>
      <c r="H9" s="31">
        <v>314.05672368099613</v>
      </c>
      <c r="I9" s="30">
        <v>1001.7785788680784</v>
      </c>
      <c r="J9" s="37">
        <f t="shared" ref="J9:J11" si="5">(G9-F9)/F9</f>
        <v>-0.21648692209826037</v>
      </c>
      <c r="K9" s="38">
        <f t="shared" si="0"/>
        <v>2.1898014063396949</v>
      </c>
      <c r="L9" s="49">
        <f>kWh_in_MMBtu*(I9-H9)*Elec_source_E+(G9-F9)*Gas_source_E</f>
        <v>-1.4723591693542915</v>
      </c>
      <c r="M9" s="50">
        <f>(I9-H9)*Elec_emissions/1000+(G9-F9)*Gas_emissions</f>
        <v>-191.56366409531063</v>
      </c>
      <c r="N9" s="6"/>
      <c r="O9" s="16">
        <v>2</v>
      </c>
      <c r="P9" s="17" t="s">
        <v>23</v>
      </c>
      <c r="Q9" s="18">
        <v>7241</v>
      </c>
      <c r="R9" s="18">
        <v>4259</v>
      </c>
      <c r="S9" s="30">
        <v>36.266288243993472</v>
      </c>
      <c r="T9" s="31">
        <v>28.403413312141488</v>
      </c>
      <c r="U9" s="31">
        <v>305.96264936032497</v>
      </c>
      <c r="V9" s="30">
        <v>956.04711656890061</v>
      </c>
      <c r="W9" s="37">
        <f t="shared" ref="W9:W11" si="6">(T9-S9)/S9</f>
        <v>-0.21680947548179971</v>
      </c>
      <c r="X9" s="38">
        <f t="shared" si="1"/>
        <v>2.1247183882336782</v>
      </c>
      <c r="Y9" s="49">
        <f>kWh_in_MMBtu*(V9-U9)*Elec_source_E+(T9-S9)*Gas_source_E</f>
        <v>-1.6108182467316698</v>
      </c>
      <c r="Z9" s="50">
        <f>(V9-U9)*Elec_emissions/1000+(T9-S9)*Gas_emissions</f>
        <v>-210.6197996609726</v>
      </c>
      <c r="AA9" s="6"/>
      <c r="AB9" s="16">
        <v>2</v>
      </c>
      <c r="AC9" s="17" t="s">
        <v>23</v>
      </c>
      <c r="AD9" s="18">
        <v>2476</v>
      </c>
      <c r="AE9" s="18">
        <v>1447</v>
      </c>
      <c r="AF9" s="30">
        <v>35.082286231404495</v>
      </c>
      <c r="AG9" s="31">
        <v>26.780168051705061</v>
      </c>
      <c r="AH9" s="31">
        <v>302.31042383470867</v>
      </c>
      <c r="AI9" s="30">
        <v>1144.3421719554533</v>
      </c>
      <c r="AJ9" s="37">
        <f t="shared" ref="AJ9:AJ11" si="7">(AG9-AF9)/AF9</f>
        <v>-0.23664701111376413</v>
      </c>
      <c r="AK9" s="38">
        <f t="shared" si="2"/>
        <v>2.7853215824973807</v>
      </c>
      <c r="AL9" s="49">
        <f>kWh_in_MMBtu*(AI9-AH9)*Elec_source_E+(AG9-AF9)*Gas_source_E</f>
        <v>-3.463203970416906E-2</v>
      </c>
      <c r="AM9" s="50">
        <f>(AI9-AH9)*Elec_emissions/1000+(AG9-AF9)*Gas_emissions</f>
        <v>3.902789351745696</v>
      </c>
      <c r="AO9" s="16">
        <v>2</v>
      </c>
      <c r="AP9" s="17" t="s">
        <v>23</v>
      </c>
      <c r="AQ9" s="18">
        <v>211</v>
      </c>
      <c r="AR9" s="18">
        <v>116</v>
      </c>
      <c r="AS9" s="30">
        <v>94.526489475629035</v>
      </c>
      <c r="AT9" s="31">
        <v>80.432256326106625</v>
      </c>
      <c r="AU9" s="31">
        <v>664.91984242643593</v>
      </c>
      <c r="AV9" s="30">
        <v>1054.1836427508572</v>
      </c>
      <c r="AW9" s="37">
        <f t="shared" ref="AW9:AW11" si="8">(AT9-AS9)/AS9</f>
        <v>-0.14910352883840255</v>
      </c>
      <c r="AX9" s="38">
        <f t="shared" si="3"/>
        <v>0.58542966458019008</v>
      </c>
      <c r="AY9" s="49">
        <f>kWh_in_MMBtu*(AV9-AU9)*Elec_source_E+(AT9-AS9)*Gas_source_E</f>
        <v>-11.195309105295898</v>
      </c>
      <c r="AZ9" s="50">
        <f>(AV9-AU9)*Elec_emissions/1000+(AT9-AS9)*Gas_emissions</f>
        <v>-1505.8627073080856</v>
      </c>
      <c r="BA9" s="6"/>
      <c r="BB9" s="16">
        <v>2</v>
      </c>
      <c r="BC9" s="17" t="s">
        <v>23</v>
      </c>
      <c r="BD9" s="18">
        <v>72</v>
      </c>
      <c r="BE9" s="18">
        <v>37</v>
      </c>
      <c r="BF9" s="30">
        <v>85.957217237215843</v>
      </c>
      <c r="BG9" s="31">
        <v>76.385504163744798</v>
      </c>
      <c r="BH9" s="31">
        <v>605.12257867680682</v>
      </c>
      <c r="BI9" s="30">
        <v>526.15131736412127</v>
      </c>
      <c r="BJ9" s="37">
        <f t="shared" ref="BJ9:BJ11" si="9">(BG9-BF9)/BF9</f>
        <v>-0.11135438513622446</v>
      </c>
      <c r="BK9" s="38">
        <f t="shared" si="4"/>
        <v>-0.13050456898397067</v>
      </c>
      <c r="BL9" s="49">
        <f>kWh_in_MMBtu*(BI9-BH9)*Elec_source_E+(BG9-BF9)*Gas_source_E</f>
        <v>-11.27862277706209</v>
      </c>
      <c r="BM9" s="50">
        <f>(BI9-BH9)*Elec_emissions/1000+(BG9-BF9)*Gas_emissions</f>
        <v>-1521.8660357488884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7653</v>
      </c>
      <c r="F10" s="30">
        <v>37.875286246735115</v>
      </c>
      <c r="G10" s="31">
        <v>29.818719813061982</v>
      </c>
      <c r="H10" s="31">
        <v>317.42201272986966</v>
      </c>
      <c r="I10" s="30">
        <v>971.27208934336579</v>
      </c>
      <c r="J10" s="37">
        <f t="shared" si="5"/>
        <v>-0.21271301769680001</v>
      </c>
      <c r="K10" s="38">
        <f t="shared" si="0"/>
        <v>2.0598762858010455</v>
      </c>
      <c r="L10" s="49">
        <f>kWh_in_MMBtu*(I10-H10)*Elec_source_E+(G10-F10)*Gas_source_E</f>
        <v>-1.7816278842467002</v>
      </c>
      <c r="M10" s="50">
        <f>(I10-H10)*Elec_emissions/1000+(G10-F10)*Gas_emissions</f>
        <v>-233.61725435392725</v>
      </c>
      <c r="N10" s="6"/>
      <c r="O10" s="16">
        <v>3</v>
      </c>
      <c r="P10" s="17" t="s">
        <v>24</v>
      </c>
      <c r="Q10" s="18">
        <v>7241</v>
      </c>
      <c r="R10" s="18">
        <v>5333</v>
      </c>
      <c r="S10" s="30">
        <v>36.880733495830874</v>
      </c>
      <c r="T10" s="31">
        <v>28.787837971298927</v>
      </c>
      <c r="U10" s="31">
        <v>310.75887781478701</v>
      </c>
      <c r="V10" s="30">
        <v>949.62311754452537</v>
      </c>
      <c r="W10" s="37">
        <f t="shared" si="6"/>
        <v>-0.21943423455628386</v>
      </c>
      <c r="X10" s="38">
        <f t="shared" si="1"/>
        <v>2.0558197539588967</v>
      </c>
      <c r="Y10" s="49">
        <f>kWh_in_MMBtu*(V10-U10)*Elec_source_E+(T10-S10)*Gas_source_E</f>
        <v>-1.9816629141566446</v>
      </c>
      <c r="Z10" s="50">
        <f>(V10-U10)*Elec_emissions/1000+(T10-S10)*Gas_emissions</f>
        <v>-260.74703753915662</v>
      </c>
      <c r="AA10" s="6"/>
      <c r="AB10" s="16">
        <v>3</v>
      </c>
      <c r="AC10" s="17" t="s">
        <v>24</v>
      </c>
      <c r="AD10" s="18">
        <v>2476</v>
      </c>
      <c r="AE10" s="18">
        <v>2104</v>
      </c>
      <c r="AF10" s="30">
        <v>35.425153129573324</v>
      </c>
      <c r="AG10" s="31">
        <v>27.871825450065106</v>
      </c>
      <c r="AH10" s="31">
        <v>304.2810516054243</v>
      </c>
      <c r="AI10" s="30">
        <v>1036.6522896363633</v>
      </c>
      <c r="AJ10" s="37">
        <f t="shared" si="7"/>
        <v>-0.213219337454398</v>
      </c>
      <c r="AK10" s="38">
        <f t="shared" si="2"/>
        <v>2.4068907155633195</v>
      </c>
      <c r="AL10" s="49">
        <f>kWh_in_MMBtu*(AI10-AH10)*Elec_source_E+(AG10-AF10)*Gas_source_E</f>
        <v>-0.39246082317090458</v>
      </c>
      <c r="AM10" s="50">
        <f>(AI10-AH10)*Elec_emissions/1000+(AG10-AF10)*Gas_emissions</f>
        <v>-45.471388790722585</v>
      </c>
      <c r="AO10" s="16">
        <v>3</v>
      </c>
      <c r="AP10" s="17" t="s">
        <v>24</v>
      </c>
      <c r="AQ10" s="18">
        <v>211</v>
      </c>
      <c r="AR10" s="18">
        <v>153</v>
      </c>
      <c r="AS10" s="30">
        <v>87.131595887962064</v>
      </c>
      <c r="AT10" s="31">
        <v>73.66361990847598</v>
      </c>
      <c r="AU10" s="31">
        <v>620.0366523119983</v>
      </c>
      <c r="AV10" s="30">
        <v>982.04673145564118</v>
      </c>
      <c r="AW10" s="37">
        <f t="shared" si="8"/>
        <v>-0.15457051879095438</v>
      </c>
      <c r="AX10" s="38">
        <f t="shared" si="3"/>
        <v>0.58385270901934005</v>
      </c>
      <c r="AY10" s="49">
        <f>kWh_in_MMBtu*(AV10-AU10)*Elec_source_E+(AT10-AS10)*Gas_source_E</f>
        <v>-10.804463402897973</v>
      </c>
      <c r="AZ10" s="50">
        <f>(AV10-AU10)*Elec_emissions/1000+(AT10-AS10)*Gas_emissions</f>
        <v>-1453.4298139095977</v>
      </c>
      <c r="BA10" s="6"/>
      <c r="BB10" s="16">
        <v>3</v>
      </c>
      <c r="BC10" s="17" t="s">
        <v>24</v>
      </c>
      <c r="BD10" s="18">
        <v>72</v>
      </c>
      <c r="BE10" s="18">
        <v>63</v>
      </c>
      <c r="BF10" s="30">
        <v>84.269167579646833</v>
      </c>
      <c r="BG10" s="31">
        <v>75.623305325282814</v>
      </c>
      <c r="BH10" s="31">
        <v>585.40678815690023</v>
      </c>
      <c r="BI10" s="30">
        <v>594.21661225721027</v>
      </c>
      <c r="BJ10" s="37">
        <f t="shared" si="9"/>
        <v>-0.10259816849611574</v>
      </c>
      <c r="BK10" s="38">
        <f t="shared" si="4"/>
        <v>1.5049063793822693E-2</v>
      </c>
      <c r="BL10" s="49">
        <f>kWh_in_MMBtu*(BI10-BH10)*Elec_source_E+(BG10-BF10)*Gas_source_E</f>
        <v>-9.3296730848827742</v>
      </c>
      <c r="BM10" s="50">
        <f>(BI10-BH10)*Elec_emissions/1000+(BG10-BF10)*Gas_emissions</f>
        <v>-1258.1322671496598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9955</v>
      </c>
      <c r="F11" s="39">
        <v>39.44952554725365</v>
      </c>
      <c r="G11" s="40">
        <v>31.072902612922153</v>
      </c>
      <c r="H11" s="40">
        <v>322.71264079135506</v>
      </c>
      <c r="I11" s="39">
        <v>989.88434186354095</v>
      </c>
      <c r="J11" s="41">
        <f t="shared" si="5"/>
        <v>-0.21233773583151877</v>
      </c>
      <c r="K11" s="42">
        <f t="shared" si="0"/>
        <v>2.0673863268452988</v>
      </c>
      <c r="L11" s="51">
        <f>kWh_in_MMBtu*(I11-H11)*Elec_source_E+(G11-F11)*Gas_source_E</f>
        <v>-1.9878699797887931</v>
      </c>
      <c r="M11" s="52">
        <f>(I11-H11)*Elec_emissions/1000+(G11-F11)*Gas_emissions</f>
        <v>-261.29591798777165</v>
      </c>
      <c r="N11" s="6"/>
      <c r="O11" s="19">
        <v>4</v>
      </c>
      <c r="P11" s="14" t="s">
        <v>25</v>
      </c>
      <c r="Q11" s="13">
        <v>7241</v>
      </c>
      <c r="R11" s="13">
        <v>7208</v>
      </c>
      <c r="S11" s="39">
        <v>38.811393143891678</v>
      </c>
      <c r="T11" s="40">
        <v>30.569798844947908</v>
      </c>
      <c r="U11" s="40">
        <v>317.8663065347028</v>
      </c>
      <c r="V11" s="39">
        <v>964.69733276610236</v>
      </c>
      <c r="W11" s="41">
        <f t="shared" si="6"/>
        <v>-0.21234987026588795</v>
      </c>
      <c r="X11" s="42">
        <f t="shared" si="1"/>
        <v>2.0349153494215417</v>
      </c>
      <c r="Y11" s="51">
        <f>kWh_in_MMBtu*(V11-U11)*Elec_source_E+(T11-S11)*Gas_source_E</f>
        <v>-2.058453251165929</v>
      </c>
      <c r="Z11" s="52">
        <f>(V11-U11)*Elec_emissions/1000+(T11-S11)*Gas_emissions</f>
        <v>-271.02204980427916</v>
      </c>
      <c r="AA11" s="6"/>
      <c r="AB11" s="19">
        <v>4</v>
      </c>
      <c r="AC11" s="14" t="s">
        <v>25</v>
      </c>
      <c r="AD11" s="13">
        <v>2476</v>
      </c>
      <c r="AE11" s="13">
        <v>2466</v>
      </c>
      <c r="AF11" s="39">
        <v>35.644836808875539</v>
      </c>
      <c r="AG11" s="40">
        <v>27.425912971974896</v>
      </c>
      <c r="AH11" s="40">
        <v>303.20982556325578</v>
      </c>
      <c r="AI11" s="39">
        <v>1064.9741156106791</v>
      </c>
      <c r="AJ11" s="41">
        <f t="shared" si="7"/>
        <v>-0.23057824281731981</v>
      </c>
      <c r="AK11" s="42">
        <f t="shared" si="2"/>
        <v>2.5123337894223474</v>
      </c>
      <c r="AL11" s="51">
        <f>kWh_in_MMBtu*(AI11-AH11)*Elec_source_E+(AG11-AF11)*Gas_source_E</f>
        <v>-0.80328263834066682</v>
      </c>
      <c r="AM11" s="52">
        <f>(AI11-AH11)*Elec_emissions/1000+(AG11-AF11)*Gas_emissions</f>
        <v>-100.57652629544123</v>
      </c>
      <c r="AO11" s="19">
        <v>4</v>
      </c>
      <c r="AP11" s="14" t="s">
        <v>25</v>
      </c>
      <c r="AQ11" s="13">
        <v>211</v>
      </c>
      <c r="AR11" s="13">
        <v>209</v>
      </c>
      <c r="AS11" s="39">
        <v>91.267854543067557</v>
      </c>
      <c r="AT11" s="40">
        <v>77.266081797799899</v>
      </c>
      <c r="AU11" s="40">
        <v>632.03966427188038</v>
      </c>
      <c r="AV11" s="39">
        <v>1067.3561529365495</v>
      </c>
      <c r="AW11" s="41">
        <f t="shared" si="8"/>
        <v>-0.15341406692824677</v>
      </c>
      <c r="AX11" s="42">
        <f t="shared" si="3"/>
        <v>0.68874868662896427</v>
      </c>
      <c r="AY11" s="51">
        <f>kWh_in_MMBtu*(AV11-AU11)*Elec_source_E+(AT11-AS11)*Gas_source_E</f>
        <v>-10.601493479426864</v>
      </c>
      <c r="AZ11" s="52">
        <f>(AV11-AU11)*Elec_emissions/1000+(AT11-AS11)*Gas_emissions</f>
        <v>-1425.3104190359168</v>
      </c>
      <c r="BA11" s="6"/>
      <c r="BB11" s="19">
        <v>4</v>
      </c>
      <c r="BC11" s="14" t="s">
        <v>25</v>
      </c>
      <c r="BD11" s="13">
        <v>72</v>
      </c>
      <c r="BE11" s="13">
        <v>72</v>
      </c>
      <c r="BF11" s="39">
        <v>83.227164882636401</v>
      </c>
      <c r="BG11" s="40">
        <v>72.260041008668651</v>
      </c>
      <c r="BH11" s="40">
        <v>577.94835977754451</v>
      </c>
      <c r="BI11" s="39">
        <v>714.67560574772449</v>
      </c>
      <c r="BJ11" s="41">
        <f t="shared" si="9"/>
        <v>-0.13177336858023636</v>
      </c>
      <c r="BK11" s="42">
        <f t="shared" si="4"/>
        <v>0.23657346483828945</v>
      </c>
      <c r="BL11" s="51">
        <f>kWh_in_MMBtu*(BI11-BH11)*Elec_source_E+(BG11-BF11)*Gas_source_E</f>
        <v>-10.490381820070262</v>
      </c>
      <c r="BM11" s="52">
        <f>(BI11-BH11)*Elec_emissions/1000+(BG11-BF11)*Gas_emissions</f>
        <v>-1413.3657938326178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55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55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55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55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55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53" t="s">
        <v>36</v>
      </c>
      <c r="G18" s="53"/>
      <c r="H18" s="53"/>
      <c r="I18" s="53"/>
      <c r="J18" s="28"/>
      <c r="K18" s="29"/>
      <c r="L18" s="45"/>
      <c r="M18" s="29"/>
      <c r="N18" s="5"/>
      <c r="O18" s="27"/>
      <c r="P18" s="28"/>
      <c r="Q18" s="28"/>
      <c r="R18" s="28"/>
      <c r="S18" s="53" t="s">
        <v>36</v>
      </c>
      <c r="T18" s="53"/>
      <c r="U18" s="53"/>
      <c r="V18" s="53"/>
      <c r="W18" s="28"/>
      <c r="X18" s="29"/>
      <c r="Y18" s="45"/>
      <c r="Z18" s="29"/>
      <c r="AB18" s="27"/>
      <c r="AC18" s="28"/>
      <c r="AD18" s="28"/>
      <c r="AE18" s="28"/>
      <c r="AF18" s="53" t="s">
        <v>36</v>
      </c>
      <c r="AG18" s="53"/>
      <c r="AH18" s="53"/>
      <c r="AI18" s="53"/>
      <c r="AJ18" s="28"/>
      <c r="AK18" s="29"/>
      <c r="AL18" s="45"/>
      <c r="AM18" s="29"/>
      <c r="AO18" s="27"/>
      <c r="AP18" s="28"/>
      <c r="AQ18" s="28"/>
      <c r="AR18" s="28"/>
      <c r="AS18" s="53" t="s">
        <v>36</v>
      </c>
      <c r="AT18" s="53"/>
      <c r="AU18" s="53"/>
      <c r="AV18" s="53"/>
      <c r="AW18" s="28"/>
      <c r="AX18" s="29"/>
      <c r="AY18" s="45"/>
      <c r="AZ18" s="29"/>
      <c r="BB18" s="27"/>
      <c r="BC18" s="28"/>
      <c r="BD18" s="28"/>
      <c r="BE18" s="28"/>
      <c r="BF18" s="53" t="s">
        <v>36</v>
      </c>
      <c r="BG18" s="53"/>
      <c r="BH18" s="53"/>
      <c r="BI18" s="53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35</v>
      </c>
      <c r="I19" s="23" t="s">
        <v>35</v>
      </c>
      <c r="J19" s="23" t="s">
        <v>42</v>
      </c>
      <c r="K19" s="34" t="s">
        <v>42</v>
      </c>
      <c r="L19" s="46" t="s">
        <v>42</v>
      </c>
      <c r="M19" s="34" t="s">
        <v>42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35</v>
      </c>
      <c r="V19" s="23" t="s">
        <v>35</v>
      </c>
      <c r="W19" s="23" t="s">
        <v>42</v>
      </c>
      <c r="X19" s="34" t="s">
        <v>42</v>
      </c>
      <c r="Y19" s="46" t="s">
        <v>42</v>
      </c>
      <c r="Z19" s="34" t="s">
        <v>42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35</v>
      </c>
      <c r="AI19" s="23" t="s">
        <v>35</v>
      </c>
      <c r="AJ19" s="23" t="s">
        <v>42</v>
      </c>
      <c r="AK19" s="34" t="s">
        <v>42</v>
      </c>
      <c r="AL19" s="46" t="s">
        <v>42</v>
      </c>
      <c r="AM19" s="34" t="s">
        <v>42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35</v>
      </c>
      <c r="AV19" s="23" t="s">
        <v>35</v>
      </c>
      <c r="AW19" s="23" t="s">
        <v>42</v>
      </c>
      <c r="AX19" s="34" t="s">
        <v>42</v>
      </c>
      <c r="AY19" s="46" t="s">
        <v>42</v>
      </c>
      <c r="AZ19" s="34" t="s">
        <v>42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35</v>
      </c>
      <c r="BI19" s="23" t="s">
        <v>35</v>
      </c>
      <c r="BJ19" s="23" t="s">
        <v>42</v>
      </c>
      <c r="BK19" s="34" t="s">
        <v>42</v>
      </c>
      <c r="BL19" s="46" t="s">
        <v>42</v>
      </c>
      <c r="BM19" s="34" t="s">
        <v>42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33</v>
      </c>
      <c r="G20" s="23" t="s">
        <v>34</v>
      </c>
      <c r="H20" s="23" t="s">
        <v>33</v>
      </c>
      <c r="I20" s="23" t="s">
        <v>34</v>
      </c>
      <c r="J20" s="23" t="s">
        <v>37</v>
      </c>
      <c r="K20" s="34" t="s">
        <v>38</v>
      </c>
      <c r="L20" s="46" t="s">
        <v>43</v>
      </c>
      <c r="M20" s="34" t="s">
        <v>44</v>
      </c>
      <c r="N20" s="6"/>
      <c r="O20" s="16"/>
      <c r="P20" s="18"/>
      <c r="Q20" s="23" t="s">
        <v>6</v>
      </c>
      <c r="R20" s="23" t="s">
        <v>4</v>
      </c>
      <c r="S20" s="23" t="s">
        <v>33</v>
      </c>
      <c r="T20" s="23" t="s">
        <v>34</v>
      </c>
      <c r="U20" s="23" t="s">
        <v>33</v>
      </c>
      <c r="V20" s="23" t="s">
        <v>34</v>
      </c>
      <c r="W20" s="23" t="s">
        <v>37</v>
      </c>
      <c r="X20" s="34" t="s">
        <v>38</v>
      </c>
      <c r="Y20" s="46" t="s">
        <v>43</v>
      </c>
      <c r="Z20" s="34" t="s">
        <v>44</v>
      </c>
      <c r="AA20" s="6"/>
      <c r="AB20" s="16"/>
      <c r="AC20" s="18"/>
      <c r="AD20" s="23" t="s">
        <v>6</v>
      </c>
      <c r="AE20" s="23" t="s">
        <v>4</v>
      </c>
      <c r="AF20" s="23" t="s">
        <v>33</v>
      </c>
      <c r="AG20" s="23" t="s">
        <v>34</v>
      </c>
      <c r="AH20" s="23" t="s">
        <v>33</v>
      </c>
      <c r="AI20" s="23" t="s">
        <v>34</v>
      </c>
      <c r="AJ20" s="23" t="s">
        <v>37</v>
      </c>
      <c r="AK20" s="34" t="s">
        <v>38</v>
      </c>
      <c r="AL20" s="46" t="s">
        <v>43</v>
      </c>
      <c r="AM20" s="34" t="s">
        <v>44</v>
      </c>
      <c r="AO20" s="16"/>
      <c r="AP20" s="18"/>
      <c r="AQ20" s="23" t="s">
        <v>6</v>
      </c>
      <c r="AR20" s="23" t="s">
        <v>4</v>
      </c>
      <c r="AS20" s="23" t="s">
        <v>33</v>
      </c>
      <c r="AT20" s="23" t="s">
        <v>34</v>
      </c>
      <c r="AU20" s="23" t="s">
        <v>33</v>
      </c>
      <c r="AV20" s="23" t="s">
        <v>34</v>
      </c>
      <c r="AW20" s="23" t="s">
        <v>37</v>
      </c>
      <c r="AX20" s="34" t="s">
        <v>38</v>
      </c>
      <c r="AY20" s="46" t="s">
        <v>43</v>
      </c>
      <c r="AZ20" s="34" t="s">
        <v>44</v>
      </c>
      <c r="BA20" s="6"/>
      <c r="BB20" s="16"/>
      <c r="BC20" s="18"/>
      <c r="BD20" s="23" t="s">
        <v>6</v>
      </c>
      <c r="BE20" s="23" t="s">
        <v>4</v>
      </c>
      <c r="BF20" s="23" t="s">
        <v>33</v>
      </c>
      <c r="BG20" s="23" t="s">
        <v>34</v>
      </c>
      <c r="BH20" s="23" t="s">
        <v>33</v>
      </c>
      <c r="BI20" s="23" t="s">
        <v>34</v>
      </c>
      <c r="BJ20" s="23" t="s">
        <v>37</v>
      </c>
      <c r="BK20" s="34" t="s">
        <v>38</v>
      </c>
      <c r="BL20" s="46" t="s">
        <v>43</v>
      </c>
      <c r="BM20" s="34" t="s">
        <v>44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39</v>
      </c>
      <c r="G21" s="10" t="s">
        <v>39</v>
      </c>
      <c r="H21" s="10" t="s">
        <v>40</v>
      </c>
      <c r="I21" s="10" t="s">
        <v>40</v>
      </c>
      <c r="J21" s="9" t="s">
        <v>41</v>
      </c>
      <c r="K21" s="35" t="s">
        <v>41</v>
      </c>
      <c r="L21" s="47" t="s">
        <v>39</v>
      </c>
      <c r="M21" s="48" t="s">
        <v>45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39</v>
      </c>
      <c r="T21" s="10" t="s">
        <v>39</v>
      </c>
      <c r="U21" s="10" t="s">
        <v>40</v>
      </c>
      <c r="V21" s="10" t="s">
        <v>40</v>
      </c>
      <c r="W21" s="9" t="s">
        <v>41</v>
      </c>
      <c r="X21" s="35" t="s">
        <v>41</v>
      </c>
      <c r="Y21" s="47" t="s">
        <v>39</v>
      </c>
      <c r="Z21" s="48" t="s">
        <v>45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39</v>
      </c>
      <c r="AG21" s="10" t="s">
        <v>39</v>
      </c>
      <c r="AH21" s="10" t="s">
        <v>40</v>
      </c>
      <c r="AI21" s="10" t="s">
        <v>40</v>
      </c>
      <c r="AJ21" s="9" t="s">
        <v>41</v>
      </c>
      <c r="AK21" s="35" t="s">
        <v>41</v>
      </c>
      <c r="AL21" s="47" t="s">
        <v>39</v>
      </c>
      <c r="AM21" s="48" t="s">
        <v>45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39</v>
      </c>
      <c r="AT21" s="10" t="s">
        <v>39</v>
      </c>
      <c r="AU21" s="10" t="s">
        <v>40</v>
      </c>
      <c r="AV21" s="10" t="s">
        <v>40</v>
      </c>
      <c r="AW21" s="9" t="s">
        <v>41</v>
      </c>
      <c r="AX21" s="35" t="s">
        <v>41</v>
      </c>
      <c r="AY21" s="47" t="s">
        <v>39</v>
      </c>
      <c r="AZ21" s="48" t="s">
        <v>45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39</v>
      </c>
      <c r="BG21" s="10" t="s">
        <v>39</v>
      </c>
      <c r="BH21" s="10" t="s">
        <v>40</v>
      </c>
      <c r="BI21" s="10" t="s">
        <v>40</v>
      </c>
      <c r="BJ21" s="9" t="s">
        <v>41</v>
      </c>
      <c r="BK21" s="35" t="s">
        <v>41</v>
      </c>
      <c r="BL21" s="47" t="s">
        <v>39</v>
      </c>
      <c r="BM21" s="48" t="s">
        <v>45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1771</v>
      </c>
      <c r="F23" s="30">
        <v>54.891104540492918</v>
      </c>
      <c r="G23" s="30">
        <v>44.435302943809823</v>
      </c>
      <c r="H23" s="30">
        <v>386.0284323007877</v>
      </c>
      <c r="I23" s="30">
        <v>1253.4978496204799</v>
      </c>
      <c r="J23" s="32">
        <f>(G23-F23)/F23</f>
        <v>-0.1904826234452961</v>
      </c>
      <c r="K23" s="36">
        <f t="shared" ref="K23:K26" si="10">(I23-H23)/H23</f>
        <v>2.2471645732140599</v>
      </c>
      <c r="L23" s="49">
        <f>kWh_in_MMBtu*(I23-H23)*Elec_source_E+(G23-F23)*Gas_source_E</f>
        <v>-2.1098147555088094</v>
      </c>
      <c r="M23" s="50">
        <f>(I23-H23)*Elec_emissions/1000+(G23-F23)*Gas_emissions</f>
        <v>-275.70230192958275</v>
      </c>
      <c r="N23" s="6"/>
      <c r="O23" s="16">
        <v>1</v>
      </c>
      <c r="P23" s="17" t="s">
        <v>22</v>
      </c>
      <c r="Q23" s="18">
        <v>3779</v>
      </c>
      <c r="R23" s="18">
        <v>1233</v>
      </c>
      <c r="S23" s="30">
        <v>54.119913175542251</v>
      </c>
      <c r="T23" s="30">
        <v>44.589283158224632</v>
      </c>
      <c r="U23" s="30">
        <v>377.64836166134694</v>
      </c>
      <c r="V23" s="30">
        <v>1072.778846418209</v>
      </c>
      <c r="W23" s="32">
        <f>(T23-S23)/S23</f>
        <v>-0.17610209363056925</v>
      </c>
      <c r="X23" s="36">
        <f t="shared" ref="X23:X26" si="11">(V23-U23)/U23</f>
        <v>1.8406818493766288</v>
      </c>
      <c r="Y23" s="49">
        <f>kWh_in_MMBtu*(V23-U23)*Elec_source_E+(T23-S23)*Gas_source_E</f>
        <v>-2.9464147845285957</v>
      </c>
      <c r="Z23" s="50">
        <f>(V23-U23)*Elec_emissions/1000+(T23-S23)*Gas_emissions</f>
        <v>-390.28288770921256</v>
      </c>
      <c r="AA23" s="6"/>
      <c r="AB23" s="16">
        <v>1</v>
      </c>
      <c r="AC23" s="17" t="s">
        <v>22</v>
      </c>
      <c r="AD23" s="18">
        <v>1341</v>
      </c>
      <c r="AE23" s="18">
        <v>468</v>
      </c>
      <c r="AF23" s="30">
        <v>46.821778132756023</v>
      </c>
      <c r="AG23" s="30">
        <v>34.726954462278186</v>
      </c>
      <c r="AH23" s="30">
        <v>346.41933637533117</v>
      </c>
      <c r="AI23" s="30">
        <v>1740.2335856932805</v>
      </c>
      <c r="AJ23" s="32">
        <f>(AG23-AF23)/AF23</f>
        <v>-0.2583161971376825</v>
      </c>
      <c r="AK23" s="36">
        <f t="shared" ref="AK23:AK26" si="12">(AI23-AH23)/AH23</f>
        <v>4.0234885959362519</v>
      </c>
      <c r="AL23" s="49">
        <f>kWh_in_MMBtu*(AI23-AH23)*Elec_source_E+(AG23-AF23)*Gas_source_E</f>
        <v>1.7386269956682128</v>
      </c>
      <c r="AM23" s="50">
        <f>(AI23-AH23)*Elec_emissions/1000+(AG23-AF23)*Gas_emissions</f>
        <v>248.66683894805647</v>
      </c>
      <c r="AO23" s="16">
        <v>1</v>
      </c>
      <c r="AP23" s="17" t="s">
        <v>22</v>
      </c>
      <c r="AQ23" s="18">
        <v>133</v>
      </c>
      <c r="AR23" s="18">
        <v>57</v>
      </c>
      <c r="AS23" s="30">
        <v>124.22783799107981</v>
      </c>
      <c r="AT23" s="30">
        <v>107.63419635382782</v>
      </c>
      <c r="AU23" s="30">
        <v>809.84864127810602</v>
      </c>
      <c r="AV23" s="30">
        <v>1303.594274764205</v>
      </c>
      <c r="AW23" s="32">
        <f>(AT23-AS23)/AS23</f>
        <v>-0.13357426085482949</v>
      </c>
      <c r="AX23" s="36">
        <f t="shared" ref="AX23:AX26" si="13">(AV23-AU23)/AU23</f>
        <v>0.6096764362126581</v>
      </c>
      <c r="AY23" s="49">
        <f>kWh_in_MMBtu*(AV23-AU23)*Elec_source_E+(AT23-AS23)*Gas_source_E</f>
        <v>-12.801096135430523</v>
      </c>
      <c r="AZ23" s="50">
        <f>(AV23-AU23)*Elec_emissions/1000+(AT23-AS23)*Gas_emissions</f>
        <v>-1721.3591695872549</v>
      </c>
      <c r="BA23" s="6"/>
      <c r="BB23" s="16">
        <v>1</v>
      </c>
      <c r="BC23" s="17" t="s">
        <v>22</v>
      </c>
      <c r="BD23" s="18">
        <v>46</v>
      </c>
      <c r="BE23" s="18">
        <v>13</v>
      </c>
      <c r="BF23" s="30">
        <v>114.51648185753008</v>
      </c>
      <c r="BG23" s="30">
        <v>102.22857683706752</v>
      </c>
      <c r="BH23" s="30">
        <v>748.48474613450992</v>
      </c>
      <c r="BI23" s="30">
        <v>651.86017524634372</v>
      </c>
      <c r="BJ23" s="32">
        <f>(BG23-BF23)/BF23</f>
        <v>-0.10730250197303423</v>
      </c>
      <c r="BK23" s="36">
        <f t="shared" ref="BK23:BK26" si="14">(BI23-BH23)/BH23</f>
        <v>-0.12909357390003756</v>
      </c>
      <c r="BL23" s="49">
        <f>kWh_in_MMBtu*(BI23-BH23)*Elec_source_E+(BG23-BF23)*Gas_source_E</f>
        <v>-14.428265918108066</v>
      </c>
      <c r="BM23" s="50">
        <f>(BI23-BH23)*Elec_emissions/1000+(BG23-BF23)*Gas_emissions</f>
        <v>-1946.8141640793899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2108</v>
      </c>
      <c r="F24" s="30">
        <v>53.513418157767667</v>
      </c>
      <c r="G24" s="31">
        <v>43.604083005</v>
      </c>
      <c r="H24" s="31">
        <v>381.17755611493192</v>
      </c>
      <c r="I24" s="30">
        <v>1133.3176153156148</v>
      </c>
      <c r="J24" s="37">
        <f t="shared" ref="J24:J26" si="15">(G24-F24)/F24</f>
        <v>-0.18517477473692814</v>
      </c>
      <c r="K24" s="38">
        <f t="shared" si="10"/>
        <v>1.9732013260872556</v>
      </c>
      <c r="L24" s="49">
        <f>kWh_in_MMBtu*(I24-H24)*Elec_source_E+(G24-F24)*Gas_source_E</f>
        <v>-2.7488666722945805</v>
      </c>
      <c r="M24" s="50">
        <f>(I24-H24)*Elec_emissions/1000+(G24-F24)*Gas_emissions</f>
        <v>-363.06062137905428</v>
      </c>
      <c r="N24" s="6"/>
      <c r="O24" s="16">
        <v>2</v>
      </c>
      <c r="P24" s="17" t="s">
        <v>23</v>
      </c>
      <c r="Q24" s="18">
        <v>3779</v>
      </c>
      <c r="R24" s="18">
        <v>1445</v>
      </c>
      <c r="S24" s="30">
        <v>53.018483433061121</v>
      </c>
      <c r="T24" s="31">
        <v>43.741295522197426</v>
      </c>
      <c r="U24" s="31">
        <v>375.08143712111035</v>
      </c>
      <c r="V24" s="30">
        <v>991.64247756486725</v>
      </c>
      <c r="W24" s="37">
        <f t="shared" ref="W24:W26" si="16">(T24-S24)/S24</f>
        <v>-0.17498025801844516</v>
      </c>
      <c r="X24" s="38">
        <f t="shared" si="11"/>
        <v>1.6438057963520998</v>
      </c>
      <c r="Y24" s="49">
        <f>kWh_in_MMBtu*(V24-U24)*Elec_source_E+(T24-S24)*Gas_source_E</f>
        <v>-3.511316617609773</v>
      </c>
      <c r="Z24" s="50">
        <f>(V24-U24)*Elec_emissions/1000+(T24-S24)*Gas_emissions</f>
        <v>-467.26687009174066</v>
      </c>
      <c r="AA24" s="6"/>
      <c r="AB24" s="16">
        <v>2</v>
      </c>
      <c r="AC24" s="17" t="s">
        <v>23</v>
      </c>
      <c r="AD24" s="18">
        <v>1341</v>
      </c>
      <c r="AE24" s="18">
        <v>587</v>
      </c>
      <c r="AF24" s="30">
        <v>45.949852062602766</v>
      </c>
      <c r="AG24" s="31">
        <v>35.41484617899215</v>
      </c>
      <c r="AH24" s="31">
        <v>342.81100327955659</v>
      </c>
      <c r="AI24" s="30">
        <v>1471.8724968397805</v>
      </c>
      <c r="AJ24" s="37">
        <f t="shared" ref="AJ24:AJ26" si="17">(AG24-AF24)/AF24</f>
        <v>-0.22927181287238022</v>
      </c>
      <c r="AK24" s="38">
        <f t="shared" si="12"/>
        <v>3.2935392468703615</v>
      </c>
      <c r="AL24" s="49">
        <f>kWh_in_MMBtu*(AI24-AH24)*Elec_source_E+(AG24-AF24)*Gas_source_E</f>
        <v>0.6044215761490328</v>
      </c>
      <c r="AM24" s="50">
        <f>(AI24-AH24)*Elec_emissions/1000+(AG24-AF24)*Gas_emissions</f>
        <v>93.009546745804982</v>
      </c>
      <c r="AO24" s="16">
        <v>2</v>
      </c>
      <c r="AP24" s="17" t="s">
        <v>23</v>
      </c>
      <c r="AQ24" s="18">
        <v>133</v>
      </c>
      <c r="AR24" s="18">
        <v>60</v>
      </c>
      <c r="AS24" s="30">
        <v>121.43619650433753</v>
      </c>
      <c r="AT24" s="31">
        <v>103.07289780595588</v>
      </c>
      <c r="AU24" s="31">
        <v>793.64740127963819</v>
      </c>
      <c r="AV24" s="30">
        <v>1348.3661054648844</v>
      </c>
      <c r="AW24" s="37">
        <f t="shared" ref="AW24:AW26" si="18">(AT24-AS24)/AS24</f>
        <v>-0.15121767007686002</v>
      </c>
      <c r="AX24" s="38">
        <f t="shared" si="13"/>
        <v>0.69894855485048524</v>
      </c>
      <c r="AY24" s="49">
        <f>kWh_in_MMBtu*(AV24-AU24)*Elec_source_E+(AT24-AS24)*Gas_source_E</f>
        <v>-14.07725297315112</v>
      </c>
      <c r="AZ24" s="50">
        <f>(AV24-AU24)*Elec_emissions/1000+(AT24-AS24)*Gas_emissions</f>
        <v>-1892.8439127767554</v>
      </c>
      <c r="BA24" s="6"/>
      <c r="BB24" s="16">
        <v>2</v>
      </c>
      <c r="BC24" s="17" t="s">
        <v>23</v>
      </c>
      <c r="BD24" s="18">
        <v>46</v>
      </c>
      <c r="BE24" s="18">
        <v>16</v>
      </c>
      <c r="BF24" s="30">
        <v>120.99012279954063</v>
      </c>
      <c r="BG24" s="31">
        <v>108.64664809618858</v>
      </c>
      <c r="BH24" s="31">
        <v>792.54429052472153</v>
      </c>
      <c r="BI24" s="30">
        <v>701.18943945227204</v>
      </c>
      <c r="BJ24" s="37">
        <f t="shared" ref="BJ24:BJ26" si="19">(BG24-BF24)/BF24</f>
        <v>-0.1020205155407852</v>
      </c>
      <c r="BK24" s="38">
        <f t="shared" si="14"/>
        <v>-0.11526781804454864</v>
      </c>
      <c r="BL24" s="49">
        <f>kWh_in_MMBtu*(BI24-BH24)*Elec_source_E+(BG24-BF24)*Gas_source_E</f>
        <v>-14.432419972565553</v>
      </c>
      <c r="BM24" s="50">
        <f>(BI24-BH24)*Elec_emissions/1000+(BG24-BF24)*Gas_emissions</f>
        <v>-1947.3207348520921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3176</v>
      </c>
      <c r="F25" s="30">
        <v>50.824379162033161</v>
      </c>
      <c r="G25" s="31">
        <v>42.307703332306943</v>
      </c>
      <c r="H25" s="31">
        <v>371.64400771012686</v>
      </c>
      <c r="I25" s="30">
        <v>957.23841776538393</v>
      </c>
      <c r="J25" s="37">
        <f t="shared" si="15"/>
        <v>-0.16757068104214731</v>
      </c>
      <c r="K25" s="38">
        <f t="shared" si="10"/>
        <v>1.5756864039417158</v>
      </c>
      <c r="L25" s="49">
        <f>kWh_in_MMBtu*(I25-H25)*Elec_source_E+(G25-F25)*Gas_source_E</f>
        <v>-3.0138829604753603</v>
      </c>
      <c r="M25" s="50">
        <f>(I25-H25)*Elec_emissions/1000+(G25-F25)*Gas_emissions</f>
        <v>-400.49707474941022</v>
      </c>
      <c r="N25" s="6"/>
      <c r="O25" s="16">
        <v>3</v>
      </c>
      <c r="P25" s="17" t="s">
        <v>24</v>
      </c>
      <c r="Q25" s="18">
        <v>3779</v>
      </c>
      <c r="R25" s="18">
        <v>2043</v>
      </c>
      <c r="S25" s="30">
        <v>51.224892719760007</v>
      </c>
      <c r="T25" s="31">
        <v>42.882581997038578</v>
      </c>
      <c r="U25" s="31">
        <v>370.71495542782253</v>
      </c>
      <c r="V25" s="30">
        <v>856.37920546711848</v>
      </c>
      <c r="W25" s="37">
        <f t="shared" si="16"/>
        <v>-0.16285657772599652</v>
      </c>
      <c r="X25" s="38">
        <f t="shared" si="11"/>
        <v>1.3100746083438055</v>
      </c>
      <c r="Y25" s="49">
        <f>kWh_in_MMBtu*(V25-U25)*Elec_source_E+(T25-S25)*Gas_source_E</f>
        <v>-3.893663624919264</v>
      </c>
      <c r="Z25" s="50">
        <f>(V25-U25)*Elec_emissions/1000+(T25-S25)*Gas_emissions</f>
        <v>-520.16385668291377</v>
      </c>
      <c r="AA25" s="6"/>
      <c r="AB25" s="16">
        <v>3</v>
      </c>
      <c r="AC25" s="17" t="s">
        <v>24</v>
      </c>
      <c r="AD25" s="18">
        <v>1341</v>
      </c>
      <c r="AE25" s="18">
        <v>1015</v>
      </c>
      <c r="AF25" s="30">
        <v>43.232620183568066</v>
      </c>
      <c r="AG25" s="31">
        <v>35.027686324594605</v>
      </c>
      <c r="AH25" s="31">
        <v>332.40054373289831</v>
      </c>
      <c r="AI25" s="30">
        <v>1155.3525114242589</v>
      </c>
      <c r="AJ25" s="37">
        <f t="shared" si="17"/>
        <v>-0.18978571791704654</v>
      </c>
      <c r="AK25" s="38">
        <f t="shared" si="12"/>
        <v>2.4757840599462035</v>
      </c>
      <c r="AL25" s="49">
        <f>kWh_in_MMBtu*(AI25-AH25)*Elec_source_E+(AG25-AF25)*Gas_source_E</f>
        <v>-0.13296665087858273</v>
      </c>
      <c r="AM25" s="50">
        <f>(AI25-AH25)*Elec_emissions/1000+(AG25-AF25)*Gas_emissions</f>
        <v>-9.5531162458607923</v>
      </c>
      <c r="AO25" s="16">
        <v>3</v>
      </c>
      <c r="AP25" s="17" t="s">
        <v>24</v>
      </c>
      <c r="AQ25" s="18">
        <v>133</v>
      </c>
      <c r="AR25" s="18">
        <v>81</v>
      </c>
      <c r="AS25" s="30">
        <v>111.39362016095896</v>
      </c>
      <c r="AT25" s="31">
        <v>94.500234177545636</v>
      </c>
      <c r="AU25" s="31">
        <v>741.0224808039311</v>
      </c>
      <c r="AV25" s="30">
        <v>1171.0264336778525</v>
      </c>
      <c r="AW25" s="37">
        <f t="shared" si="18"/>
        <v>-0.15165487896885937</v>
      </c>
      <c r="AX25" s="38">
        <f t="shared" si="13"/>
        <v>0.58028462565320904</v>
      </c>
      <c r="AY25" s="49">
        <f>kWh_in_MMBtu*(AV25-AU25)*Elec_source_E+(AT25-AS25)*Gas_source_E</f>
        <v>-13.810227190872741</v>
      </c>
      <c r="AZ25" s="50">
        <f>(AV25-AU25)*Elec_emissions/1000+(AT25-AS25)*Gas_emissions</f>
        <v>-1858.1019920830772</v>
      </c>
      <c r="BA25" s="6"/>
      <c r="BB25" s="16">
        <v>3</v>
      </c>
      <c r="BC25" s="17" t="s">
        <v>24</v>
      </c>
      <c r="BD25" s="18">
        <v>46</v>
      </c>
      <c r="BE25" s="18">
        <v>37</v>
      </c>
      <c r="BF25" s="30">
        <v>104.37242358887966</v>
      </c>
      <c r="BG25" s="31">
        <v>96.014329070598961</v>
      </c>
      <c r="BH25" s="31">
        <v>690.84707335968858</v>
      </c>
      <c r="BI25" s="30">
        <v>623.52859000012381</v>
      </c>
      <c r="BJ25" s="37">
        <f t="shared" si="19"/>
        <v>-8.0079528968331884E-2</v>
      </c>
      <c r="BK25" s="38">
        <f t="shared" si="14"/>
        <v>-9.7443393705332365E-2</v>
      </c>
      <c r="BL25" s="49">
        <f>kWh_in_MMBtu*(BI25-BH25)*Elec_source_E+(BG25-BF25)*Gas_source_E</f>
        <v>-9.8310255042596868</v>
      </c>
      <c r="BM25" s="50">
        <f>(BI25-BH25)*Elec_emissions/1000+(BG25-BF25)*Gas_emissions</f>
        <v>-1326.5209689920694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5259</v>
      </c>
      <c r="F26" s="39">
        <v>49.003616687846879</v>
      </c>
      <c r="G26" s="40">
        <v>41.69616044003098</v>
      </c>
      <c r="H26" s="40">
        <v>361.66450147678887</v>
      </c>
      <c r="I26" s="39">
        <v>821.36329972738235</v>
      </c>
      <c r="J26" s="41">
        <f t="shared" si="15"/>
        <v>-0.1491207535632402</v>
      </c>
      <c r="K26" s="42">
        <f t="shared" si="10"/>
        <v>1.271064194504852</v>
      </c>
      <c r="L26" s="51">
        <f>kWh_in_MMBtu*(I26-H26)*Elec_source_E+(G26-F26)*Gas_source_E</f>
        <v>-3.0436548242293791</v>
      </c>
      <c r="M26" s="52">
        <f>(I26-H26)*Elec_emissions/1000+(G26-F26)*Gas_emissions</f>
        <v>-405.79401577257431</v>
      </c>
      <c r="N26" s="6"/>
      <c r="O26" s="19">
        <v>4</v>
      </c>
      <c r="P26" s="14" t="s">
        <v>25</v>
      </c>
      <c r="Q26" s="13">
        <v>3779</v>
      </c>
      <c r="R26" s="13">
        <v>3749</v>
      </c>
      <c r="S26" s="39">
        <v>48.79230121405827</v>
      </c>
      <c r="T26" s="40">
        <v>42.165609049167713</v>
      </c>
      <c r="U26" s="40">
        <v>358.8120733732315</v>
      </c>
      <c r="V26" s="39">
        <v>710.32780905155471</v>
      </c>
      <c r="W26" s="41">
        <f t="shared" si="16"/>
        <v>-0.13581429856768557</v>
      </c>
      <c r="X26" s="42">
        <f t="shared" si="11"/>
        <v>0.97966529490963161</v>
      </c>
      <c r="Y26" s="51">
        <f>kWh_in_MMBtu*(V26-U26)*Elec_source_E+(T26-S26)*Gas_source_E</f>
        <v>-3.4598150513838979</v>
      </c>
      <c r="Z26" s="52">
        <f>(V26-U26)*Elec_emissions/1000+(T26-S26)*Gas_emissions</f>
        <v>-463.01986856262988</v>
      </c>
      <c r="AA26" s="6"/>
      <c r="AB26" s="19">
        <v>4</v>
      </c>
      <c r="AC26" s="14" t="s">
        <v>25</v>
      </c>
      <c r="AD26" s="13">
        <v>1341</v>
      </c>
      <c r="AE26" s="13">
        <v>1333</v>
      </c>
      <c r="AF26" s="39">
        <v>41.937362976765421</v>
      </c>
      <c r="AG26" s="40">
        <v>33.590019610394314</v>
      </c>
      <c r="AH26" s="40">
        <v>324.29660946679758</v>
      </c>
      <c r="AI26" s="39">
        <v>1117.8874936822033</v>
      </c>
      <c r="AJ26" s="41">
        <f t="shared" si="17"/>
        <v>-0.19904311510945</v>
      </c>
      <c r="AK26" s="42">
        <f t="shared" si="12"/>
        <v>2.4471143423923332</v>
      </c>
      <c r="AL26" s="51">
        <f>kWh_in_MMBtu*(AI26-AH26)*Elec_source_E+(AG26-AF26)*Gas_source_E</f>
        <v>-0.60252875950569873</v>
      </c>
      <c r="AM26" s="52">
        <f>(AI26-AH26)*Elec_emissions/1000+(AG26-AF26)*Gas_emissions</f>
        <v>-73.178329207352817</v>
      </c>
      <c r="AO26" s="19">
        <v>4</v>
      </c>
      <c r="AP26" s="14" t="s">
        <v>25</v>
      </c>
      <c r="AQ26" s="13">
        <v>133</v>
      </c>
      <c r="AR26" s="13">
        <v>131</v>
      </c>
      <c r="AS26" s="39">
        <v>109.46564942773607</v>
      </c>
      <c r="AT26" s="40">
        <v>94.288842930968471</v>
      </c>
      <c r="AU26" s="40">
        <v>719.28834966822296</v>
      </c>
      <c r="AV26" s="39">
        <v>1042.4062388747814</v>
      </c>
      <c r="AW26" s="41">
        <f t="shared" si="18"/>
        <v>-0.13864446587681911</v>
      </c>
      <c r="AX26" s="42">
        <f t="shared" si="13"/>
        <v>0.44921885549181895</v>
      </c>
      <c r="AY26" s="51">
        <f>kWh_in_MMBtu*(AV26-AU26)*Elec_source_E+(AT26-AS26)*Gas_source_E</f>
        <v>-13.08346313501661</v>
      </c>
      <c r="AZ26" s="52">
        <f>(AV26-AU26)*Elec_emissions/1000+(AT26-AS26)*Gas_emissions</f>
        <v>-1761.1771441185008</v>
      </c>
      <c r="BA26" s="6"/>
      <c r="BB26" s="19">
        <v>4</v>
      </c>
      <c r="BC26" s="14" t="s">
        <v>25</v>
      </c>
      <c r="BD26" s="13">
        <v>46</v>
      </c>
      <c r="BE26" s="13">
        <v>46</v>
      </c>
      <c r="BF26" s="39">
        <v>98.808217104796057</v>
      </c>
      <c r="BG26" s="40">
        <v>88.563149221328018</v>
      </c>
      <c r="BH26" s="40">
        <v>658.54339053058629</v>
      </c>
      <c r="BI26" s="39">
        <v>648.50849480553825</v>
      </c>
      <c r="BJ26" s="41">
        <f t="shared" si="19"/>
        <v>-0.10368639556163749</v>
      </c>
      <c r="BK26" s="42">
        <f t="shared" si="14"/>
        <v>-1.5238017523739721E-2</v>
      </c>
      <c r="BL26" s="51">
        <f>kWh_in_MMBtu*(BI26-BH26)*Elec_source_E+(BG26-BF26)*Gas_source_E</f>
        <v>-11.274556214681724</v>
      </c>
      <c r="BM26" s="52">
        <f>(BI26-BH26)*Elec_emissions/1000+(BG26-BF26)*Gas_emissions</f>
        <v>-1520.6157172540215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55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55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55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55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55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53" t="s">
        <v>36</v>
      </c>
      <c r="G33" s="53"/>
      <c r="H33" s="53"/>
      <c r="I33" s="53"/>
      <c r="J33" s="28"/>
      <c r="K33" s="29"/>
      <c r="L33" s="45"/>
      <c r="M33" s="29"/>
      <c r="N33" s="5"/>
      <c r="O33" s="27"/>
      <c r="P33" s="28"/>
      <c r="Q33" s="28"/>
      <c r="R33" s="28"/>
      <c r="S33" s="53" t="s">
        <v>36</v>
      </c>
      <c r="T33" s="53"/>
      <c r="U33" s="53"/>
      <c r="V33" s="53"/>
      <c r="W33" s="28"/>
      <c r="X33" s="29"/>
      <c r="Y33" s="45"/>
      <c r="Z33" s="29"/>
      <c r="AB33" s="27"/>
      <c r="AC33" s="28"/>
      <c r="AD33" s="28"/>
      <c r="AE33" s="28"/>
      <c r="AF33" s="53" t="s">
        <v>36</v>
      </c>
      <c r="AG33" s="53"/>
      <c r="AH33" s="53"/>
      <c r="AI33" s="53"/>
      <c r="AJ33" s="28"/>
      <c r="AK33" s="29"/>
      <c r="AL33" s="45"/>
      <c r="AM33" s="29"/>
      <c r="AO33" s="27"/>
      <c r="AP33" s="28"/>
      <c r="AQ33" s="28"/>
      <c r="AR33" s="28"/>
      <c r="AS33" s="53" t="s">
        <v>36</v>
      </c>
      <c r="AT33" s="53"/>
      <c r="AU33" s="53"/>
      <c r="AV33" s="53"/>
      <c r="AW33" s="28"/>
      <c r="AX33" s="29"/>
      <c r="AY33" s="45"/>
      <c r="AZ33" s="29"/>
      <c r="BB33" s="27"/>
      <c r="BC33" s="28"/>
      <c r="BD33" s="28"/>
      <c r="BE33" s="28"/>
      <c r="BF33" s="53" t="s">
        <v>36</v>
      </c>
      <c r="BG33" s="53"/>
      <c r="BH33" s="53"/>
      <c r="BI33" s="53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35</v>
      </c>
      <c r="I34" s="23" t="s">
        <v>35</v>
      </c>
      <c r="J34" s="23" t="s">
        <v>42</v>
      </c>
      <c r="K34" s="34" t="s">
        <v>42</v>
      </c>
      <c r="L34" s="46" t="s">
        <v>42</v>
      </c>
      <c r="M34" s="34" t="s">
        <v>42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35</v>
      </c>
      <c r="V34" s="23" t="s">
        <v>35</v>
      </c>
      <c r="W34" s="23" t="s">
        <v>42</v>
      </c>
      <c r="X34" s="34" t="s">
        <v>42</v>
      </c>
      <c r="Y34" s="46" t="s">
        <v>42</v>
      </c>
      <c r="Z34" s="34" t="s">
        <v>42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35</v>
      </c>
      <c r="AI34" s="23" t="s">
        <v>35</v>
      </c>
      <c r="AJ34" s="23" t="s">
        <v>42</v>
      </c>
      <c r="AK34" s="34" t="s">
        <v>42</v>
      </c>
      <c r="AL34" s="46" t="s">
        <v>42</v>
      </c>
      <c r="AM34" s="34" t="s">
        <v>42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35</v>
      </c>
      <c r="AV34" s="23" t="s">
        <v>35</v>
      </c>
      <c r="AW34" s="23" t="s">
        <v>42</v>
      </c>
      <c r="AX34" s="34" t="s">
        <v>42</v>
      </c>
      <c r="AY34" s="46" t="s">
        <v>42</v>
      </c>
      <c r="AZ34" s="34" t="s">
        <v>42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35</v>
      </c>
      <c r="BI34" s="23" t="s">
        <v>35</v>
      </c>
      <c r="BJ34" s="23" t="s">
        <v>42</v>
      </c>
      <c r="BK34" s="34" t="s">
        <v>42</v>
      </c>
      <c r="BL34" s="46" t="s">
        <v>42</v>
      </c>
      <c r="BM34" s="34" t="s">
        <v>42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33</v>
      </c>
      <c r="G35" s="23" t="s">
        <v>34</v>
      </c>
      <c r="H35" s="23" t="s">
        <v>33</v>
      </c>
      <c r="I35" s="23" t="s">
        <v>34</v>
      </c>
      <c r="J35" s="23" t="s">
        <v>37</v>
      </c>
      <c r="K35" s="34" t="s">
        <v>38</v>
      </c>
      <c r="L35" s="46" t="s">
        <v>43</v>
      </c>
      <c r="M35" s="34" t="s">
        <v>44</v>
      </c>
      <c r="N35" s="6"/>
      <c r="O35" s="16"/>
      <c r="P35" s="18"/>
      <c r="Q35" s="23" t="s">
        <v>6</v>
      </c>
      <c r="R35" s="23" t="s">
        <v>4</v>
      </c>
      <c r="S35" s="23" t="s">
        <v>33</v>
      </c>
      <c r="T35" s="23" t="s">
        <v>34</v>
      </c>
      <c r="U35" s="23" t="s">
        <v>33</v>
      </c>
      <c r="V35" s="23" t="s">
        <v>34</v>
      </c>
      <c r="W35" s="23" t="s">
        <v>37</v>
      </c>
      <c r="X35" s="34" t="s">
        <v>38</v>
      </c>
      <c r="Y35" s="46" t="s">
        <v>43</v>
      </c>
      <c r="Z35" s="34" t="s">
        <v>44</v>
      </c>
      <c r="AA35" s="6"/>
      <c r="AB35" s="16"/>
      <c r="AC35" s="18"/>
      <c r="AD35" s="23" t="s">
        <v>6</v>
      </c>
      <c r="AE35" s="23" t="s">
        <v>4</v>
      </c>
      <c r="AF35" s="23" t="s">
        <v>33</v>
      </c>
      <c r="AG35" s="23" t="s">
        <v>34</v>
      </c>
      <c r="AH35" s="23" t="s">
        <v>33</v>
      </c>
      <c r="AI35" s="23" t="s">
        <v>34</v>
      </c>
      <c r="AJ35" s="23" t="s">
        <v>37</v>
      </c>
      <c r="AK35" s="34" t="s">
        <v>38</v>
      </c>
      <c r="AL35" s="46" t="s">
        <v>43</v>
      </c>
      <c r="AM35" s="34" t="s">
        <v>44</v>
      </c>
      <c r="AO35" s="16"/>
      <c r="AP35" s="18"/>
      <c r="AQ35" s="23" t="s">
        <v>6</v>
      </c>
      <c r="AR35" s="23" t="s">
        <v>4</v>
      </c>
      <c r="AS35" s="23" t="s">
        <v>33</v>
      </c>
      <c r="AT35" s="23" t="s">
        <v>34</v>
      </c>
      <c r="AU35" s="23" t="s">
        <v>33</v>
      </c>
      <c r="AV35" s="23" t="s">
        <v>34</v>
      </c>
      <c r="AW35" s="23" t="s">
        <v>37</v>
      </c>
      <c r="AX35" s="34" t="s">
        <v>38</v>
      </c>
      <c r="AY35" s="46" t="s">
        <v>43</v>
      </c>
      <c r="AZ35" s="34" t="s">
        <v>44</v>
      </c>
      <c r="BA35" s="6"/>
      <c r="BB35" s="16"/>
      <c r="BC35" s="18"/>
      <c r="BD35" s="23" t="s">
        <v>6</v>
      </c>
      <c r="BE35" s="23" t="s">
        <v>4</v>
      </c>
      <c r="BF35" s="23" t="s">
        <v>33</v>
      </c>
      <c r="BG35" s="23" t="s">
        <v>34</v>
      </c>
      <c r="BH35" s="23" t="s">
        <v>33</v>
      </c>
      <c r="BI35" s="23" t="s">
        <v>34</v>
      </c>
      <c r="BJ35" s="23" t="s">
        <v>37</v>
      </c>
      <c r="BK35" s="34" t="s">
        <v>38</v>
      </c>
      <c r="BL35" s="46" t="s">
        <v>43</v>
      </c>
      <c r="BM35" s="34" t="s">
        <v>44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39</v>
      </c>
      <c r="G36" s="10" t="s">
        <v>39</v>
      </c>
      <c r="H36" s="10" t="s">
        <v>40</v>
      </c>
      <c r="I36" s="10" t="s">
        <v>40</v>
      </c>
      <c r="J36" s="9" t="s">
        <v>41</v>
      </c>
      <c r="K36" s="35" t="s">
        <v>41</v>
      </c>
      <c r="L36" s="47" t="s">
        <v>39</v>
      </c>
      <c r="M36" s="48" t="s">
        <v>45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39</v>
      </c>
      <c r="T36" s="10" t="s">
        <v>39</v>
      </c>
      <c r="U36" s="10" t="s">
        <v>40</v>
      </c>
      <c r="V36" s="10" t="s">
        <v>40</v>
      </c>
      <c r="W36" s="9" t="s">
        <v>41</v>
      </c>
      <c r="X36" s="35" t="s">
        <v>41</v>
      </c>
      <c r="Y36" s="47" t="s">
        <v>39</v>
      </c>
      <c r="Z36" s="48" t="s">
        <v>45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39</v>
      </c>
      <c r="AG36" s="10" t="s">
        <v>39</v>
      </c>
      <c r="AH36" s="10" t="s">
        <v>40</v>
      </c>
      <c r="AI36" s="10" t="s">
        <v>40</v>
      </c>
      <c r="AJ36" s="9" t="s">
        <v>41</v>
      </c>
      <c r="AK36" s="35" t="s">
        <v>41</v>
      </c>
      <c r="AL36" s="47" t="s">
        <v>39</v>
      </c>
      <c r="AM36" s="48" t="s">
        <v>45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39</v>
      </c>
      <c r="AT36" s="10" t="s">
        <v>39</v>
      </c>
      <c r="AU36" s="10" t="s">
        <v>40</v>
      </c>
      <c r="AV36" s="10" t="s">
        <v>40</v>
      </c>
      <c r="AW36" s="9" t="s">
        <v>41</v>
      </c>
      <c r="AX36" s="35" t="s">
        <v>41</v>
      </c>
      <c r="AY36" s="47" t="s">
        <v>39</v>
      </c>
      <c r="AZ36" s="48" t="s">
        <v>45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39</v>
      </c>
      <c r="BG36" s="10" t="s">
        <v>39</v>
      </c>
      <c r="BH36" s="10" t="s">
        <v>40</v>
      </c>
      <c r="BI36" s="10" t="s">
        <v>40</v>
      </c>
      <c r="BJ36" s="9" t="s">
        <v>41</v>
      </c>
      <c r="BK36" s="35" t="s">
        <v>41</v>
      </c>
      <c r="BL36" s="47" t="s">
        <v>39</v>
      </c>
      <c r="BM36" s="48" t="s">
        <v>45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3565</v>
      </c>
      <c r="F38" s="30">
        <v>28.350567685405426</v>
      </c>
      <c r="G38" s="30">
        <v>21.869384534916136</v>
      </c>
      <c r="H38" s="30">
        <v>275.88431188567807</v>
      </c>
      <c r="I38" s="30">
        <v>887.62504494001132</v>
      </c>
      <c r="J38" s="32">
        <f>(G38-F38)/F38</f>
        <v>-0.2286085845760942</v>
      </c>
      <c r="K38" s="36">
        <f t="shared" ref="K38:K41" si="20">(I38-H38)/H38</f>
        <v>2.2173813685637502</v>
      </c>
      <c r="L38" s="49">
        <f>kWh_in_MMBtu*(I38-H38)*Elec_source_E+(G38-F38)*Gas_source_E</f>
        <v>-0.51527698069969396</v>
      </c>
      <c r="M38" s="50">
        <f>(I38-H38)*Elec_emissions/1000+(G38-F38)*Gas_emissions</f>
        <v>-63.262897260925001</v>
      </c>
      <c r="N38" s="6"/>
      <c r="O38" s="16">
        <v>1</v>
      </c>
      <c r="P38" s="17" t="s">
        <v>22</v>
      </c>
      <c r="Q38" s="18">
        <v>3462</v>
      </c>
      <c r="R38" s="18">
        <v>2693</v>
      </c>
      <c r="S38" s="30">
        <v>27.576913874718905</v>
      </c>
      <c r="T38" s="30">
        <v>21.086664044569382</v>
      </c>
      <c r="U38" s="30">
        <v>269.82860711396575</v>
      </c>
      <c r="V38" s="30">
        <v>897.47094307681687</v>
      </c>
      <c r="W38" s="32">
        <f>(T38-S38)/S38</f>
        <v>-0.23535083946066387</v>
      </c>
      <c r="X38" s="36">
        <f t="shared" ref="X38:X41" si="21">(V38-U38)/U38</f>
        <v>2.3260778116745713</v>
      </c>
      <c r="Y38" s="49">
        <f>kWh_in_MMBtu*(V38-U38)*Elec_source_E+(T38-S38)*Gas_source_E</f>
        <v>-0.35491927479429908</v>
      </c>
      <c r="Z38" s="50">
        <f>(V38-U38)*Elec_emissions/1000+(T38-S38)*Gas_emissions</f>
        <v>-41.474768541994308</v>
      </c>
      <c r="AA38" s="6"/>
      <c r="AB38" s="16">
        <v>1</v>
      </c>
      <c r="AC38" s="17" t="s">
        <v>22</v>
      </c>
      <c r="AD38" s="18">
        <v>1135</v>
      </c>
      <c r="AE38" s="18">
        <v>796</v>
      </c>
      <c r="AF38" s="30">
        <v>27.530664072467744</v>
      </c>
      <c r="AG38" s="30">
        <v>21.197118834519564</v>
      </c>
      <c r="AH38" s="30">
        <v>273.78173945689957</v>
      </c>
      <c r="AI38" s="30">
        <v>880.61824262704226</v>
      </c>
      <c r="AJ38" s="32">
        <f>(AG38-AF38)/AF38</f>
        <v>-0.23005421232399878</v>
      </c>
      <c r="AK38" s="36">
        <f t="shared" ref="AK38:AK41" si="22">(AI38-AH38)/AH38</f>
        <v>2.2164973616353061</v>
      </c>
      <c r="AL38" s="49">
        <f>kWh_in_MMBtu*(AI38-AH38)*Elec_source_E+(AG38-AF38)*Gas_source_E</f>
        <v>-0.40685567068333572</v>
      </c>
      <c r="AM38" s="50">
        <f>(AI38-AH38)*Elec_emissions/1000+(AG38-AF38)*Gas_emissions</f>
        <v>-48.690874368994969</v>
      </c>
      <c r="AO38" s="16">
        <v>1</v>
      </c>
      <c r="AP38" s="17" t="s">
        <v>22</v>
      </c>
      <c r="AQ38" s="18">
        <v>78</v>
      </c>
      <c r="AR38" s="18">
        <v>55</v>
      </c>
      <c r="AS38" s="30">
        <v>66.293837439703552</v>
      </c>
      <c r="AT38" s="30">
        <v>58.064540414387984</v>
      </c>
      <c r="AU38" s="30">
        <v>531.63711898540703</v>
      </c>
      <c r="AV38" s="30">
        <v>693.34533088454771</v>
      </c>
      <c r="AW38" s="32">
        <f>(AT38-AS38)/AS38</f>
        <v>-0.12413366525659925</v>
      </c>
      <c r="AX38" s="36">
        <f t="shared" ref="AX38:AX41" si="23">(AV38-AU38)/AU38</f>
        <v>0.30417028105138655</v>
      </c>
      <c r="AY38" s="49">
        <f>kWh_in_MMBtu*(AV38-AU38)*Elec_source_E+(AT38-AS38)*Gas_source_E</f>
        <v>-7.2387077491016676</v>
      </c>
      <c r="AZ38" s="50">
        <f>(AV38-AU38)*Elec_emissions/1000+(AT38-AS38)*Gas_emissions</f>
        <v>-974.58292262003772</v>
      </c>
      <c r="BA38" s="6"/>
      <c r="BB38" s="16">
        <v>1</v>
      </c>
      <c r="BC38" s="17" t="s">
        <v>22</v>
      </c>
      <c r="BD38" s="18">
        <v>26</v>
      </c>
      <c r="BE38" s="18">
        <v>21</v>
      </c>
      <c r="BF38" s="30">
        <v>59.265479665920751</v>
      </c>
      <c r="BG38" s="30">
        <v>52.929203803901025</v>
      </c>
      <c r="BH38" s="30">
        <v>462.32508393553871</v>
      </c>
      <c r="BI38" s="30">
        <v>399.42481788105778</v>
      </c>
      <c r="BJ38" s="32">
        <f>(BG38-BF38)/BF38</f>
        <v>-0.10691343253673613</v>
      </c>
      <c r="BK38" s="36">
        <f t="shared" ref="BK38:BK41" si="24">(BI38-BH38)/BH38</f>
        <v>-0.13605202970827995</v>
      </c>
      <c r="BL38" s="49">
        <f>kWh_in_MMBtu*(BI38-BH38)*Elec_source_E+(BG38-BF38)*Gas_source_E</f>
        <v>-7.5799423385080003</v>
      </c>
      <c r="BM38" s="50">
        <f>(BI38-BH38)*Elec_emissions/1000+(BG38-BF38)*Gas_emissions</f>
        <v>-1022.8895385601149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3751</v>
      </c>
      <c r="F39" s="30">
        <v>28.408796093944559</v>
      </c>
      <c r="G39" s="31">
        <v>21.316992503485711</v>
      </c>
      <c r="H39" s="31">
        <v>276.33592528837062</v>
      </c>
      <c r="I39" s="30">
        <v>927.8558145835093</v>
      </c>
      <c r="J39" s="37">
        <f t="shared" ref="J39:J41" si="25">(G39-F39)/F39</f>
        <v>-0.2496340769600755</v>
      </c>
      <c r="K39" s="38">
        <f t="shared" si="20"/>
        <v>2.3577096919817593</v>
      </c>
      <c r="L39" s="49">
        <f>kWh_in_MMBtu*(I39-H39)*Elec_source_E+(G39-F39)*Gas_source_E</f>
        <v>-0.75498305199957549</v>
      </c>
      <c r="M39" s="50">
        <f>(I39-H39)*Elec_emissions/1000+(G39-F39)*Gas_emissions</f>
        <v>-95.185208762319121</v>
      </c>
      <c r="N39" s="6"/>
      <c r="O39" s="16">
        <v>2</v>
      </c>
      <c r="P39" s="17" t="s">
        <v>23</v>
      </c>
      <c r="Q39" s="18">
        <v>3462</v>
      </c>
      <c r="R39" s="18">
        <v>2814</v>
      </c>
      <c r="S39" s="30">
        <v>27.663970529635542</v>
      </c>
      <c r="T39" s="31">
        <v>20.527350841092957</v>
      </c>
      <c r="U39" s="31">
        <v>270.46988165800394</v>
      </c>
      <c r="V39" s="30">
        <v>937.76875955427124</v>
      </c>
      <c r="W39" s="37">
        <f t="shared" ref="W39:W41" si="26">(T39-S39)/S39</f>
        <v>-0.25797524910234226</v>
      </c>
      <c r="X39" s="38">
        <f t="shared" si="21"/>
        <v>2.4671836797711708</v>
      </c>
      <c r="Y39" s="49">
        <f>kWh_in_MMBtu*(V39-U39)*Elec_source_E+(T39-S39)*Gas_source_E</f>
        <v>-0.63490490418737</v>
      </c>
      <c r="Z39" s="50">
        <f>(V39-U39)*Elec_emissions/1000+(T39-S39)*Gas_emissions</f>
        <v>-78.83052575458737</v>
      </c>
      <c r="AA39" s="6"/>
      <c r="AB39" s="16">
        <v>2</v>
      </c>
      <c r="AC39" s="17" t="s">
        <v>23</v>
      </c>
      <c r="AD39" s="18">
        <v>1135</v>
      </c>
      <c r="AE39" s="18">
        <v>860</v>
      </c>
      <c r="AF39" s="30">
        <v>27.664540716389048</v>
      </c>
      <c r="AG39" s="31">
        <v>20.88649821366149</v>
      </c>
      <c r="AH39" s="31">
        <v>274.66642367874812</v>
      </c>
      <c r="AI39" s="30">
        <v>920.78368276114827</v>
      </c>
      <c r="AJ39" s="37">
        <f t="shared" ref="AJ39:AJ41" si="27">(AG39-AF39)/AF39</f>
        <v>-0.24500831487551519</v>
      </c>
      <c r="AK39" s="38">
        <f t="shared" si="22"/>
        <v>2.3523707427672469</v>
      </c>
      <c r="AL39" s="49">
        <f>kWh_in_MMBtu*(AI39-AH39)*Elec_source_E+(AG39-AF39)*Gas_source_E</f>
        <v>-0.47082328680405716</v>
      </c>
      <c r="AM39" s="50">
        <f>(AI39-AH39)*Elec_emissions/1000+(AG39-AF39)*Gas_emissions</f>
        <v>-56.917753195141245</v>
      </c>
      <c r="AO39" s="16">
        <v>2</v>
      </c>
      <c r="AP39" s="17" t="s">
        <v>23</v>
      </c>
      <c r="AQ39" s="18">
        <v>78</v>
      </c>
      <c r="AR39" s="18">
        <v>56</v>
      </c>
      <c r="AS39" s="30">
        <v>65.694660516298555</v>
      </c>
      <c r="AT39" s="31">
        <v>56.174426169125177</v>
      </c>
      <c r="AU39" s="31">
        <v>526.99745794086232</v>
      </c>
      <c r="AV39" s="30">
        <v>738.98814698582851</v>
      </c>
      <c r="AW39" s="37">
        <f t="shared" ref="AW39:AW41" si="28">(AT39-AS39)/AS39</f>
        <v>-0.14491640983229451</v>
      </c>
      <c r="AX39" s="38">
        <f t="shared" si="23"/>
        <v>0.40226131236624485</v>
      </c>
      <c r="AY39" s="49">
        <f>kWh_in_MMBtu*(AV39-AU39)*Elec_source_E+(AT39-AS39)*Gas_source_E</f>
        <v>-8.1075121040226179</v>
      </c>
      <c r="AZ39" s="50">
        <f>(AV39-AU39)*Elec_emissions/1000+(AT39-AS39)*Gas_emissions</f>
        <v>-1091.239987163106</v>
      </c>
      <c r="BA39" s="6"/>
      <c r="BB39" s="16">
        <v>2</v>
      </c>
      <c r="BC39" s="17" t="s">
        <v>23</v>
      </c>
      <c r="BD39" s="18">
        <v>26</v>
      </c>
      <c r="BE39" s="18">
        <v>21</v>
      </c>
      <c r="BF39" s="30">
        <v>59.265479665920751</v>
      </c>
      <c r="BG39" s="31">
        <v>51.805584977120965</v>
      </c>
      <c r="BH39" s="31">
        <v>462.32508393553871</v>
      </c>
      <c r="BI39" s="30">
        <v>392.78893863029242</v>
      </c>
      <c r="BJ39" s="37">
        <f t="shared" ref="BJ39:BJ41" si="29">(BG39-BF39)/BF39</f>
        <v>-0.12587251011636419</v>
      </c>
      <c r="BK39" s="38">
        <f t="shared" si="24"/>
        <v>-0.15040530510116473</v>
      </c>
      <c r="BL39" s="49">
        <f>kWh_in_MMBtu*(BI39-BH39)*Elec_source_E+(BG39-BF39)*Gas_source_E</f>
        <v>-8.8757296757260917</v>
      </c>
      <c r="BM39" s="50">
        <f>(BI39-BH39)*Elec_emissions/1000+(BG39-BF39)*Gas_emissions</f>
        <v>-1197.7100745273965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4477</v>
      </c>
      <c r="F40" s="30">
        <v>28.689152876400922</v>
      </c>
      <c r="G40" s="31">
        <v>20.958989713191347</v>
      </c>
      <c r="H40" s="31">
        <v>278.95673328888245</v>
      </c>
      <c r="I40" s="30">
        <v>981.22762674154569</v>
      </c>
      <c r="J40" s="37">
        <f t="shared" si="25"/>
        <v>-0.26944550076165685</v>
      </c>
      <c r="K40" s="38">
        <f t="shared" si="20"/>
        <v>2.5174903834474018</v>
      </c>
      <c r="L40" s="49">
        <f>kWh_in_MMBtu*(I40-H40)*Elec_source_E+(G40-F40)*Gas_source_E</f>
        <v>-0.90746167426169322</v>
      </c>
      <c r="M40" s="50">
        <f>(I40-H40)*Elec_emissions/1000+(G40-F40)*Gas_emissions</f>
        <v>-115.23210591163513</v>
      </c>
      <c r="N40" s="6"/>
      <c r="O40" s="16">
        <v>3</v>
      </c>
      <c r="P40" s="17" t="s">
        <v>24</v>
      </c>
      <c r="Q40" s="18">
        <v>3462</v>
      </c>
      <c r="R40" s="18">
        <v>3290</v>
      </c>
      <c r="S40" s="30">
        <v>27.973403011184306</v>
      </c>
      <c r="T40" s="31">
        <v>20.035387501819962</v>
      </c>
      <c r="U40" s="31">
        <v>273.52779375295307</v>
      </c>
      <c r="V40" s="30">
        <v>1007.5250361992742</v>
      </c>
      <c r="W40" s="37">
        <f t="shared" si="26"/>
        <v>-0.28377010498831956</v>
      </c>
      <c r="X40" s="38">
        <f t="shared" si="21"/>
        <v>2.6834466522596174</v>
      </c>
      <c r="Y40" s="49">
        <f>kWh_in_MMBtu*(V40-U40)*Elec_source_E+(T40-S40)*Gas_source_E</f>
        <v>-0.79436277674382083</v>
      </c>
      <c r="Z40" s="50">
        <f>(V40-U40)*Elec_emissions/1000+(T40-S40)*Gas_emissions</f>
        <v>-99.656289359607854</v>
      </c>
      <c r="AA40" s="6"/>
      <c r="AB40" s="16">
        <v>3</v>
      </c>
      <c r="AC40" s="17" t="s">
        <v>24</v>
      </c>
      <c r="AD40" s="18">
        <v>1135</v>
      </c>
      <c r="AE40" s="18">
        <v>1089</v>
      </c>
      <c r="AF40" s="30">
        <v>28.148221026906203</v>
      </c>
      <c r="AG40" s="31">
        <v>21.202221421003983</v>
      </c>
      <c r="AH40" s="31">
        <v>278.07234223041416</v>
      </c>
      <c r="AI40" s="30">
        <v>926.01801496720441</v>
      </c>
      <c r="AJ40" s="37">
        <f t="shared" si="27"/>
        <v>-0.24676513656982821</v>
      </c>
      <c r="AK40" s="38">
        <f t="shared" si="22"/>
        <v>2.3301334736839614</v>
      </c>
      <c r="AL40" s="49">
        <f>kWh_in_MMBtu*(AI40-AH40)*Elec_source_E+(AG40-AF40)*Gas_source_E</f>
        <v>-0.63432178265393802</v>
      </c>
      <c r="AM40" s="50">
        <f>(AI40-AH40)*Elec_emissions/1000+(AG40-AF40)*Gas_emissions</f>
        <v>-78.948933908333288</v>
      </c>
      <c r="AO40" s="16">
        <v>3</v>
      </c>
      <c r="AP40" s="17" t="s">
        <v>24</v>
      </c>
      <c r="AQ40" s="18">
        <v>78</v>
      </c>
      <c r="AR40" s="18">
        <v>72</v>
      </c>
      <c r="AS40" s="30">
        <v>59.836818580840486</v>
      </c>
      <c r="AT40" s="31">
        <v>50.22242885577262</v>
      </c>
      <c r="AU40" s="31">
        <v>483.92759525857463</v>
      </c>
      <c r="AV40" s="30">
        <v>769.44456645565231</v>
      </c>
      <c r="AW40" s="37">
        <f t="shared" si="28"/>
        <v>-0.1606768199428697</v>
      </c>
      <c r="AX40" s="38">
        <f t="shared" si="23"/>
        <v>0.58999935939697512</v>
      </c>
      <c r="AY40" s="49">
        <f>kWh_in_MMBtu*(AV40-AU40)*Elec_source_E+(AT40-AS40)*Gas_source_E</f>
        <v>-7.4229791414262953</v>
      </c>
      <c r="AZ40" s="50">
        <f>(AV40-AU40)*Elec_emissions/1000+(AT40-AS40)*Gas_emissions</f>
        <v>-998.17361346442544</v>
      </c>
      <c r="BA40" s="6"/>
      <c r="BB40" s="16">
        <v>3</v>
      </c>
      <c r="BC40" s="17" t="s">
        <v>24</v>
      </c>
      <c r="BD40" s="18">
        <v>26</v>
      </c>
      <c r="BE40" s="18">
        <v>26</v>
      </c>
      <c r="BF40" s="30">
        <v>55.660687874200065</v>
      </c>
      <c r="BG40" s="31">
        <v>46.605309995409826</v>
      </c>
      <c r="BH40" s="31">
        <v>435.35715152216324</v>
      </c>
      <c r="BI40" s="30">
        <v>552.50341316152583</v>
      </c>
      <c r="BJ40" s="37">
        <f t="shared" si="29"/>
        <v>-0.16268893225424191</v>
      </c>
      <c r="BK40" s="38">
        <f t="shared" si="24"/>
        <v>0.26908082531727723</v>
      </c>
      <c r="BL40" s="49">
        <f>kWh_in_MMBtu*(BI40-BH40)*Elec_source_E+(BG40-BF40)*Gas_source_E</f>
        <v>-8.616210026538651</v>
      </c>
      <c r="BM40" s="50">
        <f>(BI40-BH40)*Elec_emissions/1000+(BG40-BF40)*Gas_emissions</f>
        <v>-1160.8098837585319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4696</v>
      </c>
      <c r="F41" s="39">
        <v>28.750001418552799</v>
      </c>
      <c r="G41" s="40">
        <v>19.176030186864942</v>
      </c>
      <c r="H41" s="40">
        <v>279.09087006207392</v>
      </c>
      <c r="I41" s="39">
        <v>1178.6092482932872</v>
      </c>
      <c r="J41" s="41">
        <f t="shared" si="25"/>
        <v>-0.33300767858430896</v>
      </c>
      <c r="K41" s="42">
        <f t="shared" si="20"/>
        <v>3.2230304704383457</v>
      </c>
      <c r="L41" s="51">
        <f>kWh_in_MMBtu*(I41-H41)*Elec_source_E+(G41-F41)*Gas_source_E</f>
        <v>-0.80550786375099293</v>
      </c>
      <c r="M41" s="52">
        <f>(I41-H41)*Elec_emissions/1000+(G41-F41)*Gas_emissions</f>
        <v>-99.474049109930775</v>
      </c>
      <c r="N41" s="6"/>
      <c r="O41" s="19">
        <v>4</v>
      </c>
      <c r="P41" s="14" t="s">
        <v>25</v>
      </c>
      <c r="Q41" s="13">
        <v>3462</v>
      </c>
      <c r="R41" s="13">
        <v>3459</v>
      </c>
      <c r="S41" s="39">
        <v>27.993693127975693</v>
      </c>
      <c r="T41" s="40">
        <v>18.001804495246134</v>
      </c>
      <c r="U41" s="40">
        <v>273.48767690832341</v>
      </c>
      <c r="V41" s="39">
        <v>1240.3930090904316</v>
      </c>
      <c r="W41" s="41">
        <f t="shared" si="26"/>
        <v>-0.35693356310833085</v>
      </c>
      <c r="X41" s="42">
        <f t="shared" si="21"/>
        <v>3.5354621572445741</v>
      </c>
      <c r="Y41" s="51">
        <f>kWh_in_MMBtu*(V41-U41)*Elec_source_E+(T41-S41)*Gas_source_E</f>
        <v>-0.5396023147629645</v>
      </c>
      <c r="Z41" s="52">
        <f>(V41-U41)*Elec_emissions/1000+(T41-S41)*Gas_emissions</f>
        <v>-62.927276018459906</v>
      </c>
      <c r="AA41" s="6"/>
      <c r="AB41" s="19">
        <v>4</v>
      </c>
      <c r="AC41" s="14" t="s">
        <v>25</v>
      </c>
      <c r="AD41" s="13">
        <v>1135</v>
      </c>
      <c r="AE41" s="13">
        <v>1133</v>
      </c>
      <c r="AF41" s="39">
        <v>28.241538148860482</v>
      </c>
      <c r="AG41" s="40">
        <v>20.173702778671327</v>
      </c>
      <c r="AH41" s="40">
        <v>278.40074970851509</v>
      </c>
      <c r="AI41" s="39">
        <v>1002.7203354082579</v>
      </c>
      <c r="AJ41" s="41">
        <f t="shared" si="27"/>
        <v>-0.28567266158322485</v>
      </c>
      <c r="AK41" s="42">
        <f t="shared" si="22"/>
        <v>2.6017156435753273</v>
      </c>
      <c r="AL41" s="51">
        <f>kWh_in_MMBtu*(AI41-AH41)*Elec_source_E+(AG41-AF41)*Gas_source_E</f>
        <v>-1.0394740950812098</v>
      </c>
      <c r="AM41" s="52">
        <f>(AI41-AH41)*Elec_emissions/1000+(AG41-AF41)*Gas_emissions</f>
        <v>-132.81112181037952</v>
      </c>
      <c r="AO41" s="19">
        <v>4</v>
      </c>
      <c r="AP41" s="14" t="s">
        <v>25</v>
      </c>
      <c r="AQ41" s="13">
        <v>78</v>
      </c>
      <c r="AR41" s="13">
        <v>78</v>
      </c>
      <c r="AS41" s="39">
        <v>60.704891339329443</v>
      </c>
      <c r="AT41" s="40">
        <v>48.676572715170686</v>
      </c>
      <c r="AU41" s="40">
        <v>485.5066157216126</v>
      </c>
      <c r="AV41" s="39">
        <v>1109.2592137325964</v>
      </c>
      <c r="AW41" s="41">
        <f t="shared" si="28"/>
        <v>-0.19814414223925739</v>
      </c>
      <c r="AX41" s="42">
        <f t="shared" si="23"/>
        <v>1.284745825932557</v>
      </c>
      <c r="AY41" s="51">
        <f>kWh_in_MMBtu*(AV41-AU41)*Elec_source_E+(AT41-AS41)*Gas_source_E</f>
        <v>-6.4330572629876439</v>
      </c>
      <c r="AZ41" s="52">
        <f>(AV41-AU41)*Elec_emissions/1000+(AT41-AS41)*Gas_emissions</f>
        <v>-861.22656024336686</v>
      </c>
      <c r="BA41" s="6"/>
      <c r="BB41" s="19">
        <v>4</v>
      </c>
      <c r="BC41" s="14" t="s">
        <v>25</v>
      </c>
      <c r="BD41" s="13">
        <v>26</v>
      </c>
      <c r="BE41" s="13">
        <v>26</v>
      </c>
      <c r="BF41" s="39">
        <v>55.660687874200065</v>
      </c>
      <c r="BG41" s="40">
        <v>43.416080324732839</v>
      </c>
      <c r="BH41" s="40">
        <v>435.35715152216324</v>
      </c>
      <c r="BI41" s="39">
        <v>831.74049433774701</v>
      </c>
      <c r="BJ41" s="41">
        <f t="shared" si="29"/>
        <v>-0.21998663719610384</v>
      </c>
      <c r="BK41" s="42">
        <f t="shared" si="24"/>
        <v>0.91047853797666312</v>
      </c>
      <c r="BL41" s="51">
        <f>kWh_in_MMBtu*(BI41-BH41)*Elec_source_E+(BG41-BF41)*Gas_source_E</f>
        <v>-9.1029963526807336</v>
      </c>
      <c r="BM41" s="52">
        <f>(BI41-BH41)*Elec_emissions/1000+(BG41-BF41)*Gas_emissions</f>
        <v>-1223.6159293178234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55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55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55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53" t="s">
        <v>36</v>
      </c>
      <c r="G48" s="53"/>
      <c r="H48" s="53"/>
      <c r="I48" s="53"/>
      <c r="J48" s="28"/>
      <c r="K48" s="29"/>
      <c r="L48" s="45"/>
      <c r="M48" s="29"/>
      <c r="O48" s="27"/>
      <c r="P48" s="28"/>
      <c r="Q48" s="28"/>
      <c r="R48" s="28"/>
      <c r="S48" s="53" t="s">
        <v>36</v>
      </c>
      <c r="T48" s="53"/>
      <c r="U48" s="53"/>
      <c r="V48" s="53"/>
      <c r="W48" s="28"/>
      <c r="X48" s="29"/>
      <c r="Y48" s="45"/>
      <c r="Z48" s="29"/>
      <c r="AB48" s="27"/>
      <c r="AC48" s="28"/>
      <c r="AD48" s="28"/>
      <c r="AE48" s="28"/>
      <c r="AF48" s="53" t="s">
        <v>36</v>
      </c>
      <c r="AG48" s="53"/>
      <c r="AH48" s="53"/>
      <c r="AI48" s="53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35</v>
      </c>
      <c r="I49" s="23" t="s">
        <v>35</v>
      </c>
      <c r="J49" s="23" t="s">
        <v>42</v>
      </c>
      <c r="K49" s="34" t="s">
        <v>42</v>
      </c>
      <c r="L49" s="46" t="s">
        <v>42</v>
      </c>
      <c r="M49" s="34" t="s">
        <v>42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35</v>
      </c>
      <c r="V49" s="23" t="s">
        <v>35</v>
      </c>
      <c r="W49" s="23" t="s">
        <v>42</v>
      </c>
      <c r="X49" s="34" t="s">
        <v>42</v>
      </c>
      <c r="Y49" s="46" t="s">
        <v>42</v>
      </c>
      <c r="Z49" s="34" t="s">
        <v>42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35</v>
      </c>
      <c r="AI49" s="23" t="s">
        <v>35</v>
      </c>
      <c r="AJ49" s="23" t="s">
        <v>42</v>
      </c>
      <c r="AK49" s="34" t="s">
        <v>42</v>
      </c>
      <c r="AL49" s="46" t="s">
        <v>42</v>
      </c>
      <c r="AM49" s="34" t="s">
        <v>42</v>
      </c>
      <c r="AX49" s="34" t="s">
        <v>42</v>
      </c>
      <c r="AY49" s="46" t="s">
        <v>42</v>
      </c>
      <c r="AZ49" s="34" t="s">
        <v>42</v>
      </c>
      <c r="BK49" s="34" t="s">
        <v>42</v>
      </c>
      <c r="BL49" s="46" t="s">
        <v>42</v>
      </c>
      <c r="BM49" s="34" t="s">
        <v>42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33</v>
      </c>
      <c r="G50" s="23" t="s">
        <v>34</v>
      </c>
      <c r="H50" s="23" t="s">
        <v>33</v>
      </c>
      <c r="I50" s="23" t="s">
        <v>34</v>
      </c>
      <c r="J50" s="23" t="s">
        <v>37</v>
      </c>
      <c r="K50" s="34" t="s">
        <v>38</v>
      </c>
      <c r="L50" s="46" t="s">
        <v>43</v>
      </c>
      <c r="M50" s="34" t="s">
        <v>44</v>
      </c>
      <c r="O50" s="16"/>
      <c r="P50" s="18"/>
      <c r="Q50" s="23" t="s">
        <v>6</v>
      </c>
      <c r="R50" s="23" t="s">
        <v>4</v>
      </c>
      <c r="S50" s="23" t="s">
        <v>33</v>
      </c>
      <c r="T50" s="23" t="s">
        <v>34</v>
      </c>
      <c r="U50" s="23" t="s">
        <v>33</v>
      </c>
      <c r="V50" s="23" t="s">
        <v>34</v>
      </c>
      <c r="W50" s="23" t="s">
        <v>37</v>
      </c>
      <c r="X50" s="34" t="s">
        <v>38</v>
      </c>
      <c r="Y50" s="46" t="s">
        <v>43</v>
      </c>
      <c r="Z50" s="34" t="s">
        <v>44</v>
      </c>
      <c r="AB50" s="16"/>
      <c r="AC50" s="18"/>
      <c r="AD50" s="23" t="s">
        <v>6</v>
      </c>
      <c r="AE50" s="23" t="s">
        <v>4</v>
      </c>
      <c r="AF50" s="23" t="s">
        <v>33</v>
      </c>
      <c r="AG50" s="23" t="s">
        <v>34</v>
      </c>
      <c r="AH50" s="23" t="s">
        <v>33</v>
      </c>
      <c r="AI50" s="23" t="s">
        <v>34</v>
      </c>
      <c r="AJ50" s="23" t="s">
        <v>37</v>
      </c>
      <c r="AK50" s="34" t="s">
        <v>38</v>
      </c>
      <c r="AL50" s="46" t="s">
        <v>43</v>
      </c>
      <c r="AM50" s="34" t="s">
        <v>44</v>
      </c>
      <c r="AX50" s="34" t="s">
        <v>38</v>
      </c>
      <c r="AY50" s="46" t="s">
        <v>43</v>
      </c>
      <c r="AZ50" s="34" t="s">
        <v>44</v>
      </c>
      <c r="BK50" s="34" t="s">
        <v>38</v>
      </c>
      <c r="BL50" s="46" t="s">
        <v>43</v>
      </c>
      <c r="BM50" s="34" t="s">
        <v>44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39</v>
      </c>
      <c r="G51" s="10" t="s">
        <v>39</v>
      </c>
      <c r="H51" s="10" t="s">
        <v>40</v>
      </c>
      <c r="I51" s="10" t="s">
        <v>40</v>
      </c>
      <c r="J51" s="9" t="s">
        <v>41</v>
      </c>
      <c r="K51" s="35" t="s">
        <v>41</v>
      </c>
      <c r="L51" s="47" t="s">
        <v>39</v>
      </c>
      <c r="M51" s="48" t="s">
        <v>45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39</v>
      </c>
      <c r="T51" s="10" t="s">
        <v>39</v>
      </c>
      <c r="U51" s="10" t="s">
        <v>40</v>
      </c>
      <c r="V51" s="10" t="s">
        <v>40</v>
      </c>
      <c r="W51" s="9" t="s">
        <v>41</v>
      </c>
      <c r="X51" s="35" t="s">
        <v>41</v>
      </c>
      <c r="Y51" s="47" t="s">
        <v>39</v>
      </c>
      <c r="Z51" s="48" t="s">
        <v>45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39</v>
      </c>
      <c r="AG51" s="10" t="s">
        <v>39</v>
      </c>
      <c r="AH51" s="10" t="s">
        <v>40</v>
      </c>
      <c r="AI51" s="10" t="s">
        <v>40</v>
      </c>
      <c r="AJ51" s="9" t="s">
        <v>41</v>
      </c>
      <c r="AK51" s="35" t="s">
        <v>41</v>
      </c>
      <c r="AL51" s="47" t="s">
        <v>39</v>
      </c>
      <c r="AM51" s="48" t="s">
        <v>45</v>
      </c>
      <c r="AX51" s="35" t="s">
        <v>41</v>
      </c>
      <c r="AY51" s="47" t="s">
        <v>39</v>
      </c>
      <c r="AZ51" s="48" t="s">
        <v>45</v>
      </c>
      <c r="BK51" s="35" t="s">
        <v>41</v>
      </c>
      <c r="BL51" s="47" t="s">
        <v>39</v>
      </c>
      <c r="BM51" s="48" t="s">
        <v>45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726</v>
      </c>
      <c r="F53" s="30">
        <v>37.451487724104837</v>
      </c>
      <c r="G53" s="30">
        <v>29.818529786638759</v>
      </c>
      <c r="H53" s="30">
        <v>311.67232659770247</v>
      </c>
      <c r="I53" s="30">
        <v>1327.4534722372205</v>
      </c>
      <c r="J53" s="32">
        <f>(G53-F53)/F53</f>
        <v>-0.20380920495591662</v>
      </c>
      <c r="K53" s="36">
        <f t="shared" ref="K53:K56" si="30">(I53-H53)/H53</f>
        <v>3.2591316551201497</v>
      </c>
      <c r="L53" s="49">
        <f>kWh_in_MMBtu*(I53-H53)*Elec_source_E+(G53-F53)*Gas_source_E</f>
        <v>2.5548899198435482</v>
      </c>
      <c r="M53" s="50">
        <f>(I53-H53)*Elec_emissions/1000+(G53-F53)*Gas_emissions</f>
        <v>354.90096895234569</v>
      </c>
      <c r="O53" s="16">
        <v>1</v>
      </c>
      <c r="P53" s="17" t="s">
        <v>22</v>
      </c>
      <c r="Q53" s="18">
        <v>794</v>
      </c>
      <c r="R53" s="18">
        <v>236</v>
      </c>
      <c r="S53" s="30">
        <v>55.950661117135233</v>
      </c>
      <c r="T53" s="30">
        <v>46.460843451179542</v>
      </c>
      <c r="U53" s="30">
        <v>383.74852129357186</v>
      </c>
      <c r="V53" s="30">
        <v>991.93452554228134</v>
      </c>
      <c r="W53" s="32">
        <f>(T53-S53)/S53</f>
        <v>-0.16961046530063925</v>
      </c>
      <c r="X53" s="36">
        <f t="shared" ref="X53:X56" si="31">(V53-U53)/U53</f>
        <v>1.584855629406948</v>
      </c>
      <c r="Y53" s="49">
        <f>kWh_in_MMBtu*(V53-U53)*Elec_source_E+(T53-S53)*Gas_source_E</f>
        <v>-3.8327450431627774</v>
      </c>
      <c r="Z53" s="50">
        <f>(V53-U53)*Elec_emissions/1000+(T53-S53)*Gas_emissions</f>
        <v>-510.70074671786301</v>
      </c>
      <c r="AB53" s="16">
        <v>1</v>
      </c>
      <c r="AC53" s="17" t="s">
        <v>22</v>
      </c>
      <c r="AD53" s="18">
        <v>661</v>
      </c>
      <c r="AE53" s="18">
        <v>490</v>
      </c>
      <c r="AF53" s="30">
        <v>28.541681763380041</v>
      </c>
      <c r="AG53" s="30">
        <v>21.803048103308946</v>
      </c>
      <c r="AH53" s="30">
        <v>276.95807772377327</v>
      </c>
      <c r="AI53" s="30">
        <v>927.59700202757733</v>
      </c>
      <c r="AJ53" s="32">
        <f>(AG53-AF53)/AF53</f>
        <v>-0.23609798875681509</v>
      </c>
      <c r="AK53" s="36">
        <f t="shared" ref="AK53:AK56" si="32">(AI53-AH53)/AH53</f>
        <v>2.3492325251936679</v>
      </c>
      <c r="AL53" s="49">
        <f>kWh_in_MMBtu*(AI53-AH53)*Elec_source_E+(AG53-AF53)*Gas_source_E</f>
        <v>-0.37945931863214266</v>
      </c>
      <c r="AM53" s="50">
        <f>(AI53-AH53)*Elec_emissions/1000+(AG53-AF53)*Gas_emissions</f>
        <v>-44.550152092719827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794</v>
      </c>
      <c r="F54" s="30">
        <v>38.120352199924206</v>
      </c>
      <c r="G54" s="31">
        <v>30.144668504146502</v>
      </c>
      <c r="H54" s="31">
        <v>315.29603323837898</v>
      </c>
      <c r="I54" s="30">
        <v>1326.9170552007126</v>
      </c>
      <c r="J54" s="37">
        <f t="shared" ref="J54:J56" si="35">(G54-F54)/F54</f>
        <v>-0.20922376723984104</v>
      </c>
      <c r="K54" s="38">
        <f t="shared" si="30"/>
        <v>3.2084800166118788</v>
      </c>
      <c r="L54" s="49">
        <f>kWh_in_MMBtu*(I54-H54)*Elec_source_E+(G54-F54)*Gas_source_E</f>
        <v>2.1367811279514086</v>
      </c>
      <c r="M54" s="50">
        <f>(I54-H54)*Elec_emissions/1000+(G54-F54)*Gas_emissions</f>
        <v>298.47146265391052</v>
      </c>
      <c r="O54" s="16">
        <v>2</v>
      </c>
      <c r="P54" s="17" t="s">
        <v>23</v>
      </c>
      <c r="Q54" s="18">
        <v>794</v>
      </c>
      <c r="R54" s="18">
        <v>283</v>
      </c>
      <c r="S54" s="30">
        <v>55.2070570991797</v>
      </c>
      <c r="T54" s="31">
        <v>46.166924370608633</v>
      </c>
      <c r="U54" s="31">
        <v>382.89087666154984</v>
      </c>
      <c r="V54" s="30">
        <v>901.32578397787631</v>
      </c>
      <c r="W54" s="37">
        <f t="shared" ref="W54:W56" si="36">(T54-S54)/S54</f>
        <v>-0.16374958571565282</v>
      </c>
      <c r="X54" s="38">
        <f t="shared" si="31"/>
        <v>1.354001724555554</v>
      </c>
      <c r="Y54" s="49">
        <f>kWh_in_MMBtu*(V54-U54)*Elec_source_E+(T54-S54)*Gas_source_E</f>
        <v>-4.3034514347606612</v>
      </c>
      <c r="Z54" s="50">
        <f>(V54-U54)*Elec_emissions/1000+(T54-S54)*Gas_emissions</f>
        <v>-575.09515586200814</v>
      </c>
      <c r="AB54" s="16">
        <v>2</v>
      </c>
      <c r="AC54" s="17" t="s">
        <v>23</v>
      </c>
      <c r="AD54" s="18">
        <v>661</v>
      </c>
      <c r="AE54" s="18">
        <v>511</v>
      </c>
      <c r="AF54" s="30">
        <v>28.657460836931516</v>
      </c>
      <c r="AG54" s="31">
        <v>21.271286096692922</v>
      </c>
      <c r="AH54" s="31">
        <v>277.86092425842293</v>
      </c>
      <c r="AI54" s="30">
        <v>966.6330100456388</v>
      </c>
      <c r="AJ54" s="37">
        <f t="shared" ref="AJ54:AJ56" si="37">(AG54-AF54)/AF54</f>
        <v>-0.25774002736208451</v>
      </c>
      <c r="AK54" s="38">
        <f t="shared" si="32"/>
        <v>2.4788375250153112</v>
      </c>
      <c r="AL54" s="49">
        <f>kWh_in_MMBtu*(AI54-AH54)*Elec_source_E+(AG54-AF54)*Gas_source_E</f>
        <v>-0.67703068258661503</v>
      </c>
      <c r="AM54" s="50">
        <f>(AI54-AH54)*Elec_emissions/1000+(AG54-AF54)*Gas_emissions</f>
        <v>-84.293074080461452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1059</v>
      </c>
      <c r="F55" s="30">
        <v>38.838651006106545</v>
      </c>
      <c r="G55" s="31">
        <v>31.137318382025828</v>
      </c>
      <c r="H55" s="31">
        <v>320.61721666388678</v>
      </c>
      <c r="I55" s="30">
        <v>1271.02708168186</v>
      </c>
      <c r="J55" s="37">
        <f t="shared" si="35"/>
        <v>-0.19829042524854551</v>
      </c>
      <c r="K55" s="38">
        <f t="shared" si="30"/>
        <v>2.9643132546257429</v>
      </c>
      <c r="L55" s="49">
        <f>kWh_in_MMBtu*(I55-H55)*Elec_source_E+(G55-F55)*Gas_source_E</f>
        <v>1.7805055183993321</v>
      </c>
      <c r="M55" s="50">
        <f>(I55-H55)*Elec_emissions/1000+(G55-F55)*Gas_emissions</f>
        <v>249.80004799626749</v>
      </c>
      <c r="O55" s="16">
        <v>3</v>
      </c>
      <c r="P55" s="17" t="s">
        <v>24</v>
      </c>
      <c r="Q55" s="18">
        <v>794</v>
      </c>
      <c r="R55" s="18">
        <v>440</v>
      </c>
      <c r="S55" s="30">
        <v>52.812962734760866</v>
      </c>
      <c r="T55" s="31">
        <v>44.996544301448814</v>
      </c>
      <c r="U55" s="31">
        <v>375.90879525004209</v>
      </c>
      <c r="V55" s="30">
        <v>794.04100855600916</v>
      </c>
      <c r="W55" s="37">
        <f t="shared" si="36"/>
        <v>-0.14800189250067158</v>
      </c>
      <c r="X55" s="38">
        <f t="shared" si="31"/>
        <v>1.112323570476289</v>
      </c>
      <c r="Y55" s="49">
        <f>kWh_in_MMBtu*(V55-U55)*Elec_source_E+(T55-S55)*Gas_source_E</f>
        <v>-4.0434297820201284</v>
      </c>
      <c r="Z55" s="50">
        <f>(V55-U55)*Elec_emissions/1000+(T55-S55)*Gas_emissions</f>
        <v>-541.04927154999541</v>
      </c>
      <c r="AB55" s="16">
        <v>3</v>
      </c>
      <c r="AC55" s="17" t="s">
        <v>24</v>
      </c>
      <c r="AD55" s="18">
        <v>661</v>
      </c>
      <c r="AE55" s="18">
        <v>619</v>
      </c>
      <c r="AF55" s="30">
        <v>28.905376110132675</v>
      </c>
      <c r="AG55" s="31">
        <v>21.285849230901267</v>
      </c>
      <c r="AH55" s="31">
        <v>281.31464060910764</v>
      </c>
      <c r="AI55" s="30">
        <v>941.84402537537699</v>
      </c>
      <c r="AJ55" s="37">
        <f t="shared" si="37"/>
        <v>-0.26360241258235734</v>
      </c>
      <c r="AK55" s="38">
        <f t="shared" si="32"/>
        <v>2.3480092729481798</v>
      </c>
      <c r="AL55" s="49">
        <f>kWh_in_MMBtu*(AI55-AH55)*Elec_source_E+(AG55-AF55)*Gas_source_E</f>
        <v>-1.2337470099899228</v>
      </c>
      <c r="AM55" s="50">
        <f>(AI55-AH55)*Elec_emissions/1000+(AG55-AF55)*Gas_emissions</f>
        <v>-159.66072579686136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1446</v>
      </c>
      <c r="F56" s="39">
        <v>41.480988668581517</v>
      </c>
      <c r="G56" s="40">
        <v>33.614121001489643</v>
      </c>
      <c r="H56" s="40">
        <v>332.0764598561064</v>
      </c>
      <c r="I56" s="39">
        <v>1302.8918770612088</v>
      </c>
      <c r="J56" s="41">
        <f t="shared" si="35"/>
        <v>-0.18964995578927432</v>
      </c>
      <c r="K56" s="42">
        <f t="shared" si="30"/>
        <v>2.9234695456154012</v>
      </c>
      <c r="L56" s="51">
        <f>kWh_in_MMBtu*(I56-H56)*Elec_source_E+(G56-F56)*Gas_source_E</f>
        <v>1.8185313734671045</v>
      </c>
      <c r="M56" s="52">
        <f>(I56-H56)*Elec_emissions/1000+(G56-F56)*Gas_emissions</f>
        <v>255.1360695537137</v>
      </c>
      <c r="O56" s="19">
        <v>4</v>
      </c>
      <c r="P56" s="14" t="s">
        <v>25</v>
      </c>
      <c r="Q56" s="13">
        <v>794</v>
      </c>
      <c r="R56" s="13">
        <v>787</v>
      </c>
      <c r="S56" s="39">
        <v>52.205320448731889</v>
      </c>
      <c r="T56" s="40">
        <v>45.529216140904254</v>
      </c>
      <c r="U56" s="40">
        <v>375.9824528896529</v>
      </c>
      <c r="V56" s="39">
        <v>708.39309478043629</v>
      </c>
      <c r="W56" s="41">
        <f t="shared" si="36"/>
        <v>-0.12788168428893926</v>
      </c>
      <c r="X56" s="42">
        <f t="shared" si="31"/>
        <v>0.88411211570116166</v>
      </c>
      <c r="Y56" s="51">
        <f>kWh_in_MMBtu*(V56-U56)*Elec_source_E+(T56-S56)*Gas_source_E</f>
        <v>-3.7182108093027129</v>
      </c>
      <c r="Z56" s="52">
        <f>(V56-U56)*Elec_emissions/1000+(T56-S56)*Gas_emissions</f>
        <v>-498.06225994146342</v>
      </c>
      <c r="AB56" s="19">
        <v>4</v>
      </c>
      <c r="AC56" s="14" t="s">
        <v>25</v>
      </c>
      <c r="AD56" s="13">
        <v>661</v>
      </c>
      <c r="AE56" s="13">
        <v>659</v>
      </c>
      <c r="AF56" s="39">
        <v>28.673630381816256</v>
      </c>
      <c r="AG56" s="40">
        <v>19.384712997363224</v>
      </c>
      <c r="AH56" s="40">
        <v>279.64244389646854</v>
      </c>
      <c r="AI56" s="39">
        <v>1119.4327755742777</v>
      </c>
      <c r="AJ56" s="41">
        <f t="shared" si="37"/>
        <v>-0.32395330695005808</v>
      </c>
      <c r="AK56" s="42">
        <f t="shared" si="32"/>
        <v>3.003086083701668</v>
      </c>
      <c r="AL56" s="51">
        <f>kWh_in_MMBtu*(AI56-AH56)*Elec_source_E+(AG56-AF56)*Gas_source_E</f>
        <v>-1.1342394708861665</v>
      </c>
      <c r="AM56" s="52">
        <f>(AI56-AH56)*Elec_emissions/1000+(AG56-AF56)*Gas_emissions</f>
        <v>-144.41571325506129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55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55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55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53" t="s">
        <v>36</v>
      </c>
      <c r="G63" s="53"/>
      <c r="H63" s="53"/>
      <c r="I63" s="53"/>
      <c r="J63" s="28"/>
      <c r="K63" s="29"/>
      <c r="L63" s="45"/>
      <c r="M63" s="29"/>
      <c r="O63" s="27"/>
      <c r="P63" s="28"/>
      <c r="Q63" s="28"/>
      <c r="R63" s="28"/>
      <c r="S63" s="53" t="s">
        <v>36</v>
      </c>
      <c r="T63" s="53"/>
      <c r="U63" s="53"/>
      <c r="V63" s="53"/>
      <c r="W63" s="28"/>
      <c r="X63" s="29"/>
      <c r="Y63" s="45"/>
      <c r="Z63" s="29"/>
      <c r="AB63" s="27"/>
      <c r="AC63" s="28"/>
      <c r="AD63" s="28"/>
      <c r="AE63" s="28"/>
      <c r="AF63" s="53" t="s">
        <v>36</v>
      </c>
      <c r="AG63" s="53"/>
      <c r="AH63" s="53"/>
      <c r="AI63" s="53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35</v>
      </c>
      <c r="I64" s="23" t="s">
        <v>35</v>
      </c>
      <c r="J64" s="23" t="s">
        <v>42</v>
      </c>
      <c r="K64" s="34" t="s">
        <v>42</v>
      </c>
      <c r="L64" s="46" t="s">
        <v>42</v>
      </c>
      <c r="M64" s="34" t="s">
        <v>42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35</v>
      </c>
      <c r="V64" s="23" t="s">
        <v>35</v>
      </c>
      <c r="W64" s="23" t="s">
        <v>42</v>
      </c>
      <c r="X64" s="34" t="s">
        <v>42</v>
      </c>
      <c r="Y64" s="46" t="s">
        <v>42</v>
      </c>
      <c r="Z64" s="34" t="s">
        <v>42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35</v>
      </c>
      <c r="AI64" s="23" t="s">
        <v>35</v>
      </c>
      <c r="AJ64" s="23" t="s">
        <v>42</v>
      </c>
      <c r="AK64" s="34" t="s">
        <v>42</v>
      </c>
      <c r="AL64" s="46" t="s">
        <v>42</v>
      </c>
      <c r="AM64" s="34" t="s">
        <v>42</v>
      </c>
      <c r="AX64" s="34" t="s">
        <v>42</v>
      </c>
      <c r="AY64" s="46" t="s">
        <v>42</v>
      </c>
      <c r="AZ64" s="34" t="s">
        <v>42</v>
      </c>
      <c r="BK64" s="34" t="s">
        <v>42</v>
      </c>
      <c r="BL64" s="46" t="s">
        <v>42</v>
      </c>
      <c r="BM64" s="34" t="s">
        <v>42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33</v>
      </c>
      <c r="G65" s="23" t="s">
        <v>34</v>
      </c>
      <c r="H65" s="23" t="s">
        <v>33</v>
      </c>
      <c r="I65" s="23" t="s">
        <v>34</v>
      </c>
      <c r="J65" s="23" t="s">
        <v>37</v>
      </c>
      <c r="K65" s="34" t="s">
        <v>38</v>
      </c>
      <c r="L65" s="46" t="s">
        <v>43</v>
      </c>
      <c r="M65" s="34" t="s">
        <v>44</v>
      </c>
      <c r="O65" s="16"/>
      <c r="P65" s="18"/>
      <c r="Q65" s="23" t="s">
        <v>6</v>
      </c>
      <c r="R65" s="23" t="s">
        <v>4</v>
      </c>
      <c r="S65" s="23" t="s">
        <v>33</v>
      </c>
      <c r="T65" s="23" t="s">
        <v>34</v>
      </c>
      <c r="U65" s="23" t="s">
        <v>33</v>
      </c>
      <c r="V65" s="23" t="s">
        <v>34</v>
      </c>
      <c r="W65" s="23" t="s">
        <v>37</v>
      </c>
      <c r="X65" s="34" t="s">
        <v>38</v>
      </c>
      <c r="Y65" s="46" t="s">
        <v>43</v>
      </c>
      <c r="Z65" s="34" t="s">
        <v>44</v>
      </c>
      <c r="AB65" s="16"/>
      <c r="AC65" s="18"/>
      <c r="AD65" s="23" t="s">
        <v>6</v>
      </c>
      <c r="AE65" s="23" t="s">
        <v>4</v>
      </c>
      <c r="AF65" s="23" t="s">
        <v>33</v>
      </c>
      <c r="AG65" s="23" t="s">
        <v>34</v>
      </c>
      <c r="AH65" s="23" t="s">
        <v>33</v>
      </c>
      <c r="AI65" s="23" t="s">
        <v>34</v>
      </c>
      <c r="AJ65" s="23" t="s">
        <v>37</v>
      </c>
      <c r="AK65" s="34" t="s">
        <v>38</v>
      </c>
      <c r="AL65" s="46" t="s">
        <v>43</v>
      </c>
      <c r="AM65" s="34" t="s">
        <v>44</v>
      </c>
      <c r="AX65" s="34" t="s">
        <v>38</v>
      </c>
      <c r="AY65" s="46" t="s">
        <v>43</v>
      </c>
      <c r="AZ65" s="34" t="s">
        <v>44</v>
      </c>
      <c r="BK65" s="34" t="s">
        <v>38</v>
      </c>
      <c r="BL65" s="46" t="s">
        <v>43</v>
      </c>
      <c r="BM65" s="34" t="s">
        <v>44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39</v>
      </c>
      <c r="G66" s="10" t="s">
        <v>39</v>
      </c>
      <c r="H66" s="10" t="s">
        <v>40</v>
      </c>
      <c r="I66" s="10" t="s">
        <v>40</v>
      </c>
      <c r="J66" s="9" t="s">
        <v>41</v>
      </c>
      <c r="K66" s="35" t="s">
        <v>41</v>
      </c>
      <c r="L66" s="47" t="s">
        <v>39</v>
      </c>
      <c r="M66" s="48" t="s">
        <v>45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39</v>
      </c>
      <c r="T66" s="10" t="s">
        <v>39</v>
      </c>
      <c r="U66" s="10" t="s">
        <v>40</v>
      </c>
      <c r="V66" s="10" t="s">
        <v>40</v>
      </c>
      <c r="W66" s="9" t="s">
        <v>41</v>
      </c>
      <c r="X66" s="35" t="s">
        <v>41</v>
      </c>
      <c r="Y66" s="47" t="s">
        <v>39</v>
      </c>
      <c r="Z66" s="48" t="s">
        <v>45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39</v>
      </c>
      <c r="AG66" s="10" t="s">
        <v>39</v>
      </c>
      <c r="AH66" s="10" t="s">
        <v>40</v>
      </c>
      <c r="AI66" s="10" t="s">
        <v>40</v>
      </c>
      <c r="AJ66" s="9" t="s">
        <v>41</v>
      </c>
      <c r="AK66" s="35" t="s">
        <v>41</v>
      </c>
      <c r="AL66" s="47" t="s">
        <v>39</v>
      </c>
      <c r="AM66" s="48" t="s">
        <v>45</v>
      </c>
      <c r="AX66" s="35" t="s">
        <v>41</v>
      </c>
      <c r="AY66" s="47" t="s">
        <v>39</v>
      </c>
      <c r="AZ66" s="48" t="s">
        <v>45</v>
      </c>
      <c r="BK66" s="35" t="s">
        <v>41</v>
      </c>
      <c r="BL66" s="47" t="s">
        <v>39</v>
      </c>
      <c r="BM66" s="48" t="s">
        <v>45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465</v>
      </c>
      <c r="F68" s="30">
        <v>36.507307875042208</v>
      </c>
      <c r="G68" s="30">
        <v>30.082426713468738</v>
      </c>
      <c r="H68" s="30">
        <v>302.85836856589015</v>
      </c>
      <c r="I68" s="30">
        <v>406</v>
      </c>
      <c r="J68" s="32">
        <f>(G68-F68)/F68</f>
        <v>-0.17598890566142689</v>
      </c>
      <c r="K68" s="36">
        <f t="shared" ref="K68:K71" si="38">(I68-H68)/H68</f>
        <v>0.34056061228392392</v>
      </c>
      <c r="L68" s="49">
        <f>kWh_in_MMBtu*(I68-H68)*Elec_source_E+(G68-F68)*Gas_source_E</f>
        <v>-5.8989002610927859</v>
      </c>
      <c r="M68" s="50">
        <f>(I68-H68)*Elec_emissions/1000+(G68-F68)*Gas_emissions</f>
        <v>-794.48959864610447</v>
      </c>
      <c r="O68" s="16">
        <v>1</v>
      </c>
      <c r="P68" s="17" t="s">
        <v>22</v>
      </c>
      <c r="Q68" s="18">
        <v>441</v>
      </c>
      <c r="R68" s="18">
        <v>155</v>
      </c>
      <c r="S68" s="30">
        <v>57.532763539503947</v>
      </c>
      <c r="T68" s="30">
        <v>50.257923058523836</v>
      </c>
      <c r="U68" s="30">
        <v>394.55597479724014</v>
      </c>
      <c r="V68" s="30">
        <v>608.68758057799994</v>
      </c>
      <c r="W68" s="32">
        <f>(T68-S68)/S68</f>
        <v>-0.12644691534737346</v>
      </c>
      <c r="X68" s="36">
        <f t="shared" ref="X68:X71" si="39">(V68-U68)/U68</f>
        <v>0.54271540531302487</v>
      </c>
      <c r="Y68" s="49">
        <f>kWh_in_MMBtu*(V68-U68)*Elec_source_E+(T68-S68)*Gas_source_E</f>
        <v>-5.6371124279961222</v>
      </c>
      <c r="Z68" s="50">
        <f>(V68-U68)*Elec_emissions/1000+(T68-S68)*Gas_emissions</f>
        <v>-758.0541958988515</v>
      </c>
      <c r="AB68" s="16">
        <v>1</v>
      </c>
      <c r="AC68" s="17" t="s">
        <v>22</v>
      </c>
      <c r="AD68" s="18">
        <v>374</v>
      </c>
      <c r="AE68" s="18">
        <v>310</v>
      </c>
      <c r="AF68" s="30">
        <v>25.994580042811322</v>
      </c>
      <c r="AG68" s="30">
        <v>19.994678540941187</v>
      </c>
      <c r="AH68" s="30">
        <v>257.00956545021546</v>
      </c>
      <c r="AI68" s="30">
        <v>811.916427967716</v>
      </c>
      <c r="AJ68" s="32">
        <f>(AG68-AF68)/AF68</f>
        <v>-0.23081355774891155</v>
      </c>
      <c r="AK68" s="36">
        <f t="shared" ref="AK68:AK71" si="40">(AI68-AH68)/AH68</f>
        <v>2.1590903106872488</v>
      </c>
      <c r="AL68" s="49">
        <f>kWh_in_MMBtu*(AI68-AH68)*Elec_source_E+(AG68-AF68)*Gas_source_E</f>
        <v>-0.599135631572703</v>
      </c>
      <c r="AM68" s="50">
        <f>(AI68-AH68)*Elec_emissions/1000+(AG68-AF68)*Gas_emissions</f>
        <v>-75.15094267446409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509</v>
      </c>
      <c r="F69" s="30">
        <v>37.699253597003583</v>
      </c>
      <c r="G69" s="31">
        <v>30.962149942401858</v>
      </c>
      <c r="H69" s="31">
        <v>311.21548130633204</v>
      </c>
      <c r="I69" s="30">
        <v>480</v>
      </c>
      <c r="J69" s="37">
        <f t="shared" ref="J69:J71" si="43">(G69-F69)/F69</f>
        <v>-0.17870655283045722</v>
      </c>
      <c r="K69" s="38">
        <f t="shared" si="38"/>
        <v>0.54233972546992903</v>
      </c>
      <c r="L69" s="49">
        <f>kWh_in_MMBtu*(I69-H69)*Elec_source_E+(G69-F69)*Gas_source_E</f>
        <v>-5.5364590019257296</v>
      </c>
      <c r="M69" s="50">
        <f>(I69-H69)*Elec_emissions/1000+(G69-F69)*Gas_emissions</f>
        <v>-744.94154704586037</v>
      </c>
      <c r="O69" s="16">
        <v>2</v>
      </c>
      <c r="P69" s="17" t="s">
        <v>23</v>
      </c>
      <c r="Q69" s="18">
        <v>441</v>
      </c>
      <c r="R69" s="18">
        <v>188</v>
      </c>
      <c r="S69" s="30">
        <v>57.665806774677577</v>
      </c>
      <c r="T69" s="31">
        <v>50.649457116658724</v>
      </c>
      <c r="U69" s="31">
        <v>402.9515313131318</v>
      </c>
      <c r="V69" s="30">
        <v>573.69819351286162</v>
      </c>
      <c r="W69" s="37">
        <f t="shared" ref="W69:W71" si="44">(T69-S69)/S69</f>
        <v>-0.1216726176299661</v>
      </c>
      <c r="X69" s="38">
        <f t="shared" si="39"/>
        <v>0.42373995116311736</v>
      </c>
      <c r="Y69" s="49">
        <f>kWh_in_MMBtu*(V69-U69)*Elec_source_E+(T69-S69)*Gas_source_E</f>
        <v>-5.8198307055309133</v>
      </c>
      <c r="Z69" s="50">
        <f>(V69-U69)*Elec_emissions/1000+(T69-S69)*Gas_emissions</f>
        <v>-783.13775289036437</v>
      </c>
      <c r="AB69" s="16">
        <v>2</v>
      </c>
      <c r="AC69" s="17" t="s">
        <v>23</v>
      </c>
      <c r="AD69" s="18">
        <v>374</v>
      </c>
      <c r="AE69" s="18">
        <v>321</v>
      </c>
      <c r="AF69" s="30">
        <v>26.005446751512263</v>
      </c>
      <c r="AG69" s="31">
        <v>19.431889042837106</v>
      </c>
      <c r="AH69" s="31">
        <v>257.48844890359641</v>
      </c>
      <c r="AI69" s="30">
        <v>837.93973809110457</v>
      </c>
      <c r="AJ69" s="37">
        <f t="shared" ref="AJ69:AJ71" si="45">(AG69-AF69)/AF69</f>
        <v>-0.25277618844571059</v>
      </c>
      <c r="AK69" s="38">
        <f t="shared" si="40"/>
        <v>2.2542808877800531</v>
      </c>
      <c r="AL69" s="49">
        <f>kWh_in_MMBtu*(AI69-AH69)*Elec_source_E+(AG69-AF69)*Gas_source_E</f>
        <v>-0.95094575739291276</v>
      </c>
      <c r="AM69" s="50">
        <f>(AI69-AH69)*Elec_emissions/1000+(AG69-AF69)*Gas_emissions</f>
        <v>-122.33680869661123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620</v>
      </c>
      <c r="F70" s="30">
        <v>39.554386272900452</v>
      </c>
      <c r="G70" s="31">
        <v>32.315680906349819</v>
      </c>
      <c r="H70" s="31">
        <v>326.52553583991761</v>
      </c>
      <c r="I70" s="30">
        <v>699</v>
      </c>
      <c r="J70" s="37">
        <f t="shared" si="43"/>
        <v>-0.1830063881312203</v>
      </c>
      <c r="K70" s="38">
        <f t="shared" si="38"/>
        <v>1.1407207806947499</v>
      </c>
      <c r="L70" s="49">
        <f>kWh_in_MMBtu*(I70-H70)*Elec_source_E+(G70-F70)*Gas_source_E</f>
        <v>-3.9025281594611902</v>
      </c>
      <c r="M70" s="50">
        <f>(I70-H70)*Elec_emissions/1000+(G70-F70)*Gas_emissions</f>
        <v>-522.51181799418305</v>
      </c>
      <c r="O70" s="16">
        <v>3</v>
      </c>
      <c r="P70" s="17" t="s">
        <v>24</v>
      </c>
      <c r="Q70" s="18">
        <v>441</v>
      </c>
      <c r="R70" s="18">
        <v>265</v>
      </c>
      <c r="S70" s="30">
        <v>57.378643600726058</v>
      </c>
      <c r="T70" s="31">
        <v>50.521445678995732</v>
      </c>
      <c r="U70" s="31">
        <v>414.58353712574348</v>
      </c>
      <c r="V70" s="30">
        <v>584.56415601640242</v>
      </c>
      <c r="W70" s="37">
        <f t="shared" si="44"/>
        <v>-0.11950784283864729</v>
      </c>
      <c r="X70" s="38">
        <f t="shared" si="39"/>
        <v>0.41000330131078916</v>
      </c>
      <c r="Y70" s="49">
        <f>kWh_in_MMBtu*(V70-U70)*Elec_source_E+(T70-S70)*Gas_source_E</f>
        <v>-5.6545564679129523</v>
      </c>
      <c r="Z70" s="50">
        <f>(V70-U70)*Elec_emissions/1000+(T70-S70)*Gas_emissions</f>
        <v>-760.85627462733964</v>
      </c>
      <c r="AB70" s="16">
        <v>3</v>
      </c>
      <c r="AC70" s="17" t="s">
        <v>24</v>
      </c>
      <c r="AD70" s="18">
        <v>374</v>
      </c>
      <c r="AE70" s="18">
        <v>355</v>
      </c>
      <c r="AF70" s="30">
        <v>26.248954746495421</v>
      </c>
      <c r="AG70" s="31">
        <v>18.725462132402885</v>
      </c>
      <c r="AH70" s="31">
        <v>260.79209826035759</v>
      </c>
      <c r="AI70" s="30">
        <v>908.26059623822346</v>
      </c>
      <c r="AJ70" s="37">
        <f t="shared" si="45"/>
        <v>-0.28662065544141413</v>
      </c>
      <c r="AK70" s="38">
        <f t="shared" si="40"/>
        <v>2.4826998298524985</v>
      </c>
      <c r="AL70" s="49">
        <f>kWh_in_MMBtu*(AI70-AH70)*Elec_source_E+(AG70-AF70)*Gas_source_E</f>
        <v>-1.2688977293130028</v>
      </c>
      <c r="AM70" s="50">
        <f>(AI70-AH70)*Elec_emissions/1000+(AG70-AF70)*Gas_emissions</f>
        <v>-164.53421821178586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809</v>
      </c>
      <c r="F71" s="39">
        <v>41.506800081580508</v>
      </c>
      <c r="G71" s="40">
        <v>33.057038034038676</v>
      </c>
      <c r="H71" s="40">
        <v>334.9408890680254</v>
      </c>
      <c r="I71" s="39">
        <v>1006</v>
      </c>
      <c r="J71" s="41">
        <f t="shared" si="43"/>
        <v>-0.20357536670940785</v>
      </c>
      <c r="K71" s="42">
        <f t="shared" si="38"/>
        <v>2.0035150464883511</v>
      </c>
      <c r="L71" s="51">
        <f>kWh_in_MMBtu*(I71-H71)*Elec_source_E+(G71-F71)*Gas_source_E</f>
        <v>-2.0259735347002863</v>
      </c>
      <c r="M71" s="52">
        <f>(I71-H71)*Elec_emissions/1000+(G71-F71)*Gas_emissions</f>
        <v>-266.39507369355829</v>
      </c>
      <c r="O71" s="19">
        <v>4</v>
      </c>
      <c r="P71" s="14" t="s">
        <v>25</v>
      </c>
      <c r="Q71" s="13">
        <v>441</v>
      </c>
      <c r="R71" s="13">
        <v>436</v>
      </c>
      <c r="S71" s="39">
        <v>54.416693739182989</v>
      </c>
      <c r="T71" s="40">
        <v>47.064818297237814</v>
      </c>
      <c r="U71" s="40">
        <v>397.4392851508382</v>
      </c>
      <c r="V71" s="39">
        <v>584.07668381522899</v>
      </c>
      <c r="W71" s="41">
        <f t="shared" si="44"/>
        <v>-0.13510330997289943</v>
      </c>
      <c r="X71" s="42">
        <f t="shared" si="39"/>
        <v>0.46959977444996964</v>
      </c>
      <c r="Y71" s="51">
        <f>kWh_in_MMBtu*(V71-U71)*Elec_source_E+(T71-S71)*Gas_source_E</f>
        <v>-6.0154297579378682</v>
      </c>
      <c r="Z71" s="52">
        <f>(V71-U71)*Elec_emissions/1000+(T71-S71)*Gas_emissions</f>
        <v>-809.35491230791649</v>
      </c>
      <c r="AB71" s="19">
        <v>4</v>
      </c>
      <c r="AC71" s="14" t="s">
        <v>25</v>
      </c>
      <c r="AD71" s="13">
        <v>374</v>
      </c>
      <c r="AE71" s="13">
        <v>373</v>
      </c>
      <c r="AF71" s="39">
        <v>26.416415001916494</v>
      </c>
      <c r="AG71" s="40">
        <v>16.683332418073913</v>
      </c>
      <c r="AH71" s="40">
        <v>261.88646362001941</v>
      </c>
      <c r="AI71" s="39">
        <v>1213.1073377738453</v>
      </c>
      <c r="AJ71" s="41">
        <f t="shared" si="45"/>
        <v>-0.36844827669221775</v>
      </c>
      <c r="AK71" s="42">
        <f t="shared" si="40"/>
        <v>3.6321880138638507</v>
      </c>
      <c r="AL71" s="51">
        <f>kWh_in_MMBtu*(AI71-AH71)*Elec_source_E+(AG71-AF71)*Gas_source_E</f>
        <v>-0.42541938481058317</v>
      </c>
      <c r="AM71" s="52">
        <f>(AI71-AH71)*Elec_emissions/1000+(AG71-AF71)*Gas_emissions</f>
        <v>-47.687988805196483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tabSelected="1" workbookViewId="0">
      <selection activeCell="N11" sqref="N11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10.28515625" style="4" bestFit="1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63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63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63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63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63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53" t="s">
        <v>36</v>
      </c>
      <c r="G3" s="53"/>
      <c r="H3" s="53"/>
      <c r="I3" s="53"/>
      <c r="J3" s="28"/>
      <c r="K3" s="29"/>
      <c r="L3" s="45"/>
      <c r="M3" s="29"/>
      <c r="N3" s="5"/>
      <c r="O3" s="27"/>
      <c r="P3" s="28"/>
      <c r="Q3" s="28"/>
      <c r="R3" s="28"/>
      <c r="S3" s="53" t="s">
        <v>36</v>
      </c>
      <c r="T3" s="53"/>
      <c r="U3" s="53"/>
      <c r="V3" s="53"/>
      <c r="W3" s="28"/>
      <c r="X3" s="29"/>
      <c r="Y3" s="45"/>
      <c r="Z3" s="29"/>
      <c r="AB3" s="27"/>
      <c r="AC3" s="28"/>
      <c r="AD3" s="28"/>
      <c r="AE3" s="28"/>
      <c r="AF3" s="53" t="s">
        <v>36</v>
      </c>
      <c r="AG3" s="53"/>
      <c r="AH3" s="53"/>
      <c r="AI3" s="53"/>
      <c r="AJ3" s="28"/>
      <c r="AK3" s="29"/>
      <c r="AL3" s="45"/>
      <c r="AM3" s="29"/>
      <c r="AO3" s="27"/>
      <c r="AP3" s="28"/>
      <c r="AQ3" s="28"/>
      <c r="AR3" s="28"/>
      <c r="AS3" s="53" t="s">
        <v>36</v>
      </c>
      <c r="AT3" s="53"/>
      <c r="AU3" s="53"/>
      <c r="AV3" s="53"/>
      <c r="AW3" s="28"/>
      <c r="AX3" s="29"/>
      <c r="AY3" s="45"/>
      <c r="AZ3" s="29"/>
      <c r="BB3" s="27"/>
      <c r="BC3" s="28"/>
      <c r="BD3" s="28"/>
      <c r="BE3" s="28"/>
      <c r="BF3" s="53" t="s">
        <v>36</v>
      </c>
      <c r="BG3" s="53"/>
      <c r="BH3" s="53"/>
      <c r="BI3" s="53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35</v>
      </c>
      <c r="I4" s="23" t="s">
        <v>35</v>
      </c>
      <c r="J4" s="23" t="s">
        <v>42</v>
      </c>
      <c r="K4" s="34" t="s">
        <v>42</v>
      </c>
      <c r="L4" s="46" t="s">
        <v>42</v>
      </c>
      <c r="M4" s="34" t="s">
        <v>42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35</v>
      </c>
      <c r="V4" s="23" t="s">
        <v>35</v>
      </c>
      <c r="W4" s="23" t="s">
        <v>42</v>
      </c>
      <c r="X4" s="34" t="s">
        <v>42</v>
      </c>
      <c r="Y4" s="46" t="s">
        <v>42</v>
      </c>
      <c r="Z4" s="34" t="s">
        <v>42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35</v>
      </c>
      <c r="AI4" s="23" t="s">
        <v>35</v>
      </c>
      <c r="AJ4" s="23" t="s">
        <v>42</v>
      </c>
      <c r="AK4" s="34" t="s">
        <v>42</v>
      </c>
      <c r="AL4" s="46" t="s">
        <v>42</v>
      </c>
      <c r="AM4" s="34" t="s">
        <v>42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35</v>
      </c>
      <c r="AV4" s="23" t="s">
        <v>35</v>
      </c>
      <c r="AW4" s="23" t="s">
        <v>42</v>
      </c>
      <c r="AX4" s="34" t="s">
        <v>42</v>
      </c>
      <c r="AY4" s="46" t="s">
        <v>42</v>
      </c>
      <c r="AZ4" s="34" t="s">
        <v>42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35</v>
      </c>
      <c r="BI4" s="23" t="s">
        <v>35</v>
      </c>
      <c r="BJ4" s="23" t="s">
        <v>42</v>
      </c>
      <c r="BK4" s="34" t="s">
        <v>42</v>
      </c>
      <c r="BL4" s="46" t="s">
        <v>42</v>
      </c>
      <c r="BM4" s="34" t="s">
        <v>42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33</v>
      </c>
      <c r="G5" s="23" t="s">
        <v>34</v>
      </c>
      <c r="H5" s="23" t="s">
        <v>33</v>
      </c>
      <c r="I5" s="23" t="s">
        <v>34</v>
      </c>
      <c r="J5" s="23" t="s">
        <v>37</v>
      </c>
      <c r="K5" s="34" t="s">
        <v>38</v>
      </c>
      <c r="L5" s="46" t="s">
        <v>43</v>
      </c>
      <c r="M5" s="34" t="s">
        <v>44</v>
      </c>
      <c r="N5" s="6"/>
      <c r="O5" s="16"/>
      <c r="P5" s="18"/>
      <c r="Q5" s="23" t="s">
        <v>6</v>
      </c>
      <c r="R5" s="23" t="s">
        <v>4</v>
      </c>
      <c r="S5" s="23" t="s">
        <v>33</v>
      </c>
      <c r="T5" s="23" t="s">
        <v>34</v>
      </c>
      <c r="U5" s="23" t="s">
        <v>33</v>
      </c>
      <c r="V5" s="23" t="s">
        <v>34</v>
      </c>
      <c r="W5" s="23" t="s">
        <v>37</v>
      </c>
      <c r="X5" s="34" t="s">
        <v>38</v>
      </c>
      <c r="Y5" s="46" t="s">
        <v>43</v>
      </c>
      <c r="Z5" s="34" t="s">
        <v>44</v>
      </c>
      <c r="AA5" s="6"/>
      <c r="AB5" s="16"/>
      <c r="AC5" s="18"/>
      <c r="AD5" s="23" t="s">
        <v>6</v>
      </c>
      <c r="AE5" s="23" t="s">
        <v>4</v>
      </c>
      <c r="AF5" s="23" t="s">
        <v>33</v>
      </c>
      <c r="AG5" s="23" t="s">
        <v>34</v>
      </c>
      <c r="AH5" s="23" t="s">
        <v>33</v>
      </c>
      <c r="AI5" s="23" t="s">
        <v>34</v>
      </c>
      <c r="AJ5" s="23" t="s">
        <v>37</v>
      </c>
      <c r="AK5" s="34" t="s">
        <v>38</v>
      </c>
      <c r="AL5" s="46" t="s">
        <v>43</v>
      </c>
      <c r="AM5" s="34" t="s">
        <v>44</v>
      </c>
      <c r="AO5" s="16"/>
      <c r="AP5" s="18"/>
      <c r="AQ5" s="23" t="s">
        <v>6</v>
      </c>
      <c r="AR5" s="23" t="s">
        <v>4</v>
      </c>
      <c r="AS5" s="23" t="s">
        <v>33</v>
      </c>
      <c r="AT5" s="23" t="s">
        <v>34</v>
      </c>
      <c r="AU5" s="23" t="s">
        <v>33</v>
      </c>
      <c r="AV5" s="23" t="s">
        <v>34</v>
      </c>
      <c r="AW5" s="23" t="s">
        <v>37</v>
      </c>
      <c r="AX5" s="34" t="s">
        <v>38</v>
      </c>
      <c r="AY5" s="46" t="s">
        <v>43</v>
      </c>
      <c r="AZ5" s="34" t="s">
        <v>44</v>
      </c>
      <c r="BA5" s="6"/>
      <c r="BB5" s="16"/>
      <c r="BC5" s="18"/>
      <c r="BD5" s="23" t="s">
        <v>6</v>
      </c>
      <c r="BE5" s="23" t="s">
        <v>4</v>
      </c>
      <c r="BF5" s="23" t="s">
        <v>33</v>
      </c>
      <c r="BG5" s="23" t="s">
        <v>34</v>
      </c>
      <c r="BH5" s="23" t="s">
        <v>33</v>
      </c>
      <c r="BI5" s="23" t="s">
        <v>34</v>
      </c>
      <c r="BJ5" s="23" t="s">
        <v>37</v>
      </c>
      <c r="BK5" s="34" t="s">
        <v>38</v>
      </c>
      <c r="BL5" s="46" t="s">
        <v>43</v>
      </c>
      <c r="BM5" s="34" t="s">
        <v>44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39</v>
      </c>
      <c r="G6" s="10" t="s">
        <v>39</v>
      </c>
      <c r="H6" s="10" t="s">
        <v>40</v>
      </c>
      <c r="I6" s="10" t="s">
        <v>40</v>
      </c>
      <c r="J6" s="9" t="s">
        <v>41</v>
      </c>
      <c r="K6" s="35" t="s">
        <v>41</v>
      </c>
      <c r="L6" s="47" t="s">
        <v>39</v>
      </c>
      <c r="M6" s="48" t="s">
        <v>45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39</v>
      </c>
      <c r="T6" s="10" t="s">
        <v>39</v>
      </c>
      <c r="U6" s="10" t="s">
        <v>40</v>
      </c>
      <c r="V6" s="10" t="s">
        <v>40</v>
      </c>
      <c r="W6" s="9" t="s">
        <v>41</v>
      </c>
      <c r="X6" s="35" t="s">
        <v>41</v>
      </c>
      <c r="Y6" s="47" t="s">
        <v>39</v>
      </c>
      <c r="Z6" s="48" t="s">
        <v>45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39</v>
      </c>
      <c r="AG6" s="10" t="s">
        <v>39</v>
      </c>
      <c r="AH6" s="10" t="s">
        <v>40</v>
      </c>
      <c r="AI6" s="10" t="s">
        <v>40</v>
      </c>
      <c r="AJ6" s="9" t="s">
        <v>41</v>
      </c>
      <c r="AK6" s="35" t="s">
        <v>41</v>
      </c>
      <c r="AL6" s="47" t="s">
        <v>39</v>
      </c>
      <c r="AM6" s="48" t="s">
        <v>45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39</v>
      </c>
      <c r="AT6" s="10" t="s">
        <v>39</v>
      </c>
      <c r="AU6" s="10" t="s">
        <v>40</v>
      </c>
      <c r="AV6" s="10" t="s">
        <v>40</v>
      </c>
      <c r="AW6" s="9" t="s">
        <v>41</v>
      </c>
      <c r="AX6" s="35" t="s">
        <v>41</v>
      </c>
      <c r="AY6" s="47" t="s">
        <v>39</v>
      </c>
      <c r="AZ6" s="48" t="s">
        <v>45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39</v>
      </c>
      <c r="BG6" s="10" t="s">
        <v>39</v>
      </c>
      <c r="BH6" s="10" t="s">
        <v>40</v>
      </c>
      <c r="BI6" s="10" t="s">
        <v>40</v>
      </c>
      <c r="BJ6" s="9" t="s">
        <v>41</v>
      </c>
      <c r="BK6" s="35" t="s">
        <v>41</v>
      </c>
      <c r="BL6" s="47" t="s">
        <v>39</v>
      </c>
      <c r="BM6" s="48" t="s">
        <v>45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22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4173</v>
      </c>
      <c r="F8" s="30">
        <v>35.025223063857482</v>
      </c>
      <c r="G8" s="30">
        <v>26.989367705859191</v>
      </c>
      <c r="H8" s="30">
        <v>303.84814527685</v>
      </c>
      <c r="I8" s="30">
        <v>1058.4447781065526</v>
      </c>
      <c r="J8" s="32">
        <f>(G8-F8)/F8</f>
        <v>-0.22943052620528454</v>
      </c>
      <c r="K8" s="36">
        <f t="shared" ref="K8:K11" si="0">(I8-H8)/H8</f>
        <v>2.4834663122335496</v>
      </c>
      <c r="L8" s="49">
        <f>kWh_in_MMBtu*(I8-H8)*Elec_source_E+(G8-F8)*Gas_source_E</f>
        <v>-0.68047395457659654</v>
      </c>
      <c r="M8" s="50">
        <f>(I8-H8)*Elec_emissions/1000+(G8-F8)*Gas_emissions</f>
        <v>-84.087233491361303</v>
      </c>
      <c r="N8" s="6"/>
      <c r="O8" s="16">
        <v>1</v>
      </c>
      <c r="P8" s="17" t="s">
        <v>22</v>
      </c>
      <c r="Q8" s="18">
        <v>7241</v>
      </c>
      <c r="R8" s="18">
        <v>3029</v>
      </c>
      <c r="S8" s="30">
        <v>33.59722857532914</v>
      </c>
      <c r="T8" s="30">
        <v>25.908681491524899</v>
      </c>
      <c r="U8" s="30">
        <v>294.72665018525925</v>
      </c>
      <c r="V8" s="30">
        <v>992.87992512215283</v>
      </c>
      <c r="W8" s="32">
        <f>(T8-S8)/S8</f>
        <v>-0.22884468183337112</v>
      </c>
      <c r="X8" s="36">
        <f t="shared" ref="X8:X11" si="1">(V8-U8)/U8</f>
        <v>2.3688162387013474</v>
      </c>
      <c r="Y8" s="49">
        <f>kWh_in_MMBtu*(V8-U8)*Elec_source_E+(T8-S8)*Gas_source_E</f>
        <v>-0.90618280859537759</v>
      </c>
      <c r="Z8" s="50">
        <f>(V8-U8)*Elec_emissions/1000+(T8-S8)*Gas_emissions</f>
        <v>-115.10155956098015</v>
      </c>
      <c r="AA8" s="6"/>
      <c r="AB8" s="16">
        <v>1</v>
      </c>
      <c r="AC8" s="17" t="s">
        <v>22</v>
      </c>
      <c r="AD8" s="18">
        <v>2476</v>
      </c>
      <c r="AE8" s="18">
        <v>1040</v>
      </c>
      <c r="AF8" s="30">
        <v>33.772863126715372</v>
      </c>
      <c r="AG8" s="30">
        <v>25.04811661040651</v>
      </c>
      <c r="AH8" s="30">
        <v>297.58726375679572</v>
      </c>
      <c r="AI8" s="30">
        <v>1264.7514010432644</v>
      </c>
      <c r="AJ8" s="32">
        <f>(AG8-AF8)/AF8</f>
        <v>-0.2583360043705421</v>
      </c>
      <c r="AK8" s="36">
        <f t="shared" ref="AK8:AK11" si="2">(AI8-AH8)/AH8</f>
        <v>3.2500185830428792</v>
      </c>
      <c r="AL8" s="49">
        <f>kWh_in_MMBtu*(AI8-AH8)*Elec_source_E+(AG8-AF8)*Gas_source_E</f>
        <v>0.84435332420008002</v>
      </c>
      <c r="AM8" s="50">
        <f>(AI8-AH8)*Elec_emissions/1000+(AG8-AF8)*Gas_emissions</f>
        <v>123.71891771712285</v>
      </c>
      <c r="AO8" s="16">
        <v>1</v>
      </c>
      <c r="AP8" s="17" t="s">
        <v>22</v>
      </c>
      <c r="AQ8" s="18">
        <v>211</v>
      </c>
      <c r="AR8" s="18">
        <v>77</v>
      </c>
      <c r="AS8" s="30">
        <v>94.77438455770816</v>
      </c>
      <c r="AT8" s="30">
        <v>82.299947997770275</v>
      </c>
      <c r="AU8" s="30">
        <v>668.19371399242721</v>
      </c>
      <c r="AV8" s="30">
        <v>1062.3208387362988</v>
      </c>
      <c r="AW8" s="32">
        <f>(AT8-AS8)/AS8</f>
        <v>-0.13162244859888481</v>
      </c>
      <c r="AX8" s="36">
        <f t="shared" ref="AX8:AX11" si="3">(AV8-AU8)/AU8</f>
        <v>0.58983961759978232</v>
      </c>
      <c r="AY8" s="49">
        <f>kWh_in_MMBtu*(AV8-AU8)*Elec_source_E+(AT8-AS8)*Gas_source_E</f>
        <v>-9.3776647363083931</v>
      </c>
      <c r="AZ8" s="50">
        <f>(AV8-AU8)*Elec_emissions/1000+(AT8-AS8)*Gas_emissions</f>
        <v>-1260.6813349332797</v>
      </c>
      <c r="BA8" s="6"/>
      <c r="BB8" s="16">
        <v>1</v>
      </c>
      <c r="BC8" s="17" t="s">
        <v>22</v>
      </c>
      <c r="BD8" s="18">
        <v>72</v>
      </c>
      <c r="BE8" s="18">
        <v>27</v>
      </c>
      <c r="BF8" s="30">
        <v>73.068341780650996</v>
      </c>
      <c r="BG8" s="30">
        <v>65.262886224833835</v>
      </c>
      <c r="BH8" s="30">
        <v>529.24505720972763</v>
      </c>
      <c r="BI8" s="30">
        <v>456.17052503505437</v>
      </c>
      <c r="BJ8" s="32">
        <f>(BG8-BF8)/BF8</f>
        <v>-0.10682404124140259</v>
      </c>
      <c r="BK8" s="36">
        <f t="shared" ref="BK8:BK11" si="4">(BI8-BH8)/BH8</f>
        <v>-0.13807315000717241</v>
      </c>
      <c r="BL8" s="49">
        <f>kWh_in_MMBtu*(BI8-BH8)*Elec_source_E+(BG8-BF8)*Gas_source_E</f>
        <v>-9.2902725068450192</v>
      </c>
      <c r="BM8" s="50">
        <f>(BI8-BH8)*Elec_emissions/1000+(BG8-BF8)*Gas_emissions</f>
        <v>-1253.6523364870977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4795</v>
      </c>
      <c r="F9" s="30">
        <v>35.626650872895951</v>
      </c>
      <c r="G9" s="31">
        <v>27.951418549509533</v>
      </c>
      <c r="H9" s="31">
        <v>307.14670753071516</v>
      </c>
      <c r="I9" s="30">
        <v>966.76270808687411</v>
      </c>
      <c r="J9" s="37">
        <f t="shared" ref="J9:J11" si="5">(G9-F9)/F9</f>
        <v>-0.21543513452244206</v>
      </c>
      <c r="K9" s="38">
        <f t="shared" si="0"/>
        <v>2.14756005642742</v>
      </c>
      <c r="L9" s="49">
        <f>kWh_in_MMBtu*(I9-H9)*Elec_source_E+(G9-F9)*Gas_source_E</f>
        <v>-1.3042445105980889</v>
      </c>
      <c r="M9" s="50">
        <f>(I9-H9)*Elec_emissions/1000+(G9-F9)*Gas_emissions</f>
        <v>-169.17748672914809</v>
      </c>
      <c r="N9" s="6"/>
      <c r="O9" s="16">
        <v>2</v>
      </c>
      <c r="P9" s="17" t="s">
        <v>23</v>
      </c>
      <c r="Q9" s="18">
        <v>7241</v>
      </c>
      <c r="R9" s="18">
        <v>3428</v>
      </c>
      <c r="S9" s="30">
        <v>34.188770750559044</v>
      </c>
      <c r="T9" s="31">
        <v>26.744442584879312</v>
      </c>
      <c r="U9" s="31">
        <v>298.34744893409533</v>
      </c>
      <c r="V9" s="30">
        <v>916.48005516607031</v>
      </c>
      <c r="W9" s="37">
        <f t="shared" ref="W9:W11" si="6">(T9-S9)/S9</f>
        <v>-0.21774190771564972</v>
      </c>
      <c r="X9" s="38">
        <f t="shared" si="1"/>
        <v>2.0718548405236068</v>
      </c>
      <c r="Y9" s="49">
        <f>kWh_in_MMBtu*(V9-U9)*Elec_source_E+(T9-S9)*Gas_source_E</f>
        <v>-1.4966745268887776</v>
      </c>
      <c r="Z9" s="50">
        <f>(V9-U9)*Elec_emissions/1000+(T9-S9)*Gas_emissions</f>
        <v>-195.55143089362912</v>
      </c>
      <c r="AA9" s="6"/>
      <c r="AB9" s="16">
        <v>2</v>
      </c>
      <c r="AC9" s="17" t="s">
        <v>23</v>
      </c>
      <c r="AD9" s="18">
        <v>2476</v>
      </c>
      <c r="AE9" s="18">
        <v>1240</v>
      </c>
      <c r="AF9" s="30">
        <v>34.294608368859961</v>
      </c>
      <c r="AG9" s="31">
        <v>26.309710164121032</v>
      </c>
      <c r="AH9" s="31">
        <v>299.71737271973814</v>
      </c>
      <c r="AI9" s="30">
        <v>1119.6521914973553</v>
      </c>
      <c r="AJ9" s="37">
        <f t="shared" ref="AJ9:AJ11" si="7">(AG9-AF9)/AF9</f>
        <v>-0.23283246505854083</v>
      </c>
      <c r="AK9" s="38">
        <f t="shared" si="2"/>
        <v>2.7356933344812404</v>
      </c>
      <c r="AL9" s="49">
        <f>kWh_in_MMBtu*(AI9-AH9)*Elec_source_E+(AG9-AF9)*Gas_source_E</f>
        <v>7.4571028459052613E-2</v>
      </c>
      <c r="AM9" s="50">
        <f>(AI9-AH9)*Elec_emissions/1000+(AG9-AF9)*Gas_emissions</f>
        <v>18.405190406032716</v>
      </c>
      <c r="AO9" s="16">
        <v>2</v>
      </c>
      <c r="AP9" s="17" t="s">
        <v>23</v>
      </c>
      <c r="AQ9" s="18">
        <v>211</v>
      </c>
      <c r="AR9" s="18">
        <v>96</v>
      </c>
      <c r="AS9" s="30">
        <v>89.80295788149364</v>
      </c>
      <c r="AT9" s="31">
        <v>78.102503482401787</v>
      </c>
      <c r="AU9" s="31">
        <v>634.63152121066162</v>
      </c>
      <c r="AV9" s="30">
        <v>941.12580377606002</v>
      </c>
      <c r="AW9" s="37">
        <f t="shared" ref="AW9:AW11" si="8">(AT9-AS9)/AS9</f>
        <v>-0.13029030084434504</v>
      </c>
      <c r="AX9" s="38">
        <f t="shared" si="3"/>
        <v>0.48294840757469987</v>
      </c>
      <c r="AY9" s="49">
        <f>kWh_in_MMBtu*(AV9-AU9)*Elec_source_E+(AT9-AS9)*Gas_source_E</f>
        <v>-9.4722094085372994</v>
      </c>
      <c r="AZ9" s="50">
        <f>(AV9-AU9)*Elec_emissions/1000+(AT9-AS9)*Gas_emissions</f>
        <v>-1274.3241098164131</v>
      </c>
      <c r="BA9" s="6"/>
      <c r="BB9" s="16">
        <v>2</v>
      </c>
      <c r="BC9" s="17" t="s">
        <v>23</v>
      </c>
      <c r="BD9" s="18">
        <v>72</v>
      </c>
      <c r="BE9" s="18">
        <v>31</v>
      </c>
      <c r="BF9" s="30">
        <v>80.138273180950748</v>
      </c>
      <c r="BG9" s="31">
        <v>71.781349229382116</v>
      </c>
      <c r="BH9" s="31">
        <v>563.20127274197068</v>
      </c>
      <c r="BI9" s="30">
        <v>490.86327574331193</v>
      </c>
      <c r="BJ9" s="37">
        <f t="shared" ref="BJ9:BJ11" si="9">(BG9-BF9)/BF9</f>
        <v>-0.10428130804239881</v>
      </c>
      <c r="BK9" s="38">
        <f t="shared" si="4"/>
        <v>-0.12844075555170173</v>
      </c>
      <c r="BL9" s="49">
        <f>kWh_in_MMBtu*(BI9-BH9)*Elec_source_E+(BG9-BF9)*Gas_source_E</f>
        <v>-9.8834878133158526</v>
      </c>
      <c r="BM9" s="50">
        <f>(BI9-BH9)*Elec_emissions/1000+(BG9-BF9)*Gas_emissions</f>
        <v>-1333.6472685166389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7175</v>
      </c>
      <c r="F10" s="30">
        <v>36.571991165432927</v>
      </c>
      <c r="G10" s="31">
        <v>27.114001162416304</v>
      </c>
      <c r="H10" s="31">
        <v>313.35089163924874</v>
      </c>
      <c r="I10" s="30">
        <v>1252.5445722579004</v>
      </c>
      <c r="J10" s="37">
        <f t="shared" si="5"/>
        <v>-0.25861293579104094</v>
      </c>
      <c r="K10" s="38">
        <f t="shared" si="0"/>
        <v>2.9972586824482903</v>
      </c>
      <c r="L10" s="49">
        <f>kWh_in_MMBtu*(I10-H10)*Elec_source_E+(G10-F10)*Gas_source_E</f>
        <v>-0.2543299613880734</v>
      </c>
      <c r="M10" s="50">
        <f>(I10-H10)*Elec_emissions/1000+(G10-F10)*Gas_emissions</f>
        <v>-24.736918823924043</v>
      </c>
      <c r="N10" s="6"/>
      <c r="O10" s="16">
        <v>3</v>
      </c>
      <c r="P10" s="17" t="s">
        <v>24</v>
      </c>
      <c r="Q10" s="18">
        <v>7241</v>
      </c>
      <c r="R10" s="18">
        <v>4937</v>
      </c>
      <c r="S10" s="30">
        <v>35.431423825292249</v>
      </c>
      <c r="T10" s="31">
        <v>25.985690372265289</v>
      </c>
      <c r="U10" s="31">
        <v>306.71083424630251</v>
      </c>
      <c r="V10" s="30">
        <v>1221.8707034860206</v>
      </c>
      <c r="W10" s="37">
        <f t="shared" si="6"/>
        <v>-0.26659198059899164</v>
      </c>
      <c r="X10" s="38">
        <f t="shared" si="1"/>
        <v>2.9837872258037152</v>
      </c>
      <c r="Y10" s="49">
        <f>kWh_in_MMBtu*(V10-U10)*Elec_source_E+(T10-S10)*Gas_source_E</f>
        <v>-0.49827302071564716</v>
      </c>
      <c r="Z10" s="50">
        <f>(V10-U10)*Elec_emissions/1000+(T10-S10)*Gas_emissions</f>
        <v>-57.880367720413233</v>
      </c>
      <c r="AA10" s="6"/>
      <c r="AB10" s="16">
        <v>3</v>
      </c>
      <c r="AC10" s="17" t="s">
        <v>24</v>
      </c>
      <c r="AD10" s="18">
        <v>2476</v>
      </c>
      <c r="AE10" s="18">
        <v>2043</v>
      </c>
      <c r="AF10" s="30">
        <v>34.763837826249308</v>
      </c>
      <c r="AG10" s="31">
        <v>25.660494991470557</v>
      </c>
      <c r="AH10" s="31">
        <v>302.32364140607973</v>
      </c>
      <c r="AI10" s="30">
        <v>1302.8071090977542</v>
      </c>
      <c r="AJ10" s="37">
        <f t="shared" si="7"/>
        <v>-0.26186242382896641</v>
      </c>
      <c r="AK10" s="38">
        <f t="shared" si="2"/>
        <v>3.3093127055446834</v>
      </c>
      <c r="AL10" s="49">
        <f>kWh_in_MMBtu*(AI10-AH10)*Elec_source_E+(AG10-AF10)*Gas_source_E</f>
        <v>0.78839553310045929</v>
      </c>
      <c r="AM10" s="50">
        <f>(AI10-AH10)*Elec_emissions/1000+(AG10-AF10)*Gas_emissions</f>
        <v>116.51156531121819</v>
      </c>
      <c r="AO10" s="16">
        <v>3</v>
      </c>
      <c r="AP10" s="17" t="s">
        <v>24</v>
      </c>
      <c r="AQ10" s="18">
        <v>211</v>
      </c>
      <c r="AR10" s="18">
        <v>137</v>
      </c>
      <c r="AS10" s="30">
        <v>86.458486132626021</v>
      </c>
      <c r="AT10" s="31">
        <v>71.506598321250536</v>
      </c>
      <c r="AU10" s="31">
        <v>614.32547803085708</v>
      </c>
      <c r="AV10" s="30">
        <v>1683.0537216428568</v>
      </c>
      <c r="AW10" s="37">
        <f t="shared" si="8"/>
        <v>-0.17293719194249496</v>
      </c>
      <c r="AX10" s="38">
        <f t="shared" si="3"/>
        <v>1.7396775517721867</v>
      </c>
      <c r="AY10" s="49">
        <f>kWh_in_MMBtu*(AV10-AU10)*Elec_source_E+(AT10-AS10)*Gas_source_E</f>
        <v>-4.855899250539764</v>
      </c>
      <c r="AZ10" s="50">
        <f>(AV10-AU10)*Elec_emissions/1000+(AT10-AS10)*Gas_emissions</f>
        <v>-643.9966420603489</v>
      </c>
      <c r="BA10" s="6"/>
      <c r="BB10" s="16">
        <v>3</v>
      </c>
      <c r="BC10" s="17" t="s">
        <v>24</v>
      </c>
      <c r="BD10" s="18">
        <v>72</v>
      </c>
      <c r="BE10" s="18">
        <v>58</v>
      </c>
      <c r="BF10" s="30">
        <v>79.513170815791185</v>
      </c>
      <c r="BG10" s="31">
        <v>69.496719566866233</v>
      </c>
      <c r="BH10" s="31">
        <v>556.05980956486007</v>
      </c>
      <c r="BI10" s="30">
        <v>1076.1786049688953</v>
      </c>
      <c r="BJ10" s="37">
        <f t="shared" si="9"/>
        <v>-0.12597222757133086</v>
      </c>
      <c r="BK10" s="38">
        <f t="shared" si="4"/>
        <v>0.93536484107896567</v>
      </c>
      <c r="BL10" s="49">
        <f>kWh_in_MMBtu*(BI10-BH10)*Elec_source_E+(BG10-BF10)*Gas_source_E</f>
        <v>-5.3496111462938281</v>
      </c>
      <c r="BM10" s="50">
        <f>(BI10-BH10)*Elec_emissions/1000+(BG10-BF10)*Gas_emissions</f>
        <v>-716.1656050745006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9948</v>
      </c>
      <c r="F11" s="39">
        <v>38.719817209258501</v>
      </c>
      <c r="G11" s="40">
        <v>29.989845502296223</v>
      </c>
      <c r="H11" s="40">
        <v>320.55397109065103</v>
      </c>
      <c r="I11" s="39">
        <v>1117.0789726402268</v>
      </c>
      <c r="J11" s="41">
        <f t="shared" si="5"/>
        <v>-0.22546520970855224</v>
      </c>
      <c r="K11" s="42">
        <f t="shared" si="0"/>
        <v>2.4848389768483714</v>
      </c>
      <c r="L11" s="51">
        <f>kWh_in_MMBtu*(I11-H11)*Elec_source_E+(G11-F11)*Gas_source_E</f>
        <v>-0.98818139171123676</v>
      </c>
      <c r="M11" s="52">
        <f>(I11-H11)*Elec_emissions/1000+(G11-F11)*Gas_emissions</f>
        <v>-125.15848867037153</v>
      </c>
      <c r="N11" s="6"/>
      <c r="O11" s="19">
        <v>4</v>
      </c>
      <c r="P11" s="14" t="s">
        <v>25</v>
      </c>
      <c r="Q11" s="13">
        <v>7241</v>
      </c>
      <c r="R11" s="13">
        <v>7201</v>
      </c>
      <c r="S11" s="39">
        <v>38.04320528536261</v>
      </c>
      <c r="T11" s="40">
        <v>29.775146919776166</v>
      </c>
      <c r="U11" s="40">
        <v>315.98408181261777</v>
      </c>
      <c r="V11" s="39">
        <v>1053.5066709759228</v>
      </c>
      <c r="W11" s="41">
        <f t="shared" si="6"/>
        <v>-0.2173333793398223</v>
      </c>
      <c r="X11" s="42">
        <f t="shared" si="1"/>
        <v>2.3340498196382704</v>
      </c>
      <c r="Y11" s="51">
        <f>kWh_in_MMBtu*(V11-U11)*Elec_source_E+(T11-S11)*Gas_source_E</f>
        <v>-1.1163676100451809</v>
      </c>
      <c r="Z11" s="52">
        <f>(V11-U11)*Elec_emissions/1000+(T11-S11)*Gas_emissions</f>
        <v>-143.04673509776171</v>
      </c>
      <c r="AA11" s="6"/>
      <c r="AB11" s="19">
        <v>4</v>
      </c>
      <c r="AC11" s="14" t="s">
        <v>25</v>
      </c>
      <c r="AD11" s="13">
        <v>2476</v>
      </c>
      <c r="AE11" s="13">
        <v>2466</v>
      </c>
      <c r="AF11" s="39">
        <v>35.168898134419379</v>
      </c>
      <c r="AG11" s="40">
        <v>25.58937620347707</v>
      </c>
      <c r="AH11" s="40">
        <v>301.6232118565764</v>
      </c>
      <c r="AI11" s="39">
        <v>1271.7128547077525</v>
      </c>
      <c r="AJ11" s="41">
        <f t="shared" si="7"/>
        <v>-0.27238618322155922</v>
      </c>
      <c r="AK11" s="42">
        <f t="shared" si="2"/>
        <v>3.2162300669102994</v>
      </c>
      <c r="AL11" s="51">
        <f>kWh_in_MMBtu*(AI11-AH11)*Elec_source_E+(AG11-AF11)*Gas_source_E</f>
        <v>-5.6031815138037899E-2</v>
      </c>
      <c r="AM11" s="52">
        <f>(AI11-AH11)*Elec_emissions/1000+(AG11-AF11)*Gas_emissions</f>
        <v>2.3206168570907266</v>
      </c>
      <c r="AO11" s="19">
        <v>4</v>
      </c>
      <c r="AP11" s="14" t="s">
        <v>25</v>
      </c>
      <c r="AQ11" s="13">
        <v>211</v>
      </c>
      <c r="AR11" s="13">
        <v>209</v>
      </c>
      <c r="AS11" s="39">
        <v>89.140907925350447</v>
      </c>
      <c r="AT11" s="40">
        <v>75.339161558949797</v>
      </c>
      <c r="AU11" s="40">
        <v>616.43710780103095</v>
      </c>
      <c r="AV11" s="39">
        <v>1484.2800242406195</v>
      </c>
      <c r="AW11" s="41">
        <f t="shared" si="8"/>
        <v>-0.15483066851819247</v>
      </c>
      <c r="AX11" s="42">
        <f t="shared" si="3"/>
        <v>1.4078369154890404</v>
      </c>
      <c r="AY11" s="51">
        <f>kWh_in_MMBtu*(AV11-AU11)*Elec_source_E+(AT11-AS11)*Gas_source_E</f>
        <v>-5.7528959239866371</v>
      </c>
      <c r="AZ11" s="52">
        <f>(AV11-AU11)*Elec_emissions/1000+(AT11-AS11)*Gas_emissions</f>
        <v>-767.0131153577338</v>
      </c>
      <c r="BA11" s="6"/>
      <c r="BB11" s="19">
        <v>4</v>
      </c>
      <c r="BC11" s="14" t="s">
        <v>25</v>
      </c>
      <c r="BD11" s="13">
        <v>72</v>
      </c>
      <c r="BE11" s="13">
        <v>72</v>
      </c>
      <c r="BF11" s="39">
        <v>81.648163637943227</v>
      </c>
      <c r="BG11" s="40">
        <v>70.539772276929085</v>
      </c>
      <c r="BH11" s="40">
        <v>567.10187928334949</v>
      </c>
      <c r="BI11" s="39">
        <v>1113.0785743304232</v>
      </c>
      <c r="BJ11" s="41">
        <f t="shared" si="9"/>
        <v>-0.13605194368207313</v>
      </c>
      <c r="BK11" s="42">
        <f t="shared" si="4"/>
        <v>0.96274887280752475</v>
      </c>
      <c r="BL11" s="51">
        <f>kWh_in_MMBtu*(BI11-BH11)*Elec_source_E+(BG11-BF11)*Gas_source_E</f>
        <v>-6.2629947300812852</v>
      </c>
      <c r="BM11" s="52">
        <f>(BI11-BH11)*Elec_emissions/1000+(BG11-BF11)*Gas_emissions</f>
        <v>-839.08341547063378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63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63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63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63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63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53" t="s">
        <v>36</v>
      </c>
      <c r="G18" s="53"/>
      <c r="H18" s="53"/>
      <c r="I18" s="53"/>
      <c r="J18" s="28"/>
      <c r="K18" s="29"/>
      <c r="L18" s="45"/>
      <c r="M18" s="29"/>
      <c r="N18" s="5"/>
      <c r="O18" s="27"/>
      <c r="P18" s="28"/>
      <c r="Q18" s="28"/>
      <c r="R18" s="28"/>
      <c r="S18" s="53" t="s">
        <v>36</v>
      </c>
      <c r="T18" s="53"/>
      <c r="U18" s="53"/>
      <c r="V18" s="53"/>
      <c r="W18" s="28"/>
      <c r="X18" s="29"/>
      <c r="Y18" s="45"/>
      <c r="Z18" s="29"/>
      <c r="AB18" s="27"/>
      <c r="AC18" s="28"/>
      <c r="AD18" s="28"/>
      <c r="AE18" s="28"/>
      <c r="AF18" s="53" t="s">
        <v>36</v>
      </c>
      <c r="AG18" s="53"/>
      <c r="AH18" s="53"/>
      <c r="AI18" s="53"/>
      <c r="AJ18" s="28"/>
      <c r="AK18" s="29"/>
      <c r="AL18" s="45"/>
      <c r="AM18" s="29"/>
      <c r="AO18" s="27"/>
      <c r="AP18" s="28"/>
      <c r="AQ18" s="28"/>
      <c r="AR18" s="28"/>
      <c r="AS18" s="53" t="s">
        <v>36</v>
      </c>
      <c r="AT18" s="53"/>
      <c r="AU18" s="53"/>
      <c r="AV18" s="53"/>
      <c r="AW18" s="28"/>
      <c r="AX18" s="29"/>
      <c r="AY18" s="45"/>
      <c r="AZ18" s="29"/>
      <c r="BB18" s="27"/>
      <c r="BC18" s="28"/>
      <c r="BD18" s="28"/>
      <c r="BE18" s="28"/>
      <c r="BF18" s="53" t="s">
        <v>36</v>
      </c>
      <c r="BG18" s="53"/>
      <c r="BH18" s="53"/>
      <c r="BI18" s="53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35</v>
      </c>
      <c r="I19" s="23" t="s">
        <v>35</v>
      </c>
      <c r="J19" s="23" t="s">
        <v>42</v>
      </c>
      <c r="K19" s="34" t="s">
        <v>42</v>
      </c>
      <c r="L19" s="46" t="s">
        <v>42</v>
      </c>
      <c r="M19" s="34" t="s">
        <v>42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35</v>
      </c>
      <c r="V19" s="23" t="s">
        <v>35</v>
      </c>
      <c r="W19" s="23" t="s">
        <v>42</v>
      </c>
      <c r="X19" s="34" t="s">
        <v>42</v>
      </c>
      <c r="Y19" s="46" t="s">
        <v>42</v>
      </c>
      <c r="Z19" s="34" t="s">
        <v>42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35</v>
      </c>
      <c r="AI19" s="23" t="s">
        <v>35</v>
      </c>
      <c r="AJ19" s="23" t="s">
        <v>42</v>
      </c>
      <c r="AK19" s="34" t="s">
        <v>42</v>
      </c>
      <c r="AL19" s="46" t="s">
        <v>42</v>
      </c>
      <c r="AM19" s="34" t="s">
        <v>42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35</v>
      </c>
      <c r="AV19" s="23" t="s">
        <v>35</v>
      </c>
      <c r="AW19" s="23" t="s">
        <v>42</v>
      </c>
      <c r="AX19" s="34" t="s">
        <v>42</v>
      </c>
      <c r="AY19" s="46" t="s">
        <v>42</v>
      </c>
      <c r="AZ19" s="34" t="s">
        <v>42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35</v>
      </c>
      <c r="BI19" s="23" t="s">
        <v>35</v>
      </c>
      <c r="BJ19" s="23" t="s">
        <v>42</v>
      </c>
      <c r="BK19" s="34" t="s">
        <v>42</v>
      </c>
      <c r="BL19" s="46" t="s">
        <v>42</v>
      </c>
      <c r="BM19" s="34" t="s">
        <v>42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33</v>
      </c>
      <c r="G20" s="23" t="s">
        <v>34</v>
      </c>
      <c r="H20" s="23" t="s">
        <v>33</v>
      </c>
      <c r="I20" s="23" t="s">
        <v>34</v>
      </c>
      <c r="J20" s="23" t="s">
        <v>37</v>
      </c>
      <c r="K20" s="34" t="s">
        <v>38</v>
      </c>
      <c r="L20" s="46" t="s">
        <v>43</v>
      </c>
      <c r="M20" s="34" t="s">
        <v>44</v>
      </c>
      <c r="N20" s="6"/>
      <c r="O20" s="16"/>
      <c r="P20" s="18"/>
      <c r="Q20" s="23" t="s">
        <v>6</v>
      </c>
      <c r="R20" s="23" t="s">
        <v>4</v>
      </c>
      <c r="S20" s="23" t="s">
        <v>33</v>
      </c>
      <c r="T20" s="23" t="s">
        <v>34</v>
      </c>
      <c r="U20" s="23" t="s">
        <v>33</v>
      </c>
      <c r="V20" s="23" t="s">
        <v>34</v>
      </c>
      <c r="W20" s="23" t="s">
        <v>37</v>
      </c>
      <c r="X20" s="34" t="s">
        <v>38</v>
      </c>
      <c r="Y20" s="46" t="s">
        <v>43</v>
      </c>
      <c r="Z20" s="34" t="s">
        <v>44</v>
      </c>
      <c r="AA20" s="6"/>
      <c r="AB20" s="16"/>
      <c r="AC20" s="18"/>
      <c r="AD20" s="23" t="s">
        <v>6</v>
      </c>
      <c r="AE20" s="23" t="s">
        <v>4</v>
      </c>
      <c r="AF20" s="23" t="s">
        <v>33</v>
      </c>
      <c r="AG20" s="23" t="s">
        <v>34</v>
      </c>
      <c r="AH20" s="23" t="s">
        <v>33</v>
      </c>
      <c r="AI20" s="23" t="s">
        <v>34</v>
      </c>
      <c r="AJ20" s="23" t="s">
        <v>37</v>
      </c>
      <c r="AK20" s="34" t="s">
        <v>38</v>
      </c>
      <c r="AL20" s="46" t="s">
        <v>43</v>
      </c>
      <c r="AM20" s="34" t="s">
        <v>44</v>
      </c>
      <c r="AO20" s="16"/>
      <c r="AP20" s="18"/>
      <c r="AQ20" s="23" t="s">
        <v>6</v>
      </c>
      <c r="AR20" s="23" t="s">
        <v>4</v>
      </c>
      <c r="AS20" s="23" t="s">
        <v>33</v>
      </c>
      <c r="AT20" s="23" t="s">
        <v>34</v>
      </c>
      <c r="AU20" s="23" t="s">
        <v>33</v>
      </c>
      <c r="AV20" s="23" t="s">
        <v>34</v>
      </c>
      <c r="AW20" s="23" t="s">
        <v>37</v>
      </c>
      <c r="AX20" s="34" t="s">
        <v>38</v>
      </c>
      <c r="AY20" s="46" t="s">
        <v>43</v>
      </c>
      <c r="AZ20" s="34" t="s">
        <v>44</v>
      </c>
      <c r="BA20" s="6"/>
      <c r="BB20" s="16"/>
      <c r="BC20" s="18"/>
      <c r="BD20" s="23" t="s">
        <v>6</v>
      </c>
      <c r="BE20" s="23" t="s">
        <v>4</v>
      </c>
      <c r="BF20" s="23" t="s">
        <v>33</v>
      </c>
      <c r="BG20" s="23" t="s">
        <v>34</v>
      </c>
      <c r="BH20" s="23" t="s">
        <v>33</v>
      </c>
      <c r="BI20" s="23" t="s">
        <v>34</v>
      </c>
      <c r="BJ20" s="23" t="s">
        <v>37</v>
      </c>
      <c r="BK20" s="34" t="s">
        <v>38</v>
      </c>
      <c r="BL20" s="46" t="s">
        <v>43</v>
      </c>
      <c r="BM20" s="34" t="s">
        <v>44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39</v>
      </c>
      <c r="G21" s="10" t="s">
        <v>39</v>
      </c>
      <c r="H21" s="10" t="s">
        <v>40</v>
      </c>
      <c r="I21" s="10" t="s">
        <v>40</v>
      </c>
      <c r="J21" s="9" t="s">
        <v>41</v>
      </c>
      <c r="K21" s="35" t="s">
        <v>41</v>
      </c>
      <c r="L21" s="47" t="s">
        <v>39</v>
      </c>
      <c r="M21" s="48" t="s">
        <v>45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39</v>
      </c>
      <c r="T21" s="10" t="s">
        <v>39</v>
      </c>
      <c r="U21" s="10" t="s">
        <v>40</v>
      </c>
      <c r="V21" s="10" t="s">
        <v>40</v>
      </c>
      <c r="W21" s="9" t="s">
        <v>41</v>
      </c>
      <c r="X21" s="35" t="s">
        <v>41</v>
      </c>
      <c r="Y21" s="47" t="s">
        <v>39</v>
      </c>
      <c r="Z21" s="48" t="s">
        <v>45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39</v>
      </c>
      <c r="AG21" s="10" t="s">
        <v>39</v>
      </c>
      <c r="AH21" s="10" t="s">
        <v>40</v>
      </c>
      <c r="AI21" s="10" t="s">
        <v>40</v>
      </c>
      <c r="AJ21" s="9" t="s">
        <v>41</v>
      </c>
      <c r="AK21" s="35" t="s">
        <v>41</v>
      </c>
      <c r="AL21" s="47" t="s">
        <v>39</v>
      </c>
      <c r="AM21" s="48" t="s">
        <v>45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39</v>
      </c>
      <c r="AT21" s="10" t="s">
        <v>39</v>
      </c>
      <c r="AU21" s="10" t="s">
        <v>40</v>
      </c>
      <c r="AV21" s="10" t="s">
        <v>40</v>
      </c>
      <c r="AW21" s="9" t="s">
        <v>41</v>
      </c>
      <c r="AX21" s="35" t="s">
        <v>41</v>
      </c>
      <c r="AY21" s="47" t="s">
        <v>39</v>
      </c>
      <c r="AZ21" s="48" t="s">
        <v>45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39</v>
      </c>
      <c r="BG21" s="10" t="s">
        <v>39</v>
      </c>
      <c r="BH21" s="10" t="s">
        <v>40</v>
      </c>
      <c r="BI21" s="10" t="s">
        <v>40</v>
      </c>
      <c r="BJ21" s="9" t="s">
        <v>41</v>
      </c>
      <c r="BK21" s="35" t="s">
        <v>41</v>
      </c>
      <c r="BL21" s="47" t="s">
        <v>39</v>
      </c>
      <c r="BM21" s="48" t="s">
        <v>45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1166</v>
      </c>
      <c r="F23" s="30">
        <v>52.710077112740876</v>
      </c>
      <c r="G23" s="30">
        <v>42.074470417338262</v>
      </c>
      <c r="H23" s="30">
        <v>377.64975327897798</v>
      </c>
      <c r="I23" s="30">
        <v>1274.0101053985516</v>
      </c>
      <c r="J23" s="32">
        <f>(G23-F23)/F23</f>
        <v>-0.20177558595966874</v>
      </c>
      <c r="K23" s="36">
        <f t="shared" ref="K23:K26" si="10">(I23-H23)/H23</f>
        <v>2.3735229384816066</v>
      </c>
      <c r="L23" s="49">
        <f>kWh_in_MMBtu*(I23-H23)*Elec_source_E+(G23-F23)*Gas_source_E</f>
        <v>-1.996499914998596</v>
      </c>
      <c r="M23" s="50">
        <f>(I23-H23)*Elec_emissions/1000+(G23-F23)*Gas_emissions</f>
        <v>-260.12623224232425</v>
      </c>
      <c r="N23" s="6"/>
      <c r="O23" s="16">
        <v>1</v>
      </c>
      <c r="P23" s="17" t="s">
        <v>22</v>
      </c>
      <c r="Q23" s="18">
        <v>3779</v>
      </c>
      <c r="R23" s="18">
        <v>778</v>
      </c>
      <c r="S23" s="30">
        <v>51.896910391345386</v>
      </c>
      <c r="T23" s="30">
        <v>42.27541442492884</v>
      </c>
      <c r="U23" s="30">
        <v>370.12559065725719</v>
      </c>
      <c r="V23" s="30">
        <v>1063.3380841363262</v>
      </c>
      <c r="W23" s="32">
        <f>(T23-S23)/S23</f>
        <v>-0.18539631538491508</v>
      </c>
      <c r="X23" s="36">
        <f t="shared" ref="X23:X26" si="11">(V23-U23)/U23</f>
        <v>1.8729115494232227</v>
      </c>
      <c r="Y23" s="49">
        <f>kWh_in_MMBtu*(V23-U23)*Elec_source_E+(T23-S23)*Gas_source_E</f>
        <v>-3.0659924214463823</v>
      </c>
      <c r="Z23" s="50">
        <f>(V23-U23)*Elec_emissions/1000+(T23-S23)*Gas_emissions</f>
        <v>-406.4289415446658</v>
      </c>
      <c r="AA23" s="6"/>
      <c r="AB23" s="16">
        <v>1</v>
      </c>
      <c r="AC23" s="17" t="s">
        <v>22</v>
      </c>
      <c r="AD23" s="18">
        <v>1341</v>
      </c>
      <c r="AE23" s="18">
        <v>347</v>
      </c>
      <c r="AF23" s="30">
        <v>46.32636007843761</v>
      </c>
      <c r="AG23" s="30">
        <v>34.00984599404179</v>
      </c>
      <c r="AH23" s="30">
        <v>346.90089552086204</v>
      </c>
      <c r="AI23" s="30">
        <v>1755.2616322754013</v>
      </c>
      <c r="AJ23" s="32">
        <f>(AG23-AF23)/AF23</f>
        <v>-0.26586405803395902</v>
      </c>
      <c r="AK23" s="36">
        <f t="shared" ref="AK23:AK26" si="12">(AI23-AH23)/AH23</f>
        <v>4.0598359789182004</v>
      </c>
      <c r="AL23" s="49">
        <f>kWh_in_MMBtu*(AI23-AH23)*Elec_source_E+(AG23-AF23)*Gas_source_E</f>
        <v>1.6527171502561657</v>
      </c>
      <c r="AM23" s="50">
        <f>(AI23-AH23)*Elec_emissions/1000+(AG23-AF23)*Gas_emissions</f>
        <v>237.22894083491451</v>
      </c>
      <c r="AO23" s="16">
        <v>1</v>
      </c>
      <c r="AP23" s="17" t="s">
        <v>22</v>
      </c>
      <c r="AQ23" s="18">
        <v>133</v>
      </c>
      <c r="AR23" s="18">
        <v>33</v>
      </c>
      <c r="AS23" s="30">
        <v>126.69603267491915</v>
      </c>
      <c r="AT23" s="30">
        <v>109.92655845624347</v>
      </c>
      <c r="AU23" s="30">
        <v>803.14036941676841</v>
      </c>
      <c r="AV23" s="30">
        <v>1345.0887888592094</v>
      </c>
      <c r="AW23" s="32">
        <f>(AT23-AS23)/AS23</f>
        <v>-0.13235990002704623</v>
      </c>
      <c r="AX23" s="36">
        <f t="shared" ref="AX23:AX26" si="13">(AV23-AU23)/AU23</f>
        <v>0.67478667500675871</v>
      </c>
      <c r="AY23" s="49">
        <f>kWh_in_MMBtu*(AV23-AU23)*Elec_source_E+(AT23-AS23)*Gas_source_E</f>
        <v>-12.476701212825834</v>
      </c>
      <c r="AZ23" s="50">
        <f>(AV23-AU23)*Elec_emissions/1000+(AT23-AS23)*Gas_emissions</f>
        <v>-1677.1197082760161</v>
      </c>
      <c r="BA23" s="6"/>
      <c r="BB23" s="16">
        <v>1</v>
      </c>
      <c r="BC23" s="17" t="s">
        <v>22</v>
      </c>
      <c r="BD23" s="18">
        <v>46</v>
      </c>
      <c r="BE23" s="18">
        <v>8</v>
      </c>
      <c r="BF23" s="30">
        <v>103.49220043737063</v>
      </c>
      <c r="BG23" s="30">
        <v>92.44588687915612</v>
      </c>
      <c r="BH23" s="30">
        <v>687.9574819312229</v>
      </c>
      <c r="BI23" s="30">
        <v>594.37962559172183</v>
      </c>
      <c r="BJ23" s="32">
        <f>(BG23-BF23)/BF23</f>
        <v>-0.10673571062873764</v>
      </c>
      <c r="BK23" s="36">
        <f t="shared" ref="BK23:BK26" si="14">(BI23-BH23)/BH23</f>
        <v>-0.13602273221422181</v>
      </c>
      <c r="BL23" s="49">
        <f>kWh_in_MMBtu*(BI23-BH23)*Elec_source_E+(BG23-BF23)*Gas_source_E</f>
        <v>-13.042313514834305</v>
      </c>
      <c r="BM23" s="50">
        <f>(BI23-BH23)*Elec_emissions/1000+(BG23-BF23)*Gas_emissions</f>
        <v>-1759.8702961751669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1527</v>
      </c>
      <c r="F24" s="30">
        <v>51.346935808028014</v>
      </c>
      <c r="G24" s="31">
        <v>42.301487208874605</v>
      </c>
      <c r="H24" s="31">
        <v>373.21675433768763</v>
      </c>
      <c r="I24" s="30">
        <v>1044.3802978863769</v>
      </c>
      <c r="J24" s="37">
        <f t="shared" ref="J24:J26" si="15">(G24-F24)/F24</f>
        <v>-0.17616335730279678</v>
      </c>
      <c r="K24" s="38">
        <f t="shared" si="10"/>
        <v>1.7983210446694426</v>
      </c>
      <c r="L24" s="49">
        <f>kWh_in_MMBtu*(I24-H24)*Elec_source_E+(G24-F24)*Gas_source_E</f>
        <v>-2.6741538346399718</v>
      </c>
      <c r="M24" s="50">
        <f>(I24-H24)*Elec_emissions/1000+(G24-F24)*Gas_emissions</f>
        <v>-353.80915175575717</v>
      </c>
      <c r="N24" s="6"/>
      <c r="O24" s="16">
        <v>2</v>
      </c>
      <c r="P24" s="17" t="s">
        <v>23</v>
      </c>
      <c r="Q24" s="18">
        <v>3779</v>
      </c>
      <c r="R24" s="18">
        <v>991</v>
      </c>
      <c r="S24" s="30">
        <v>50.953498363648919</v>
      </c>
      <c r="T24" s="31">
        <v>42.56238985221205</v>
      </c>
      <c r="U24" s="31">
        <v>368.87458170859168</v>
      </c>
      <c r="V24" s="30">
        <v>880.03831147877133</v>
      </c>
      <c r="W24" s="37">
        <f t="shared" ref="W24:W26" si="16">(T24-S24)/S24</f>
        <v>-0.1646816956816301</v>
      </c>
      <c r="X24" s="38">
        <f t="shared" si="11"/>
        <v>1.3857385548294445</v>
      </c>
      <c r="Y24" s="49">
        <f>kWh_in_MMBtu*(V24-U24)*Elec_source_E+(T24-S24)*Gas_source_E</f>
        <v>-3.6738592708071236</v>
      </c>
      <c r="Z24" s="50">
        <f>(V24-U24)*Elec_emissions/1000+(T24-S24)*Gas_emissions</f>
        <v>-490.2608880953785</v>
      </c>
      <c r="AA24" s="6"/>
      <c r="AB24" s="16">
        <v>2</v>
      </c>
      <c r="AC24" s="17" t="s">
        <v>23</v>
      </c>
      <c r="AD24" s="18">
        <v>1341</v>
      </c>
      <c r="AE24" s="18">
        <v>477</v>
      </c>
      <c r="AF24" s="30">
        <v>44.721077798180445</v>
      </c>
      <c r="AG24" s="31">
        <v>34.807450383683125</v>
      </c>
      <c r="AH24" s="31">
        <v>339.49639930738789</v>
      </c>
      <c r="AI24" s="30">
        <v>1391.5828599021888</v>
      </c>
      <c r="AJ24" s="37">
        <f t="shared" ref="AJ24:AJ26" si="17">(AG24-AF24)/AF24</f>
        <v>-0.22167684462427409</v>
      </c>
      <c r="AK24" s="38">
        <f t="shared" si="12"/>
        <v>3.0989620589236866</v>
      </c>
      <c r="AL24" s="49">
        <f>kWh_in_MMBtu*(AI24-AH24)*Elec_source_E+(AG24-AF24)*Gas_source_E</f>
        <v>0.45763992827331279</v>
      </c>
      <c r="AM24" s="50">
        <f>(AI24-AH24)*Elec_emissions/1000+(AG24-AF24)*Gas_emissions</f>
        <v>72.430483773734522</v>
      </c>
      <c r="AO24" s="16">
        <v>2</v>
      </c>
      <c r="AP24" s="17" t="s">
        <v>23</v>
      </c>
      <c r="AQ24" s="18">
        <v>133</v>
      </c>
      <c r="AR24" s="18">
        <v>47</v>
      </c>
      <c r="AS24" s="30">
        <v>111.50044993020718</v>
      </c>
      <c r="AT24" s="31">
        <v>97.605985132807916</v>
      </c>
      <c r="AU24" s="31">
        <v>717.74910989410671</v>
      </c>
      <c r="AV24" s="30">
        <v>1086.905105105878</v>
      </c>
      <c r="AW24" s="37">
        <f t="shared" ref="AW24:AW26" si="18">(AT24-AS24)/AS24</f>
        <v>-0.12461353121082826</v>
      </c>
      <c r="AX24" s="38">
        <f t="shared" si="13"/>
        <v>0.51432456010462313</v>
      </c>
      <c r="AY24" s="49">
        <f>kWh_in_MMBtu*(AV24-AU24)*Elec_source_E+(AT24-AS24)*Gas_source_E</f>
        <v>-11.192833013959017</v>
      </c>
      <c r="AZ24" s="50">
        <f>(AV24-AU24)*Elec_emissions/1000+(AT24-AS24)*Gas_emissions</f>
        <v>-1505.7335081797769</v>
      </c>
      <c r="BA24" s="6"/>
      <c r="BB24" s="16">
        <v>2</v>
      </c>
      <c r="BC24" s="17" t="s">
        <v>23</v>
      </c>
      <c r="BD24" s="18">
        <v>46</v>
      </c>
      <c r="BE24" s="18">
        <v>12</v>
      </c>
      <c r="BF24" s="30">
        <v>111.6149036692384</v>
      </c>
      <c r="BG24" s="31">
        <v>102.03395751254622</v>
      </c>
      <c r="BH24" s="31">
        <v>722.77356381568563</v>
      </c>
      <c r="BI24" s="30">
        <v>648.43200697627174</v>
      </c>
      <c r="BJ24" s="37">
        <f t="shared" ref="BJ24:BJ26" si="19">(BG24-BF24)/BF24</f>
        <v>-8.5839308566573916E-2</v>
      </c>
      <c r="BK24" s="38">
        <f t="shared" si="14"/>
        <v>-0.10285594349487266</v>
      </c>
      <c r="BL24" s="49">
        <f>kWh_in_MMBtu*(BI24-BH24)*Elec_source_E+(BG24-BF24)*Gas_source_E</f>
        <v>-11.239121854636956</v>
      </c>
      <c r="BM24" s="50">
        <f>(BI24-BH24)*Elec_emissions/1000+(BG24-BF24)*Gas_emissions</f>
        <v>-1516.491708678258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2818</v>
      </c>
      <c r="F25" s="30">
        <v>49.338253156790032</v>
      </c>
      <c r="G25" s="31">
        <v>41.258849801535241</v>
      </c>
      <c r="H25" s="31">
        <v>367.6896251083113</v>
      </c>
      <c r="I25" s="30">
        <v>1046.0255835115177</v>
      </c>
      <c r="J25" s="37">
        <f t="shared" si="15"/>
        <v>-0.16375535894186571</v>
      </c>
      <c r="K25" s="38">
        <f t="shared" si="10"/>
        <v>1.8448602083982848</v>
      </c>
      <c r="L25" s="49">
        <f>kWh_in_MMBtu*(I25-H25)*Elec_source_E+(G25-F25)*Gas_source_E</f>
        <v>-1.5443776259418831</v>
      </c>
      <c r="M25" s="50">
        <f>(I25-H25)*Elec_emissions/1000+(G25-F25)*Gas_emissions</f>
        <v>-201.37180970419195</v>
      </c>
      <c r="N25" s="6"/>
      <c r="O25" s="16">
        <v>3</v>
      </c>
      <c r="P25" s="17" t="s">
        <v>24</v>
      </c>
      <c r="Q25" s="18">
        <v>3779</v>
      </c>
      <c r="R25" s="18">
        <v>1751</v>
      </c>
      <c r="S25" s="30">
        <v>49.724270268479401</v>
      </c>
      <c r="T25" s="31">
        <v>42.143846573466824</v>
      </c>
      <c r="U25" s="31">
        <v>368.40838124867423</v>
      </c>
      <c r="V25" s="30">
        <v>919.15555570137292</v>
      </c>
      <c r="W25" s="37">
        <f t="shared" si="16"/>
        <v>-0.15244916927052152</v>
      </c>
      <c r="X25" s="38">
        <f t="shared" si="11"/>
        <v>1.4949366042813952</v>
      </c>
      <c r="Y25" s="49">
        <f>kWh_in_MMBtu*(V25-U25)*Elec_source_E+(T25-S25)*Gas_source_E</f>
        <v>-2.3664378738238199</v>
      </c>
      <c r="Z25" s="50">
        <f>(V25-U25)*Elec_emissions/1000+(T25-S25)*Gas_emissions</f>
        <v>-313.53589151262497</v>
      </c>
      <c r="AA25" s="6"/>
      <c r="AB25" s="16">
        <v>3</v>
      </c>
      <c r="AC25" s="17" t="s">
        <v>24</v>
      </c>
      <c r="AD25" s="18">
        <v>1341</v>
      </c>
      <c r="AE25" s="18">
        <v>964</v>
      </c>
      <c r="AF25" s="30">
        <v>42.466226784307949</v>
      </c>
      <c r="AG25" s="31">
        <v>34.049125798879125</v>
      </c>
      <c r="AH25" s="31">
        <v>330.33303888114352</v>
      </c>
      <c r="AI25" s="30">
        <v>1225.4002877581713</v>
      </c>
      <c r="AJ25" s="37">
        <f t="shared" si="17"/>
        <v>-0.198206942853211</v>
      </c>
      <c r="AK25" s="38">
        <f t="shared" si="12"/>
        <v>2.7095904542538967</v>
      </c>
      <c r="AL25" s="49">
        <f>kWh_in_MMBtu*(AI25-AH25)*Elec_source_E+(AG25-AF25)*Gas_source_E</f>
        <v>0.40782752234604303</v>
      </c>
      <c r="AM25" s="50">
        <f>(AI25-AH25)*Elec_emissions/1000+(AG25-AF25)*Gas_emissions</f>
        <v>64.113935009161423</v>
      </c>
      <c r="AO25" s="16">
        <v>3</v>
      </c>
      <c r="AP25" s="17" t="s">
        <v>24</v>
      </c>
      <c r="AQ25" s="18">
        <v>133</v>
      </c>
      <c r="AR25" s="18">
        <v>70</v>
      </c>
      <c r="AS25" s="30">
        <v>111.59883356918985</v>
      </c>
      <c r="AT25" s="31">
        <v>95.58268485216685</v>
      </c>
      <c r="AU25" s="31">
        <v>732.37054507311893</v>
      </c>
      <c r="AV25" s="30">
        <v>1794.6544938081836</v>
      </c>
      <c r="AW25" s="37">
        <f t="shared" si="18"/>
        <v>-0.14351537739947071</v>
      </c>
      <c r="AX25" s="38">
        <f t="shared" si="13"/>
        <v>1.4504733374128362</v>
      </c>
      <c r="AY25" s="49">
        <f>kWh_in_MMBtu*(AV25-AU25)*Elec_source_E+(AT25-AS25)*Gas_source_E</f>
        <v>-6.0849353776098027</v>
      </c>
      <c r="AZ25" s="50">
        <f>(AV25-AU25)*Elec_emissions/1000+(AT25-AS25)*Gas_emissions</f>
        <v>-809.81299994159667</v>
      </c>
      <c r="BA25" s="6"/>
      <c r="BB25" s="16">
        <v>3</v>
      </c>
      <c r="BC25" s="17" t="s">
        <v>24</v>
      </c>
      <c r="BD25" s="18">
        <v>46</v>
      </c>
      <c r="BE25" s="18">
        <v>33</v>
      </c>
      <c r="BF25" s="30">
        <v>97.534520782146359</v>
      </c>
      <c r="BG25" s="31">
        <v>89.679338812559166</v>
      </c>
      <c r="BH25" s="31">
        <v>647.25152582589544</v>
      </c>
      <c r="BI25" s="30">
        <v>949.90982839085734</v>
      </c>
      <c r="BJ25" s="37">
        <f t="shared" si="19"/>
        <v>-8.0537453883969656E-2</v>
      </c>
      <c r="BK25" s="38">
        <f t="shared" si="14"/>
        <v>0.46760539062270845</v>
      </c>
      <c r="BL25" s="49">
        <f>kWh_in_MMBtu*(BI25-BH25)*Elec_source_E+(BG25-BF25)*Gas_source_E</f>
        <v>-5.3219299378220519</v>
      </c>
      <c r="BM25" s="50">
        <f>(BI25-BH25)*Elec_emissions/1000+(BG25-BF25)*Gas_emissions</f>
        <v>-714.64657759986267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5252</v>
      </c>
      <c r="F26" s="39">
        <v>48.037132025396645</v>
      </c>
      <c r="G26" s="40">
        <v>41.784711716322867</v>
      </c>
      <c r="H26" s="40">
        <v>358.81598068631985</v>
      </c>
      <c r="I26" s="39">
        <v>785.20027596234468</v>
      </c>
      <c r="J26" s="41">
        <f t="shared" si="15"/>
        <v>-0.13015806825786766</v>
      </c>
      <c r="K26" s="42">
        <f t="shared" si="10"/>
        <v>1.1883091005603059</v>
      </c>
      <c r="L26" s="51">
        <f>kWh_in_MMBtu*(I26-H26)*Elec_source_E+(G26-F26)*Gas_source_E</f>
        <v>-2.250326165220609</v>
      </c>
      <c r="M26" s="52">
        <f>(I26-H26)*Elec_emissions/1000+(G26-F26)*Gas_emissions</f>
        <v>-299.14302010250503</v>
      </c>
      <c r="N26" s="6"/>
      <c r="O26" s="19">
        <v>4</v>
      </c>
      <c r="P26" s="14" t="s">
        <v>25</v>
      </c>
      <c r="Q26" s="13">
        <v>3779</v>
      </c>
      <c r="R26" s="13">
        <v>3743</v>
      </c>
      <c r="S26" s="39">
        <v>47.772891714007173</v>
      </c>
      <c r="T26" s="40">
        <v>42.317218925446063</v>
      </c>
      <c r="U26" s="40">
        <v>356.44600484186526</v>
      </c>
      <c r="V26" s="39">
        <v>674.29453197058524</v>
      </c>
      <c r="W26" s="41">
        <f t="shared" si="16"/>
        <v>-0.11420017907271642</v>
      </c>
      <c r="X26" s="42">
        <f t="shared" si="11"/>
        <v>0.89171577970057825</v>
      </c>
      <c r="Y26" s="51">
        <f>kWh_in_MMBtu*(V26-U26)*Elec_source_E+(T26-S26)*Gas_source_E</f>
        <v>-2.5438404630707687</v>
      </c>
      <c r="Z26" s="52">
        <f>(V26-U26)*Elec_emissions/1000+(T26-S26)*Gas_emissions</f>
        <v>-339.83214147332421</v>
      </c>
      <c r="AA26" s="6"/>
      <c r="AB26" s="19">
        <v>4</v>
      </c>
      <c r="AC26" s="14" t="s">
        <v>25</v>
      </c>
      <c r="AD26" s="13">
        <v>1341</v>
      </c>
      <c r="AE26" s="13">
        <v>1332</v>
      </c>
      <c r="AF26" s="39">
        <v>41.341414662738373</v>
      </c>
      <c r="AG26" s="40">
        <v>33.648149590099678</v>
      </c>
      <c r="AH26" s="40">
        <v>322.44560380355733</v>
      </c>
      <c r="AI26" s="39">
        <v>1036.9150459134635</v>
      </c>
      <c r="AJ26" s="41">
        <f t="shared" si="17"/>
        <v>-0.1860909970159475</v>
      </c>
      <c r="AK26" s="42">
        <f t="shared" si="12"/>
        <v>2.2157828597507581</v>
      </c>
      <c r="AL26" s="51">
        <f>kWh_in_MMBtu*(AI26-AH26)*Elec_source_E+(AG26-AF26)*Gas_source_E</f>
        <v>-0.73664676135177043</v>
      </c>
      <c r="AM26" s="52">
        <f>(AI26-AH26)*Elec_emissions/1000+(AG26-AF26)*Gas_emissions</f>
        <v>-92.071396850084739</v>
      </c>
      <c r="AO26" s="19">
        <v>4</v>
      </c>
      <c r="AP26" s="14" t="s">
        <v>25</v>
      </c>
      <c r="AQ26" s="13">
        <v>133</v>
      </c>
      <c r="AR26" s="13">
        <v>131</v>
      </c>
      <c r="AS26" s="39">
        <v>106.60336568518376</v>
      </c>
      <c r="AT26" s="40">
        <v>93.243517945796071</v>
      </c>
      <c r="AU26" s="40">
        <v>696.04059506412591</v>
      </c>
      <c r="AV26" s="39">
        <v>1352.6989727530254</v>
      </c>
      <c r="AW26" s="41">
        <f t="shared" si="18"/>
        <v>-0.12532294504510663</v>
      </c>
      <c r="AX26" s="42">
        <f t="shared" si="13"/>
        <v>0.94341965446484022</v>
      </c>
      <c r="AY26" s="51">
        <f>kWh_in_MMBtu*(AV26-AU26)*Elec_source_E+(AT26-AS26)*Gas_source_E</f>
        <v>-7.5321392201019881</v>
      </c>
      <c r="AZ26" s="52">
        <f>(AV26-AU26)*Elec_emissions/1000+(AT26-AS26)*Gas_emissions</f>
        <v>-1009.1163365303304</v>
      </c>
      <c r="BA26" s="6"/>
      <c r="BB26" s="19">
        <v>4</v>
      </c>
      <c r="BC26" s="14" t="s">
        <v>25</v>
      </c>
      <c r="BD26" s="13">
        <v>46</v>
      </c>
      <c r="BE26" s="13">
        <v>46</v>
      </c>
      <c r="BF26" s="39">
        <v>96.636488615823239</v>
      </c>
      <c r="BG26" s="40">
        <v>87.515638940681768</v>
      </c>
      <c r="BH26" s="40">
        <v>644.46243960230674</v>
      </c>
      <c r="BI26" s="39">
        <v>904.63064349906676</v>
      </c>
      <c r="BJ26" s="41">
        <f t="shared" si="19"/>
        <v>-9.4383082475205188E-2</v>
      </c>
      <c r="BK26" s="42">
        <f t="shared" si="14"/>
        <v>0.40369800923899923</v>
      </c>
      <c r="BL26" s="51">
        <f>kWh_in_MMBtu*(BI26-BH26)*Elec_source_E+(BG26-BF26)*Gas_source_E</f>
        <v>-7.1564009241416571</v>
      </c>
      <c r="BM26" s="52">
        <f>(BI26-BH26)*Elec_emissions/1000+(BG26-BF26)*Gas_emissions</f>
        <v>-962.48033377990714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63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63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63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63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63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53" t="s">
        <v>36</v>
      </c>
      <c r="G33" s="53"/>
      <c r="H33" s="53"/>
      <c r="I33" s="53"/>
      <c r="J33" s="28"/>
      <c r="K33" s="29"/>
      <c r="L33" s="45"/>
      <c r="M33" s="29"/>
      <c r="N33" s="5"/>
      <c r="O33" s="27"/>
      <c r="P33" s="28"/>
      <c r="Q33" s="28"/>
      <c r="R33" s="28"/>
      <c r="S33" s="53" t="s">
        <v>36</v>
      </c>
      <c r="T33" s="53"/>
      <c r="U33" s="53"/>
      <c r="V33" s="53"/>
      <c r="W33" s="28"/>
      <c r="X33" s="29"/>
      <c r="Y33" s="45"/>
      <c r="Z33" s="29"/>
      <c r="AB33" s="27"/>
      <c r="AC33" s="28"/>
      <c r="AD33" s="28"/>
      <c r="AE33" s="28"/>
      <c r="AF33" s="53" t="s">
        <v>36</v>
      </c>
      <c r="AG33" s="53"/>
      <c r="AH33" s="53"/>
      <c r="AI33" s="53"/>
      <c r="AJ33" s="28"/>
      <c r="AK33" s="29"/>
      <c r="AL33" s="45"/>
      <c r="AM33" s="29"/>
      <c r="AO33" s="27"/>
      <c r="AP33" s="28"/>
      <c r="AQ33" s="28"/>
      <c r="AR33" s="28"/>
      <c r="AS33" s="53" t="s">
        <v>36</v>
      </c>
      <c r="AT33" s="53"/>
      <c r="AU33" s="53"/>
      <c r="AV33" s="53"/>
      <c r="AW33" s="28"/>
      <c r="AX33" s="29"/>
      <c r="AY33" s="45"/>
      <c r="AZ33" s="29"/>
      <c r="BB33" s="27"/>
      <c r="BC33" s="28"/>
      <c r="BD33" s="28"/>
      <c r="BE33" s="28"/>
      <c r="BF33" s="53" t="s">
        <v>36</v>
      </c>
      <c r="BG33" s="53"/>
      <c r="BH33" s="53"/>
      <c r="BI33" s="53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35</v>
      </c>
      <c r="I34" s="23" t="s">
        <v>35</v>
      </c>
      <c r="J34" s="23" t="s">
        <v>42</v>
      </c>
      <c r="K34" s="34" t="s">
        <v>42</v>
      </c>
      <c r="L34" s="46" t="s">
        <v>42</v>
      </c>
      <c r="M34" s="34" t="s">
        <v>42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35</v>
      </c>
      <c r="V34" s="23" t="s">
        <v>35</v>
      </c>
      <c r="W34" s="23" t="s">
        <v>42</v>
      </c>
      <c r="X34" s="34" t="s">
        <v>42</v>
      </c>
      <c r="Y34" s="46" t="s">
        <v>42</v>
      </c>
      <c r="Z34" s="34" t="s">
        <v>42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35</v>
      </c>
      <c r="AI34" s="23" t="s">
        <v>35</v>
      </c>
      <c r="AJ34" s="23" t="s">
        <v>42</v>
      </c>
      <c r="AK34" s="34" t="s">
        <v>42</v>
      </c>
      <c r="AL34" s="46" t="s">
        <v>42</v>
      </c>
      <c r="AM34" s="34" t="s">
        <v>42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35</v>
      </c>
      <c r="AV34" s="23" t="s">
        <v>35</v>
      </c>
      <c r="AW34" s="23" t="s">
        <v>42</v>
      </c>
      <c r="AX34" s="34" t="s">
        <v>42</v>
      </c>
      <c r="AY34" s="46" t="s">
        <v>42</v>
      </c>
      <c r="AZ34" s="34" t="s">
        <v>42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35</v>
      </c>
      <c r="BI34" s="23" t="s">
        <v>35</v>
      </c>
      <c r="BJ34" s="23" t="s">
        <v>42</v>
      </c>
      <c r="BK34" s="34" t="s">
        <v>42</v>
      </c>
      <c r="BL34" s="46" t="s">
        <v>42</v>
      </c>
      <c r="BM34" s="34" t="s">
        <v>42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33</v>
      </c>
      <c r="G35" s="23" t="s">
        <v>34</v>
      </c>
      <c r="H35" s="23" t="s">
        <v>33</v>
      </c>
      <c r="I35" s="23" t="s">
        <v>34</v>
      </c>
      <c r="J35" s="23" t="s">
        <v>37</v>
      </c>
      <c r="K35" s="34" t="s">
        <v>38</v>
      </c>
      <c r="L35" s="46" t="s">
        <v>43</v>
      </c>
      <c r="M35" s="34" t="s">
        <v>44</v>
      </c>
      <c r="N35" s="6"/>
      <c r="O35" s="16"/>
      <c r="P35" s="18"/>
      <c r="Q35" s="23" t="s">
        <v>6</v>
      </c>
      <c r="R35" s="23" t="s">
        <v>4</v>
      </c>
      <c r="S35" s="23" t="s">
        <v>33</v>
      </c>
      <c r="T35" s="23" t="s">
        <v>34</v>
      </c>
      <c r="U35" s="23" t="s">
        <v>33</v>
      </c>
      <c r="V35" s="23" t="s">
        <v>34</v>
      </c>
      <c r="W35" s="23" t="s">
        <v>37</v>
      </c>
      <c r="X35" s="34" t="s">
        <v>38</v>
      </c>
      <c r="Y35" s="46" t="s">
        <v>43</v>
      </c>
      <c r="Z35" s="34" t="s">
        <v>44</v>
      </c>
      <c r="AA35" s="6"/>
      <c r="AB35" s="16"/>
      <c r="AC35" s="18"/>
      <c r="AD35" s="23" t="s">
        <v>6</v>
      </c>
      <c r="AE35" s="23" t="s">
        <v>4</v>
      </c>
      <c r="AF35" s="23" t="s">
        <v>33</v>
      </c>
      <c r="AG35" s="23" t="s">
        <v>34</v>
      </c>
      <c r="AH35" s="23" t="s">
        <v>33</v>
      </c>
      <c r="AI35" s="23" t="s">
        <v>34</v>
      </c>
      <c r="AJ35" s="23" t="s">
        <v>37</v>
      </c>
      <c r="AK35" s="34" t="s">
        <v>38</v>
      </c>
      <c r="AL35" s="46" t="s">
        <v>43</v>
      </c>
      <c r="AM35" s="34" t="s">
        <v>44</v>
      </c>
      <c r="AO35" s="16"/>
      <c r="AP35" s="18"/>
      <c r="AQ35" s="23" t="s">
        <v>6</v>
      </c>
      <c r="AR35" s="23" t="s">
        <v>4</v>
      </c>
      <c r="AS35" s="23" t="s">
        <v>33</v>
      </c>
      <c r="AT35" s="23" t="s">
        <v>34</v>
      </c>
      <c r="AU35" s="23" t="s">
        <v>33</v>
      </c>
      <c r="AV35" s="23" t="s">
        <v>34</v>
      </c>
      <c r="AW35" s="23" t="s">
        <v>37</v>
      </c>
      <c r="AX35" s="34" t="s">
        <v>38</v>
      </c>
      <c r="AY35" s="46" t="s">
        <v>43</v>
      </c>
      <c r="AZ35" s="34" t="s">
        <v>44</v>
      </c>
      <c r="BA35" s="6"/>
      <c r="BB35" s="16"/>
      <c r="BC35" s="18"/>
      <c r="BD35" s="23" t="s">
        <v>6</v>
      </c>
      <c r="BE35" s="23" t="s">
        <v>4</v>
      </c>
      <c r="BF35" s="23" t="s">
        <v>33</v>
      </c>
      <c r="BG35" s="23" t="s">
        <v>34</v>
      </c>
      <c r="BH35" s="23" t="s">
        <v>33</v>
      </c>
      <c r="BI35" s="23" t="s">
        <v>34</v>
      </c>
      <c r="BJ35" s="23" t="s">
        <v>37</v>
      </c>
      <c r="BK35" s="34" t="s">
        <v>38</v>
      </c>
      <c r="BL35" s="46" t="s">
        <v>43</v>
      </c>
      <c r="BM35" s="34" t="s">
        <v>44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39</v>
      </c>
      <c r="G36" s="10" t="s">
        <v>39</v>
      </c>
      <c r="H36" s="10" t="s">
        <v>40</v>
      </c>
      <c r="I36" s="10" t="s">
        <v>40</v>
      </c>
      <c r="J36" s="9" t="s">
        <v>41</v>
      </c>
      <c r="K36" s="35" t="s">
        <v>41</v>
      </c>
      <c r="L36" s="47" t="s">
        <v>39</v>
      </c>
      <c r="M36" s="48" t="s">
        <v>45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39</v>
      </c>
      <c r="T36" s="10" t="s">
        <v>39</v>
      </c>
      <c r="U36" s="10" t="s">
        <v>40</v>
      </c>
      <c r="V36" s="10" t="s">
        <v>40</v>
      </c>
      <c r="W36" s="9" t="s">
        <v>41</v>
      </c>
      <c r="X36" s="35" t="s">
        <v>41</v>
      </c>
      <c r="Y36" s="47" t="s">
        <v>39</v>
      </c>
      <c r="Z36" s="48" t="s">
        <v>45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39</v>
      </c>
      <c r="AG36" s="10" t="s">
        <v>39</v>
      </c>
      <c r="AH36" s="10" t="s">
        <v>40</v>
      </c>
      <c r="AI36" s="10" t="s">
        <v>40</v>
      </c>
      <c r="AJ36" s="9" t="s">
        <v>41</v>
      </c>
      <c r="AK36" s="35" t="s">
        <v>41</v>
      </c>
      <c r="AL36" s="47" t="s">
        <v>39</v>
      </c>
      <c r="AM36" s="48" t="s">
        <v>45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39</v>
      </c>
      <c r="AT36" s="10" t="s">
        <v>39</v>
      </c>
      <c r="AU36" s="10" t="s">
        <v>40</v>
      </c>
      <c r="AV36" s="10" t="s">
        <v>40</v>
      </c>
      <c r="AW36" s="9" t="s">
        <v>41</v>
      </c>
      <c r="AX36" s="35" t="s">
        <v>41</v>
      </c>
      <c r="AY36" s="47" t="s">
        <v>39</v>
      </c>
      <c r="AZ36" s="48" t="s">
        <v>45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39</v>
      </c>
      <c r="BG36" s="10" t="s">
        <v>39</v>
      </c>
      <c r="BH36" s="10" t="s">
        <v>40</v>
      </c>
      <c r="BI36" s="10" t="s">
        <v>40</v>
      </c>
      <c r="BJ36" s="9" t="s">
        <v>41</v>
      </c>
      <c r="BK36" s="35" t="s">
        <v>41</v>
      </c>
      <c r="BL36" s="47" t="s">
        <v>39</v>
      </c>
      <c r="BM36" s="48" t="s">
        <v>45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3007</v>
      </c>
      <c r="F38" s="30">
        <v>28.167710652484569</v>
      </c>
      <c r="G38" s="30">
        <v>21.139939783815795</v>
      </c>
      <c r="H38" s="30">
        <v>275.23069435218162</v>
      </c>
      <c r="I38" s="30">
        <v>974.85675960888659</v>
      </c>
      <c r="J38" s="32">
        <f>(G38-F38)/F38</f>
        <v>-0.24949741054120353</v>
      </c>
      <c r="K38" s="36">
        <f t="shared" ref="K38:K41" si="20">(I38-H38)/H38</f>
        <v>2.5419623596250229</v>
      </c>
      <c r="L38" s="49">
        <f>kWh_in_MMBtu*(I38-H38)*Elec_source_E+(G38-F38)*Gas_source_E</f>
        <v>-0.17016924228781782</v>
      </c>
      <c r="M38" s="50">
        <f>(I38-H38)*Elec_emissions/1000+(G38-F38)*Gas_emissions</f>
        <v>-15.826018811060749</v>
      </c>
      <c r="N38" s="6"/>
      <c r="O38" s="16">
        <v>1</v>
      </c>
      <c r="P38" s="17" t="s">
        <v>22</v>
      </c>
      <c r="Q38" s="18">
        <v>3462</v>
      </c>
      <c r="R38" s="18">
        <v>2251</v>
      </c>
      <c r="S38" s="30">
        <v>27.27241629062868</v>
      </c>
      <c r="T38" s="30">
        <v>20.251943054302235</v>
      </c>
      <c r="U38" s="30">
        <v>268.66695418916305</v>
      </c>
      <c r="V38" s="30">
        <v>968.52788260192949</v>
      </c>
      <c r="W38" s="32">
        <f>(T38-S38)/S38</f>
        <v>-0.25742028727901212</v>
      </c>
      <c r="X38" s="36">
        <f t="shared" ref="X38:X41" si="21">(V38-U38)/U38</f>
        <v>2.6049386331301778</v>
      </c>
      <c r="Y38" s="49">
        <f>kWh_in_MMBtu*(V38-U38)*Elec_source_E+(T38-S38)*Gas_source_E</f>
        <v>-0.15970041019543757</v>
      </c>
      <c r="Z38" s="50">
        <f>(V38-U38)*Elec_emissions/1000+(T38-S38)*Gas_emissions</f>
        <v>-14.411775827824954</v>
      </c>
      <c r="AA38" s="6"/>
      <c r="AB38" s="16">
        <v>1</v>
      </c>
      <c r="AC38" s="17" t="s">
        <v>22</v>
      </c>
      <c r="AD38" s="18">
        <v>1135</v>
      </c>
      <c r="AE38" s="18">
        <v>693</v>
      </c>
      <c r="AF38" s="30">
        <v>27.487057293746322</v>
      </c>
      <c r="AG38" s="30">
        <v>20.560786024372664</v>
      </c>
      <c r="AH38" s="30">
        <v>272.89486805386497</v>
      </c>
      <c r="AI38" s="30">
        <v>1019.1423819414562</v>
      </c>
      <c r="AJ38" s="32">
        <f>(AG38-AF38)/AF38</f>
        <v>-0.25198300405003626</v>
      </c>
      <c r="AK38" s="36">
        <f t="shared" ref="AK38:AK41" si="22">(AI38-AH38)/AH38</f>
        <v>2.7345604525633442</v>
      </c>
      <c r="AL38" s="49">
        <f>kWh_in_MMBtu*(AI38-AH38)*Elec_source_E+(AG38-AF38)*Gas_source_E</f>
        <v>0.43958817608815437</v>
      </c>
      <c r="AM38" s="50">
        <f>(AI38-AH38)*Elec_emissions/1000+(AG38-AF38)*Gas_emissions</f>
        <v>66.882008594629951</v>
      </c>
      <c r="AO38" s="16">
        <v>1</v>
      </c>
      <c r="AP38" s="17" t="s">
        <v>22</v>
      </c>
      <c r="AQ38" s="18">
        <v>78</v>
      </c>
      <c r="AR38" s="18">
        <v>44</v>
      </c>
      <c r="AS38" s="30">
        <v>70.833148469799937</v>
      </c>
      <c r="AT38" s="30">
        <v>61.579990153915418</v>
      </c>
      <c r="AU38" s="30">
        <v>566.98372242417088</v>
      </c>
      <c r="AV38" s="30">
        <v>850.24487614411589</v>
      </c>
      <c r="AW38" s="32">
        <f>(AT38-AS38)/AS38</f>
        <v>-0.13063316421448709</v>
      </c>
      <c r="AX38" s="36">
        <f t="shared" ref="AX38:AX41" si="23">(AV38-AU38)/AU38</f>
        <v>0.49959309679799269</v>
      </c>
      <c r="AY38" s="49">
        <f>kWh_in_MMBtu*(AV38-AU38)*Elec_source_E+(AT38-AS38)*Gas_source_E</f>
        <v>-7.0533873789202879</v>
      </c>
      <c r="AZ38" s="50">
        <f>(AV38-AU38)*Elec_emissions/1000+(AT38-AS38)*Gas_emissions</f>
        <v>-948.35255492622446</v>
      </c>
      <c r="BA38" s="6"/>
      <c r="BB38" s="16">
        <v>1</v>
      </c>
      <c r="BC38" s="17" t="s">
        <v>22</v>
      </c>
      <c r="BD38" s="18">
        <v>26</v>
      </c>
      <c r="BE38" s="18">
        <v>19</v>
      </c>
      <c r="BF38" s="30">
        <v>60.258296030453252</v>
      </c>
      <c r="BG38" s="30">
        <v>53.817412265119195</v>
      </c>
      <c r="BH38" s="30">
        <v>462.41877311646641</v>
      </c>
      <c r="BI38" s="30">
        <v>397.97721953751005</v>
      </c>
      <c r="BJ38" s="32">
        <f>(BG38-BF38)/BF38</f>
        <v>-0.10688791734301568</v>
      </c>
      <c r="BK38" s="36">
        <f t="shared" ref="BK38:BK41" si="24">(BI38-BH38)/BH38</f>
        <v>-0.13935756358820209</v>
      </c>
      <c r="BL38" s="49">
        <f>kWh_in_MMBtu*(BI38-BH38)*Elec_source_E+(BG38-BF38)*Gas_source_E</f>
        <v>-7.7104657666389897</v>
      </c>
      <c r="BM38" s="50">
        <f>(BI38-BH38)*Elec_emissions/1000+(BG38-BF38)*Gas_emissions</f>
        <v>-1040.5079324079088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3268</v>
      </c>
      <c r="F39" s="30">
        <v>28.2812178570002</v>
      </c>
      <c r="G39" s="31">
        <v>21.246230409102417</v>
      </c>
      <c r="H39" s="31">
        <v>276.27493229379797</v>
      </c>
      <c r="I39" s="30">
        <v>930.49524798165612</v>
      </c>
      <c r="J39" s="37">
        <f t="shared" ref="J39:J41" si="25">(G39-F39)/F39</f>
        <v>-0.24875122010194747</v>
      </c>
      <c r="K39" s="38">
        <f t="shared" si="20"/>
        <v>2.3680046186461214</v>
      </c>
      <c r="L39" s="49">
        <f>kWh_in_MMBtu*(I39-H39)*Elec_source_E+(G39-F39)*Gas_source_E</f>
        <v>-0.66414306083905572</v>
      </c>
      <c r="M39" s="50">
        <f>(I39-H39)*Elec_emissions/1000+(G39-F39)*Gas_emissions</f>
        <v>-82.90681583082835</v>
      </c>
      <c r="N39" s="6"/>
      <c r="O39" s="16">
        <v>2</v>
      </c>
      <c r="P39" s="17" t="s">
        <v>23</v>
      </c>
      <c r="Q39" s="18">
        <v>3462</v>
      </c>
      <c r="R39" s="18">
        <v>2437</v>
      </c>
      <c r="S39" s="30">
        <v>27.371435886146962</v>
      </c>
      <c r="T39" s="31">
        <v>20.312113597630098</v>
      </c>
      <c r="U39" s="31">
        <v>269.66776547922359</v>
      </c>
      <c r="V39" s="30">
        <v>931.29899976767729</v>
      </c>
      <c r="W39" s="37">
        <f t="shared" ref="W39:W41" si="26">(T39-S39)/S39</f>
        <v>-0.25790836541716389</v>
      </c>
      <c r="X39" s="38">
        <f t="shared" si="21"/>
        <v>2.4535050865744972</v>
      </c>
      <c r="Y39" s="49">
        <f>kWh_in_MMBtu*(V39-U39)*Elec_source_E+(T39-S39)*Gas_source_E</f>
        <v>-0.61132775576702247</v>
      </c>
      <c r="Z39" s="50">
        <f>(V39-U39)*Elec_emissions/1000+(T39-S39)*Gas_emissions</f>
        <v>-75.708561756567406</v>
      </c>
      <c r="AA39" s="6"/>
      <c r="AB39" s="16">
        <v>2</v>
      </c>
      <c r="AC39" s="17" t="s">
        <v>23</v>
      </c>
      <c r="AD39" s="18">
        <v>1135</v>
      </c>
      <c r="AE39" s="18">
        <v>763</v>
      </c>
      <c r="AF39" s="30">
        <v>27.776356838341169</v>
      </c>
      <c r="AG39" s="31">
        <v>20.997230367618926</v>
      </c>
      <c r="AH39" s="31">
        <v>274.84896422392006</v>
      </c>
      <c r="AI39" s="30">
        <v>949.65097415907871</v>
      </c>
      <c r="AJ39" s="37">
        <f t="shared" ref="AJ39:AJ41" si="27">(AG39-AF39)/AF39</f>
        <v>-0.24406103760031833</v>
      </c>
      <c r="AK39" s="38">
        <f t="shared" si="22"/>
        <v>2.455173923760527</v>
      </c>
      <c r="AL39" s="49">
        <f>kWh_in_MMBtu*(AI39-AH39)*Elec_source_E+(AG39-AF39)*Gas_source_E</f>
        <v>-0.16490979095302727</v>
      </c>
      <c r="AM39" s="50">
        <f>(AI39-AH39)*Elec_emissions/1000+(AG39-AF39)*Gas_emissions</f>
        <v>-15.369468750449187</v>
      </c>
      <c r="AO39" s="16">
        <v>2</v>
      </c>
      <c r="AP39" s="17" t="s">
        <v>23</v>
      </c>
      <c r="AQ39" s="18">
        <v>78</v>
      </c>
      <c r="AR39" s="18">
        <v>49</v>
      </c>
      <c r="AS39" s="30">
        <v>68.991077753135826</v>
      </c>
      <c r="AT39" s="31">
        <v>59.395082307522479</v>
      </c>
      <c r="AU39" s="31">
        <v>554.90648716735723</v>
      </c>
      <c r="AV39" s="30">
        <v>801.29667801072412</v>
      </c>
      <c r="AW39" s="37">
        <f t="shared" ref="AW39:AW41" si="28">(AT39-AS39)/AS39</f>
        <v>-0.13909038325143694</v>
      </c>
      <c r="AX39" s="38">
        <f t="shared" si="23"/>
        <v>0.44402110362976666</v>
      </c>
      <c r="AY39" s="49">
        <f>kWh_in_MMBtu*(AV39-AU39)*Elec_source_E+(AT39-AS39)*Gas_source_E</f>
        <v>-7.8218153380307935</v>
      </c>
      <c r="AZ39" s="50">
        <f>(AV39-AU39)*Elec_emissions/1000+(AT39-AS39)*Gas_emissions</f>
        <v>-1052.3599930189066</v>
      </c>
      <c r="BA39" s="6"/>
      <c r="BB39" s="16">
        <v>2</v>
      </c>
      <c r="BC39" s="17" t="s">
        <v>23</v>
      </c>
      <c r="BD39" s="18">
        <v>26</v>
      </c>
      <c r="BE39" s="18">
        <v>19</v>
      </c>
      <c r="BF39" s="30">
        <v>60.258296030453252</v>
      </c>
      <c r="BG39" s="31">
        <v>52.67443873475213</v>
      </c>
      <c r="BH39" s="31">
        <v>462.41877311646641</v>
      </c>
      <c r="BI39" s="30">
        <v>391.34618233302155</v>
      </c>
      <c r="BJ39" s="37">
        <f t="shared" ref="BJ39:BJ41" si="29">(BG39-BF39)/BF39</f>
        <v>-0.12585582061378575</v>
      </c>
      <c r="BK39" s="38">
        <f t="shared" si="24"/>
        <v>-0.15369745978185942</v>
      </c>
      <c r="BL39" s="49">
        <f>kWh_in_MMBtu*(BI39-BH39)*Elec_source_E+(BG39-BF39)*Gas_source_E</f>
        <v>-9.0272978924814637</v>
      </c>
      <c r="BM39" s="50">
        <f>(BI39-BH39)*Elec_emissions/1000+(BG39-BF39)*Gas_emissions</f>
        <v>-1218.1665694671938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4357</v>
      </c>
      <c r="F40" s="30">
        <v>28.315088183646207</v>
      </c>
      <c r="G40" s="31">
        <v>17.96546238228396</v>
      </c>
      <c r="H40" s="31">
        <v>278.20594077493269</v>
      </c>
      <c r="I40" s="30">
        <v>1386.1159540084939</v>
      </c>
      <c r="J40" s="37">
        <f t="shared" si="25"/>
        <v>-0.36551628355301485</v>
      </c>
      <c r="K40" s="38">
        <f t="shared" si="20"/>
        <v>3.9823377248793372</v>
      </c>
      <c r="L40" s="49">
        <f>kWh_in_MMBtu*(I40-H40)*Elec_source_E+(G40-F40)*Gas_source_E</f>
        <v>0.58004100916828705</v>
      </c>
      <c r="M40" s="50">
        <f>(I40-H40)*Elec_emissions/1000+(G40-F40)*Gas_emissions</f>
        <v>89.506166441347659</v>
      </c>
      <c r="N40" s="6"/>
      <c r="O40" s="16">
        <v>3</v>
      </c>
      <c r="P40" s="17" t="s">
        <v>24</v>
      </c>
      <c r="Q40" s="18">
        <v>3462</v>
      </c>
      <c r="R40" s="18">
        <v>3186</v>
      </c>
      <c r="S40" s="30">
        <v>27.576190265335935</v>
      </c>
      <c r="T40" s="31">
        <v>17.105297557354945</v>
      </c>
      <c r="U40" s="31">
        <v>272.80235816307925</v>
      </c>
      <c r="V40" s="30">
        <v>1388.240516345689</v>
      </c>
      <c r="W40" s="37">
        <f t="shared" si="26"/>
        <v>-0.37970773363654964</v>
      </c>
      <c r="X40" s="38">
        <f t="shared" si="21"/>
        <v>4.0888142085480395</v>
      </c>
      <c r="Y40" s="49">
        <f>kWh_in_MMBtu*(V40-U40)*Elec_source_E+(T40-S40)*Gas_source_E</f>
        <v>0.52845537156050604</v>
      </c>
      <c r="Z40" s="50">
        <f>(V40-U40)*Elec_emissions/1000+(T40-S40)*Gas_emissions</f>
        <v>82.625853924309013</v>
      </c>
      <c r="AA40" s="6"/>
      <c r="AB40" s="16">
        <v>3</v>
      </c>
      <c r="AC40" s="17" t="s">
        <v>24</v>
      </c>
      <c r="AD40" s="18">
        <v>1135</v>
      </c>
      <c r="AE40" s="18">
        <v>1079</v>
      </c>
      <c r="AF40" s="30">
        <v>27.882370768261911</v>
      </c>
      <c r="AG40" s="31">
        <v>18.165925854916381</v>
      </c>
      <c r="AH40" s="31">
        <v>277.29949018646789</v>
      </c>
      <c r="AI40" s="30">
        <v>1371.9638985058673</v>
      </c>
      <c r="AJ40" s="37">
        <f t="shared" si="27"/>
        <v>-0.34847986902195616</v>
      </c>
      <c r="AK40" s="38">
        <f t="shared" si="22"/>
        <v>3.9475889680983576</v>
      </c>
      <c r="AL40" s="49">
        <f>kWh_in_MMBtu*(AI40-AH40)*Elec_source_E+(AG40-AF40)*Gas_source_E</f>
        <v>1.1284025417816146</v>
      </c>
      <c r="AM40" s="50">
        <f>(AI40-AH40)*Elec_emissions/1000+(AG40-AF40)*Gas_emissions</f>
        <v>163.32464743461378</v>
      </c>
      <c r="AO40" s="16">
        <v>3</v>
      </c>
      <c r="AP40" s="17" t="s">
        <v>24</v>
      </c>
      <c r="AQ40" s="18">
        <v>78</v>
      </c>
      <c r="AR40" s="18">
        <v>67</v>
      </c>
      <c r="AS40" s="30">
        <v>60.192451497410111</v>
      </c>
      <c r="AT40" s="31">
        <v>46.35247806506932</v>
      </c>
      <c r="AU40" s="31">
        <v>490.99481097177767</v>
      </c>
      <c r="AV40" s="30">
        <v>1566.4558999775904</v>
      </c>
      <c r="AW40" s="37">
        <f t="shared" si="28"/>
        <v>-0.22992872175901127</v>
      </c>
      <c r="AX40" s="38">
        <f t="shared" si="23"/>
        <v>2.1903715985862631</v>
      </c>
      <c r="AY40" s="49">
        <f>kWh_in_MMBtu*(AV40-AU40)*Elec_source_E+(AT40-AS40)*Gas_source_E</f>
        <v>-3.5718316550934777</v>
      </c>
      <c r="AZ40" s="50">
        <f>(AV40-AU40)*Elec_emissions/1000+(AT40-AS40)*Gas_emissions</f>
        <v>-470.75567113964462</v>
      </c>
      <c r="BA40" s="6"/>
      <c r="BB40" s="16">
        <v>3</v>
      </c>
      <c r="BC40" s="17" t="s">
        <v>24</v>
      </c>
      <c r="BD40" s="18">
        <v>26</v>
      </c>
      <c r="BE40" s="18">
        <v>25</v>
      </c>
      <c r="BF40" s="30">
        <v>55.724988860202231</v>
      </c>
      <c r="BG40" s="31">
        <v>42.855662162551567</v>
      </c>
      <c r="BH40" s="31">
        <v>435.68674410029359</v>
      </c>
      <c r="BI40" s="30">
        <v>1242.8533900519055</v>
      </c>
      <c r="BJ40" s="37">
        <f t="shared" si="29"/>
        <v>-0.23094354904109637</v>
      </c>
      <c r="BK40" s="38">
        <f t="shared" si="24"/>
        <v>1.8526307189318685</v>
      </c>
      <c r="BL40" s="49">
        <f>kWh_in_MMBtu*(BI40-BH40)*Elec_source_E+(BG40-BF40)*Gas_source_E</f>
        <v>-5.3861503414764336</v>
      </c>
      <c r="BM40" s="50">
        <f>(BI40-BH40)*Elec_emissions/1000+(BG40-BF40)*Gas_emissions</f>
        <v>-718.17072134100363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4696</v>
      </c>
      <c r="F41" s="39">
        <v>28.299345017104333</v>
      </c>
      <c r="G41" s="40">
        <v>16.798483203303963</v>
      </c>
      <c r="H41" s="40">
        <v>277.76179170469391</v>
      </c>
      <c r="I41" s="39">
        <v>1488.2516546999136</v>
      </c>
      <c r="J41" s="41">
        <f t="shared" si="25"/>
        <v>-0.40640028265138872</v>
      </c>
      <c r="K41" s="42">
        <f t="shared" si="20"/>
        <v>4.3580143099097226</v>
      </c>
      <c r="L41" s="51">
        <f>kWh_in_MMBtu*(I41-H41)*Elec_source_E+(G41-F41)*Gas_source_E</f>
        <v>0.42339960285231015</v>
      </c>
      <c r="M41" s="52">
        <f>(I41-H41)*Elec_emissions/1000+(G41-F41)*Gas_emissions</f>
        <v>69.425574166394881</v>
      </c>
      <c r="N41" s="6"/>
      <c r="O41" s="19">
        <v>4</v>
      </c>
      <c r="P41" s="14" t="s">
        <v>25</v>
      </c>
      <c r="Q41" s="13">
        <v>3462</v>
      </c>
      <c r="R41" s="13">
        <v>3458</v>
      </c>
      <c r="S41" s="39">
        <v>27.511621623588084</v>
      </c>
      <c r="T41" s="40">
        <v>16.199387660892054</v>
      </c>
      <c r="U41" s="40">
        <v>272.18738490733188</v>
      </c>
      <c r="V41" s="39">
        <v>1463.9725577014833</v>
      </c>
      <c r="W41" s="41">
        <f t="shared" si="26"/>
        <v>-0.41118019568127084</v>
      </c>
      <c r="X41" s="42">
        <f t="shared" si="21"/>
        <v>4.3785466883408404</v>
      </c>
      <c r="Y41" s="51">
        <f>kWh_in_MMBtu*(V41-U41)*Elec_source_E+(T41-S41)*Gas_source_E</f>
        <v>0.42875410449383011</v>
      </c>
      <c r="Z41" s="52">
        <f>(V41-U41)*Elec_emissions/1000+(T41-S41)*Gas_emissions</f>
        <v>69.95724872637993</v>
      </c>
      <c r="AA41" s="6"/>
      <c r="AB41" s="19">
        <v>4</v>
      </c>
      <c r="AC41" s="14" t="s">
        <v>25</v>
      </c>
      <c r="AD41" s="13">
        <v>1135</v>
      </c>
      <c r="AE41" s="13">
        <v>1134</v>
      </c>
      <c r="AF41" s="39">
        <v>27.918640624965533</v>
      </c>
      <c r="AG41" s="40">
        <v>16.123515400142669</v>
      </c>
      <c r="AH41" s="40">
        <v>277.16516417282065</v>
      </c>
      <c r="AI41" s="39">
        <v>1547.5071063073976</v>
      </c>
      <c r="AJ41" s="41">
        <f t="shared" si="27"/>
        <v>-0.42248207508625524</v>
      </c>
      <c r="AK41" s="42">
        <f t="shared" si="22"/>
        <v>4.5833391289479701</v>
      </c>
      <c r="AL41" s="51">
        <f>kWh_in_MMBtu*(AI41-AH41)*Elec_source_E+(AG41-AF41)*Gas_source_E</f>
        <v>0.74342066136689766</v>
      </c>
      <c r="AM41" s="52">
        <f>(AI41-AH41)*Elec_emissions/1000+(AG41-AF41)*Gas_emissions</f>
        <v>113.19377581471372</v>
      </c>
      <c r="AO41" s="19">
        <v>4</v>
      </c>
      <c r="AP41" s="14" t="s">
        <v>25</v>
      </c>
      <c r="AQ41" s="13">
        <v>78</v>
      </c>
      <c r="AR41" s="13">
        <v>78</v>
      </c>
      <c r="AS41" s="39">
        <v>59.812933995373911</v>
      </c>
      <c r="AT41" s="40">
        <v>45.269024550272135</v>
      </c>
      <c r="AU41" s="40">
        <v>482.74407150019249</v>
      </c>
      <c r="AV41" s="39">
        <v>1705.2687132774777</v>
      </c>
      <c r="AW41" s="41">
        <f t="shared" si="28"/>
        <v>-0.2431565963011719</v>
      </c>
      <c r="AX41" s="42">
        <f t="shared" si="23"/>
        <v>2.5324487941988068</v>
      </c>
      <c r="AY41" s="51">
        <f>kWh_in_MMBtu*(AV41-AU41)*Elec_source_E+(AT41-AS41)*Gas_source_E</f>
        <v>-2.7646796189722487</v>
      </c>
      <c r="AZ41" s="52">
        <f>(AV41-AU41)*Elec_emissions/1000+(AT41-AS41)*Gas_emissions</f>
        <v>-360.40385928578849</v>
      </c>
      <c r="BA41" s="6"/>
      <c r="BB41" s="19">
        <v>4</v>
      </c>
      <c r="BC41" s="14" t="s">
        <v>25</v>
      </c>
      <c r="BD41" s="13">
        <v>26</v>
      </c>
      <c r="BE41" s="13">
        <v>26</v>
      </c>
      <c r="BF41" s="39">
        <v>55.130357907847753</v>
      </c>
      <c r="BG41" s="40">
        <v>40.505546641058977</v>
      </c>
      <c r="BH41" s="40">
        <v>430.23319564211783</v>
      </c>
      <c r="BI41" s="39">
        <v>1481.8710673397459</v>
      </c>
      <c r="BJ41" s="41">
        <f t="shared" si="29"/>
        <v>-0.2652769149664263</v>
      </c>
      <c r="BK41" s="42">
        <f t="shared" si="24"/>
        <v>2.444343863629749</v>
      </c>
      <c r="BL41" s="51">
        <f>kWh_in_MMBtu*(BI41-BH41)*Elec_source_E+(BG41-BF41)*Gas_source_E</f>
        <v>-4.6823530021282274</v>
      </c>
      <c r="BM41" s="52">
        <f>(BI41-BH41)*Elec_emissions/1000+(BG41-BF41)*Gas_emissions</f>
        <v>-620.76579076959888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63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63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63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53" t="s">
        <v>36</v>
      </c>
      <c r="G48" s="53"/>
      <c r="H48" s="53"/>
      <c r="I48" s="53"/>
      <c r="J48" s="28"/>
      <c r="K48" s="29"/>
      <c r="L48" s="45"/>
      <c r="M48" s="29"/>
      <c r="O48" s="27"/>
      <c r="P48" s="28"/>
      <c r="Q48" s="28"/>
      <c r="R48" s="28"/>
      <c r="S48" s="53" t="s">
        <v>36</v>
      </c>
      <c r="T48" s="53"/>
      <c r="U48" s="53"/>
      <c r="V48" s="53"/>
      <c r="W48" s="28"/>
      <c r="X48" s="29"/>
      <c r="Y48" s="45"/>
      <c r="Z48" s="29"/>
      <c r="AB48" s="27"/>
      <c r="AC48" s="28"/>
      <c r="AD48" s="28"/>
      <c r="AE48" s="28"/>
      <c r="AF48" s="53" t="s">
        <v>36</v>
      </c>
      <c r="AG48" s="53"/>
      <c r="AH48" s="53"/>
      <c r="AI48" s="53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35</v>
      </c>
      <c r="I49" s="23" t="s">
        <v>35</v>
      </c>
      <c r="J49" s="23" t="s">
        <v>42</v>
      </c>
      <c r="K49" s="34" t="s">
        <v>42</v>
      </c>
      <c r="L49" s="46" t="s">
        <v>42</v>
      </c>
      <c r="M49" s="34" t="s">
        <v>42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35</v>
      </c>
      <c r="V49" s="23" t="s">
        <v>35</v>
      </c>
      <c r="W49" s="23" t="s">
        <v>42</v>
      </c>
      <c r="X49" s="34" t="s">
        <v>42</v>
      </c>
      <c r="Y49" s="46" t="s">
        <v>42</v>
      </c>
      <c r="Z49" s="34" t="s">
        <v>42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35</v>
      </c>
      <c r="AI49" s="23" t="s">
        <v>35</v>
      </c>
      <c r="AJ49" s="23" t="s">
        <v>42</v>
      </c>
      <c r="AK49" s="34" t="s">
        <v>42</v>
      </c>
      <c r="AL49" s="46" t="s">
        <v>42</v>
      </c>
      <c r="AM49" s="34" t="s">
        <v>42</v>
      </c>
      <c r="AX49" s="34" t="s">
        <v>42</v>
      </c>
      <c r="AY49" s="46" t="s">
        <v>42</v>
      </c>
      <c r="AZ49" s="34" t="s">
        <v>42</v>
      </c>
      <c r="BK49" s="34" t="s">
        <v>42</v>
      </c>
      <c r="BL49" s="46" t="s">
        <v>42</v>
      </c>
      <c r="BM49" s="34" t="s">
        <v>42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33</v>
      </c>
      <c r="G50" s="23" t="s">
        <v>34</v>
      </c>
      <c r="H50" s="23" t="s">
        <v>33</v>
      </c>
      <c r="I50" s="23" t="s">
        <v>34</v>
      </c>
      <c r="J50" s="23" t="s">
        <v>37</v>
      </c>
      <c r="K50" s="34" t="s">
        <v>38</v>
      </c>
      <c r="L50" s="46" t="s">
        <v>43</v>
      </c>
      <c r="M50" s="34" t="s">
        <v>44</v>
      </c>
      <c r="O50" s="16"/>
      <c r="P50" s="18"/>
      <c r="Q50" s="23" t="s">
        <v>6</v>
      </c>
      <c r="R50" s="23" t="s">
        <v>4</v>
      </c>
      <c r="S50" s="23" t="s">
        <v>33</v>
      </c>
      <c r="T50" s="23" t="s">
        <v>34</v>
      </c>
      <c r="U50" s="23" t="s">
        <v>33</v>
      </c>
      <c r="V50" s="23" t="s">
        <v>34</v>
      </c>
      <c r="W50" s="23" t="s">
        <v>37</v>
      </c>
      <c r="X50" s="34" t="s">
        <v>38</v>
      </c>
      <c r="Y50" s="46" t="s">
        <v>43</v>
      </c>
      <c r="Z50" s="34" t="s">
        <v>44</v>
      </c>
      <c r="AB50" s="16"/>
      <c r="AC50" s="18"/>
      <c r="AD50" s="23" t="s">
        <v>6</v>
      </c>
      <c r="AE50" s="23" t="s">
        <v>4</v>
      </c>
      <c r="AF50" s="23" t="s">
        <v>33</v>
      </c>
      <c r="AG50" s="23" t="s">
        <v>34</v>
      </c>
      <c r="AH50" s="23" t="s">
        <v>33</v>
      </c>
      <c r="AI50" s="23" t="s">
        <v>34</v>
      </c>
      <c r="AJ50" s="23" t="s">
        <v>37</v>
      </c>
      <c r="AK50" s="34" t="s">
        <v>38</v>
      </c>
      <c r="AL50" s="46" t="s">
        <v>43</v>
      </c>
      <c r="AM50" s="34" t="s">
        <v>44</v>
      </c>
      <c r="AX50" s="34" t="s">
        <v>38</v>
      </c>
      <c r="AY50" s="46" t="s">
        <v>43</v>
      </c>
      <c r="AZ50" s="34" t="s">
        <v>44</v>
      </c>
      <c r="BK50" s="34" t="s">
        <v>38</v>
      </c>
      <c r="BL50" s="46" t="s">
        <v>43</v>
      </c>
      <c r="BM50" s="34" t="s">
        <v>44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39</v>
      </c>
      <c r="G51" s="10" t="s">
        <v>39</v>
      </c>
      <c r="H51" s="10" t="s">
        <v>40</v>
      </c>
      <c r="I51" s="10" t="s">
        <v>40</v>
      </c>
      <c r="J51" s="9" t="s">
        <v>41</v>
      </c>
      <c r="K51" s="35" t="s">
        <v>41</v>
      </c>
      <c r="L51" s="47" t="s">
        <v>39</v>
      </c>
      <c r="M51" s="48" t="s">
        <v>45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39</v>
      </c>
      <c r="T51" s="10" t="s">
        <v>39</v>
      </c>
      <c r="U51" s="10" t="s">
        <v>40</v>
      </c>
      <c r="V51" s="10" t="s">
        <v>40</v>
      </c>
      <c r="W51" s="9" t="s">
        <v>41</v>
      </c>
      <c r="X51" s="35" t="s">
        <v>41</v>
      </c>
      <c r="Y51" s="47" t="s">
        <v>39</v>
      </c>
      <c r="Z51" s="48" t="s">
        <v>45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39</v>
      </c>
      <c r="AG51" s="10" t="s">
        <v>39</v>
      </c>
      <c r="AH51" s="10" t="s">
        <v>40</v>
      </c>
      <c r="AI51" s="10" t="s">
        <v>40</v>
      </c>
      <c r="AJ51" s="9" t="s">
        <v>41</v>
      </c>
      <c r="AK51" s="35" t="s">
        <v>41</v>
      </c>
      <c r="AL51" s="47" t="s">
        <v>39</v>
      </c>
      <c r="AM51" s="48" t="s">
        <v>45</v>
      </c>
      <c r="AX51" s="35" t="s">
        <v>41</v>
      </c>
      <c r="AY51" s="47" t="s">
        <v>39</v>
      </c>
      <c r="AZ51" s="48" t="s">
        <v>45</v>
      </c>
      <c r="BK51" s="35" t="s">
        <v>41</v>
      </c>
      <c r="BL51" s="47" t="s">
        <v>39</v>
      </c>
      <c r="BM51" s="48" t="s">
        <v>45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562</v>
      </c>
      <c r="F53" s="30">
        <v>35.067431413907094</v>
      </c>
      <c r="G53" s="30">
        <v>26.561402841980865</v>
      </c>
      <c r="H53" s="30">
        <v>302.48416178428954</v>
      </c>
      <c r="I53" s="30">
        <v>1489.6266928566279</v>
      </c>
      <c r="J53" s="32">
        <f>(G53-F53)/F53</f>
        <v>-0.24256206482670686</v>
      </c>
      <c r="K53" s="36">
        <f t="shared" ref="K53:K56" si="30">(I53-H53)/H53</f>
        <v>3.9246436047085504</v>
      </c>
      <c r="L53" s="49">
        <f>kWh_in_MMBtu*(I53-H53)*Elec_source_E+(G53-F53)*Gas_source_E</f>
        <v>3.4378144928825876</v>
      </c>
      <c r="M53" s="50">
        <f>(I53-H53)*Elec_emissions/1000+(G53-F53)*Gas_emissions</f>
        <v>475.71904010602429</v>
      </c>
      <c r="O53" s="16">
        <v>1</v>
      </c>
      <c r="P53" s="17" t="s">
        <v>22</v>
      </c>
      <c r="Q53" s="18">
        <v>794</v>
      </c>
      <c r="R53" s="18">
        <v>155</v>
      </c>
      <c r="S53" s="30">
        <v>51.237304474115042</v>
      </c>
      <c r="T53" s="30">
        <v>39.376459168238114</v>
      </c>
      <c r="U53" s="30">
        <v>361.51914423179426</v>
      </c>
      <c r="V53" s="30">
        <v>1404.7706668806075</v>
      </c>
      <c r="W53" s="32">
        <f>(T53-S53)/S53</f>
        <v>-0.23148847168314637</v>
      </c>
      <c r="X53" s="36">
        <f t="shared" ref="X53:X56" si="31">(V53-U53)/U53</f>
        <v>2.8857435056880814</v>
      </c>
      <c r="Y53" s="49">
        <f>kWh_in_MMBtu*(V53-U53)*Elec_source_E+(T53-S53)*Gas_source_E</f>
        <v>-1.7594132111028298</v>
      </c>
      <c r="Z53" s="50">
        <f>(V53-U53)*Elec_emissions/1000+(T53-S53)*Gas_emissions</f>
        <v>-226.65654603253415</v>
      </c>
      <c r="AB53" s="16">
        <v>1</v>
      </c>
      <c r="AC53" s="17" t="s">
        <v>22</v>
      </c>
      <c r="AD53" s="18">
        <v>661</v>
      </c>
      <c r="AE53" s="18">
        <v>407</v>
      </c>
      <c r="AF53" s="30">
        <v>28.909371648963042</v>
      </c>
      <c r="AG53" s="30">
        <v>21.680975985543821</v>
      </c>
      <c r="AH53" s="30">
        <v>280.00155176128419</v>
      </c>
      <c r="AI53" s="30">
        <v>1019.1627622711354</v>
      </c>
      <c r="AJ53" s="32">
        <f>(AG53-AF53)/AF53</f>
        <v>-0.25003641556763129</v>
      </c>
      <c r="AK53" s="36">
        <f t="shared" ref="AK53:AK56" si="32">(AI53-AH53)/AH53</f>
        <v>2.6398468360633385</v>
      </c>
      <c r="AL53" s="49">
        <f>kWh_in_MMBtu*(AI53-AH53)*Elec_source_E+(AG53-AF53)*Gas_source_E</f>
        <v>3.4407591427460638E-2</v>
      </c>
      <c r="AM53" s="50">
        <f>(AI53-AH53)*Elec_emissions/1000+(AG53-AF53)*Gas_emissions</f>
        <v>12.166237558698185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647</v>
      </c>
      <c r="F54" s="30">
        <v>35.482328932422554</v>
      </c>
      <c r="G54" s="31">
        <v>27.479501962846342</v>
      </c>
      <c r="H54" s="31">
        <v>304.97495126302749</v>
      </c>
      <c r="I54" s="30">
        <v>1377.2936973635576</v>
      </c>
      <c r="J54" s="37">
        <f t="shared" ref="J54:J56" si="35">(G54-F54)/F54</f>
        <v>-0.22554401614442784</v>
      </c>
      <c r="K54" s="38">
        <f t="shared" si="30"/>
        <v>3.5160879333191604</v>
      </c>
      <c r="L54" s="49">
        <f>kWh_in_MMBtu*(I54-H54)*Elec_source_E+(G54-F54)*Gas_source_E</f>
        <v>2.7570164957845105</v>
      </c>
      <c r="M54" s="50">
        <f>(I54-H54)*Elec_emissions/1000+(G54-F54)*Gas_emissions</f>
        <v>382.73589230246762</v>
      </c>
      <c r="O54" s="16">
        <v>2</v>
      </c>
      <c r="P54" s="17" t="s">
        <v>23</v>
      </c>
      <c r="Q54" s="18">
        <v>794</v>
      </c>
      <c r="R54" s="18">
        <v>200</v>
      </c>
      <c r="S54" s="30">
        <v>51.148516577784939</v>
      </c>
      <c r="T54" s="31">
        <v>41.565067133920081</v>
      </c>
      <c r="U54" s="31">
        <v>365.51693464529853</v>
      </c>
      <c r="V54" s="30">
        <v>1041.7068724566345</v>
      </c>
      <c r="W54" s="37">
        <f t="shared" ref="W54:W56" si="36">(T54-S54)/S54</f>
        <v>-0.18736514927643447</v>
      </c>
      <c r="X54" s="38">
        <f t="shared" si="31"/>
        <v>1.8499551558876959</v>
      </c>
      <c r="Y54" s="49">
        <f>kWh_in_MMBtu*(V54-U54)*Elec_source_E+(T54-S54)*Gas_source_E</f>
        <v>-3.20676286558807</v>
      </c>
      <c r="Z54" s="50">
        <f>(V54-U54)*Elec_emissions/1000+(T54-S54)*Gas_emissions</f>
        <v>-425.58689867045166</v>
      </c>
      <c r="AB54" s="16">
        <v>2</v>
      </c>
      <c r="AC54" s="17" t="s">
        <v>23</v>
      </c>
      <c r="AD54" s="18">
        <v>661</v>
      </c>
      <c r="AE54" s="18">
        <v>447</v>
      </c>
      <c r="AF54" s="30">
        <v>28.472849001611674</v>
      </c>
      <c r="AG54" s="31">
        <v>21.177235667063915</v>
      </c>
      <c r="AH54" s="31">
        <v>277.88681552151917</v>
      </c>
      <c r="AI54" s="30">
        <v>994.88266140151575</v>
      </c>
      <c r="AJ54" s="37">
        <f t="shared" ref="AJ54:AJ56" si="37">(AG54-AF54)/AF54</f>
        <v>-0.25623053506639953</v>
      </c>
      <c r="AK54" s="38">
        <f t="shared" si="32"/>
        <v>2.5801722349957021</v>
      </c>
      <c r="AL54" s="49">
        <f>kWh_in_MMBtu*(AI54-AH54)*Elec_source_E+(AG54-AF54)*Gas_source_E</f>
        <v>-0.27615903346988091</v>
      </c>
      <c r="AM54" s="50">
        <f>(AI54-AH54)*Elec_emissions/1000+(AG54-AF54)*Gas_emissions</f>
        <v>-29.943200269005501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980</v>
      </c>
      <c r="F55" s="30">
        <v>37.169412834070734</v>
      </c>
      <c r="G55" s="31">
        <v>28.372056485951532</v>
      </c>
      <c r="H55" s="31">
        <v>315.0513477345097</v>
      </c>
      <c r="I55" s="30">
        <v>1500.9605665042404</v>
      </c>
      <c r="J55" s="37">
        <f t="shared" si="35"/>
        <v>-0.23668268281212257</v>
      </c>
      <c r="K55" s="38">
        <f t="shared" si="30"/>
        <v>3.7641775770757318</v>
      </c>
      <c r="L55" s="49">
        <f>kWh_in_MMBtu*(I55-H55)*Elec_source_E+(G55-F55)*Gas_source_E</f>
        <v>3.1070635439340517</v>
      </c>
      <c r="M55" s="50">
        <f>(I55-H55)*Elec_emissions/1000+(G55-F55)*Gas_emissions</f>
        <v>431.10062091766576</v>
      </c>
      <c r="O55" s="16">
        <v>3</v>
      </c>
      <c r="P55" s="17" t="s">
        <v>24</v>
      </c>
      <c r="Q55" s="18">
        <v>794</v>
      </c>
      <c r="R55" s="18">
        <v>380</v>
      </c>
      <c r="S55" s="30">
        <v>50.740393120570957</v>
      </c>
      <c r="T55" s="31">
        <v>43.066317810420394</v>
      </c>
      <c r="U55" s="31">
        <v>369.39170602904096</v>
      </c>
      <c r="V55" s="30">
        <v>911.70838777481981</v>
      </c>
      <c r="W55" s="37">
        <f t="shared" si="36"/>
        <v>-0.15124193641770134</v>
      </c>
      <c r="X55" s="38">
        <f t="shared" si="31"/>
        <v>1.4681344299136561</v>
      </c>
      <c r="Y55" s="49">
        <f>kWh_in_MMBtu*(V55-U55)*Elec_source_E+(T55-S55)*Gas_source_E</f>
        <v>-2.5587738366612669</v>
      </c>
      <c r="Z55" s="50">
        <f>(V55-U55)*Elec_emissions/1000+(T55-S55)*Gas_emissions</f>
        <v>-339.56061533377044</v>
      </c>
      <c r="AB55" s="16">
        <v>3</v>
      </c>
      <c r="AC55" s="17" t="s">
        <v>24</v>
      </c>
      <c r="AD55" s="18">
        <v>661</v>
      </c>
      <c r="AE55" s="18">
        <v>600</v>
      </c>
      <c r="AF55" s="30">
        <v>28.574458652620628</v>
      </c>
      <c r="AG55" s="31">
        <v>19.065690980454612</v>
      </c>
      <c r="AH55" s="31">
        <v>280.63578748130658</v>
      </c>
      <c r="AI55" s="30">
        <v>1252.5186785104677</v>
      </c>
      <c r="AJ55" s="37">
        <f t="shared" si="37"/>
        <v>-0.33277157715440903</v>
      </c>
      <c r="AK55" s="38">
        <f t="shared" si="32"/>
        <v>3.4631466633381502</v>
      </c>
      <c r="AL55" s="49">
        <f>kWh_in_MMBtu*(AI55-AH55)*Elec_source_E+(AG55-AF55)*Gas_source_E</f>
        <v>4.0288596755909012E-2</v>
      </c>
      <c r="AM55" s="50">
        <f>(AI55-AH55)*Elec_emissions/1000+(AG55-AF55)*Gas_emissions</f>
        <v>15.32887574799588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1444</v>
      </c>
      <c r="F56" s="39">
        <v>40.73056465917066</v>
      </c>
      <c r="G56" s="40">
        <v>32.983982355269738</v>
      </c>
      <c r="H56" s="40">
        <v>329.73761187789233</v>
      </c>
      <c r="I56" s="39">
        <v>1349.9613108641986</v>
      </c>
      <c r="J56" s="41">
        <f t="shared" si="35"/>
        <v>-0.19019088904667925</v>
      </c>
      <c r="K56" s="42">
        <f t="shared" si="30"/>
        <v>3.0940470914919866</v>
      </c>
      <c r="L56" s="51">
        <f>kWh_in_MMBtu*(I56-H56)*Elec_source_E+(G56-F56)*Gas_source_E</f>
        <v>2.4786007291921592</v>
      </c>
      <c r="M56" s="52">
        <f>(I56-H56)*Elec_emissions/1000+(G56-F56)*Gas_emissions</f>
        <v>344.65765965265405</v>
      </c>
      <c r="O56" s="19">
        <v>4</v>
      </c>
      <c r="P56" s="14" t="s">
        <v>25</v>
      </c>
      <c r="Q56" s="13">
        <v>794</v>
      </c>
      <c r="R56" s="13">
        <v>785</v>
      </c>
      <c r="S56" s="39">
        <v>51.222979970139228</v>
      </c>
      <c r="T56" s="40">
        <v>45.666060613286263</v>
      </c>
      <c r="U56" s="40">
        <v>373.08765293368447</v>
      </c>
      <c r="V56" s="39">
        <v>656.95651243654606</v>
      </c>
      <c r="W56" s="41">
        <f t="shared" si="36"/>
        <v>-0.10848489018195365</v>
      </c>
      <c r="X56" s="42">
        <f t="shared" si="31"/>
        <v>0.7608637200151962</v>
      </c>
      <c r="Y56" s="51">
        <f>kWh_in_MMBtu*(V56-U56)*Elec_source_E+(T56-S56)*Gas_source_E</f>
        <v>-3.0179808985470924</v>
      </c>
      <c r="Z56" s="52">
        <f>(V56-U56)*Elec_emissions/1000+(T56-S56)*Gas_emissions</f>
        <v>-404.12182374022518</v>
      </c>
      <c r="AB56" s="19">
        <v>4</v>
      </c>
      <c r="AC56" s="14" t="s">
        <v>25</v>
      </c>
      <c r="AD56" s="13">
        <v>661</v>
      </c>
      <c r="AE56" s="13">
        <v>659</v>
      </c>
      <c r="AF56" s="39">
        <v>28.232012278123097</v>
      </c>
      <c r="AG56" s="40">
        <v>17.877106129863137</v>
      </c>
      <c r="AH56" s="40">
        <v>278.09909559747189</v>
      </c>
      <c r="AI56" s="39">
        <v>1291.4239046808548</v>
      </c>
      <c r="AJ56" s="41">
        <f t="shared" si="37"/>
        <v>-0.36677889079426146</v>
      </c>
      <c r="AK56" s="42">
        <f t="shared" si="32"/>
        <v>3.6437544210862751</v>
      </c>
      <c r="AL56" s="51">
        <f>kWh_in_MMBtu*(AI56-AH56)*Elec_source_E+(AG56-AF56)*Gas_source_E</f>
        <v>-0.43833083327125877</v>
      </c>
      <c r="AM56" s="52">
        <f>(AI56-AH56)*Elec_emissions/1000+(AG56-AF56)*Gas_emissions</f>
        <v>-48.79693138697553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63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63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63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53" t="s">
        <v>36</v>
      </c>
      <c r="G63" s="53"/>
      <c r="H63" s="53"/>
      <c r="I63" s="53"/>
      <c r="J63" s="28"/>
      <c r="K63" s="29"/>
      <c r="L63" s="45"/>
      <c r="M63" s="29"/>
      <c r="O63" s="27"/>
      <c r="P63" s="28"/>
      <c r="Q63" s="28"/>
      <c r="R63" s="28"/>
      <c r="S63" s="53" t="s">
        <v>36</v>
      </c>
      <c r="T63" s="53"/>
      <c r="U63" s="53"/>
      <c r="V63" s="53"/>
      <c r="W63" s="28"/>
      <c r="X63" s="29"/>
      <c r="Y63" s="45"/>
      <c r="Z63" s="29"/>
      <c r="AB63" s="27"/>
      <c r="AC63" s="28"/>
      <c r="AD63" s="28"/>
      <c r="AE63" s="28"/>
      <c r="AF63" s="53" t="s">
        <v>36</v>
      </c>
      <c r="AG63" s="53"/>
      <c r="AH63" s="53"/>
      <c r="AI63" s="53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35</v>
      </c>
      <c r="I64" s="23" t="s">
        <v>35</v>
      </c>
      <c r="J64" s="23" t="s">
        <v>42</v>
      </c>
      <c r="K64" s="34" t="s">
        <v>42</v>
      </c>
      <c r="L64" s="46" t="s">
        <v>42</v>
      </c>
      <c r="M64" s="34" t="s">
        <v>42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35</v>
      </c>
      <c r="V64" s="23" t="s">
        <v>35</v>
      </c>
      <c r="W64" s="23" t="s">
        <v>42</v>
      </c>
      <c r="X64" s="34" t="s">
        <v>42</v>
      </c>
      <c r="Y64" s="46" t="s">
        <v>42</v>
      </c>
      <c r="Z64" s="34" t="s">
        <v>42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35</v>
      </c>
      <c r="AI64" s="23" t="s">
        <v>35</v>
      </c>
      <c r="AJ64" s="23" t="s">
        <v>42</v>
      </c>
      <c r="AK64" s="34" t="s">
        <v>42</v>
      </c>
      <c r="AL64" s="46" t="s">
        <v>42</v>
      </c>
      <c r="AM64" s="34" t="s">
        <v>42</v>
      </c>
      <c r="AX64" s="34" t="s">
        <v>42</v>
      </c>
      <c r="AY64" s="46" t="s">
        <v>42</v>
      </c>
      <c r="AZ64" s="34" t="s">
        <v>42</v>
      </c>
      <c r="BK64" s="34" t="s">
        <v>42</v>
      </c>
      <c r="BL64" s="46" t="s">
        <v>42</v>
      </c>
      <c r="BM64" s="34" t="s">
        <v>42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33</v>
      </c>
      <c r="G65" s="23" t="s">
        <v>34</v>
      </c>
      <c r="H65" s="23" t="s">
        <v>33</v>
      </c>
      <c r="I65" s="23" t="s">
        <v>34</v>
      </c>
      <c r="J65" s="23" t="s">
        <v>37</v>
      </c>
      <c r="K65" s="34" t="s">
        <v>38</v>
      </c>
      <c r="L65" s="46" t="s">
        <v>43</v>
      </c>
      <c r="M65" s="34" t="s">
        <v>44</v>
      </c>
      <c r="O65" s="16"/>
      <c r="P65" s="18"/>
      <c r="Q65" s="23" t="s">
        <v>6</v>
      </c>
      <c r="R65" s="23" t="s">
        <v>4</v>
      </c>
      <c r="S65" s="23" t="s">
        <v>33</v>
      </c>
      <c r="T65" s="23" t="s">
        <v>34</v>
      </c>
      <c r="U65" s="23" t="s">
        <v>33</v>
      </c>
      <c r="V65" s="23" t="s">
        <v>34</v>
      </c>
      <c r="W65" s="23" t="s">
        <v>37</v>
      </c>
      <c r="X65" s="34" t="s">
        <v>38</v>
      </c>
      <c r="Y65" s="46" t="s">
        <v>43</v>
      </c>
      <c r="Z65" s="34" t="s">
        <v>44</v>
      </c>
      <c r="AB65" s="16"/>
      <c r="AC65" s="18"/>
      <c r="AD65" s="23" t="s">
        <v>6</v>
      </c>
      <c r="AE65" s="23" t="s">
        <v>4</v>
      </c>
      <c r="AF65" s="23" t="s">
        <v>33</v>
      </c>
      <c r="AG65" s="23" t="s">
        <v>34</v>
      </c>
      <c r="AH65" s="23" t="s">
        <v>33</v>
      </c>
      <c r="AI65" s="23" t="s">
        <v>34</v>
      </c>
      <c r="AJ65" s="23" t="s">
        <v>37</v>
      </c>
      <c r="AK65" s="34" t="s">
        <v>38</v>
      </c>
      <c r="AL65" s="46" t="s">
        <v>43</v>
      </c>
      <c r="AM65" s="34" t="s">
        <v>44</v>
      </c>
      <c r="AX65" s="34" t="s">
        <v>38</v>
      </c>
      <c r="AY65" s="46" t="s">
        <v>43</v>
      </c>
      <c r="AZ65" s="34" t="s">
        <v>44</v>
      </c>
      <c r="BK65" s="34" t="s">
        <v>38</v>
      </c>
      <c r="BL65" s="46" t="s">
        <v>43</v>
      </c>
      <c r="BM65" s="34" t="s">
        <v>44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39</v>
      </c>
      <c r="G66" s="10" t="s">
        <v>39</v>
      </c>
      <c r="H66" s="10" t="s">
        <v>40</v>
      </c>
      <c r="I66" s="10" t="s">
        <v>40</v>
      </c>
      <c r="J66" s="9" t="s">
        <v>41</v>
      </c>
      <c r="K66" s="35" t="s">
        <v>41</v>
      </c>
      <c r="L66" s="47" t="s">
        <v>39</v>
      </c>
      <c r="M66" s="48" t="s">
        <v>45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39</v>
      </c>
      <c r="T66" s="10" t="s">
        <v>39</v>
      </c>
      <c r="U66" s="10" t="s">
        <v>40</v>
      </c>
      <c r="V66" s="10" t="s">
        <v>40</v>
      </c>
      <c r="W66" s="9" t="s">
        <v>41</v>
      </c>
      <c r="X66" s="35" t="s">
        <v>41</v>
      </c>
      <c r="Y66" s="47" t="s">
        <v>39</v>
      </c>
      <c r="Z66" s="48" t="s">
        <v>45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39</v>
      </c>
      <c r="AG66" s="10" t="s">
        <v>39</v>
      </c>
      <c r="AH66" s="10" t="s">
        <v>40</v>
      </c>
      <c r="AI66" s="10" t="s">
        <v>40</v>
      </c>
      <c r="AJ66" s="9" t="s">
        <v>41</v>
      </c>
      <c r="AK66" s="35" t="s">
        <v>41</v>
      </c>
      <c r="AL66" s="47" t="s">
        <v>39</v>
      </c>
      <c r="AM66" s="48" t="s">
        <v>45</v>
      </c>
      <c r="AX66" s="35" t="s">
        <v>41</v>
      </c>
      <c r="AY66" s="47" t="s">
        <v>39</v>
      </c>
      <c r="AZ66" s="48" t="s">
        <v>45</v>
      </c>
      <c r="BK66" s="35" t="s">
        <v>41</v>
      </c>
      <c r="BL66" s="47" t="s">
        <v>39</v>
      </c>
      <c r="BM66" s="48" t="s">
        <v>45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345</v>
      </c>
      <c r="F68" s="30">
        <v>33.298780197388297</v>
      </c>
      <c r="G68" s="30">
        <v>26.545926583734552</v>
      </c>
      <c r="H68" s="30">
        <v>289.31759212251779</v>
      </c>
      <c r="I68" s="30">
        <v>388</v>
      </c>
      <c r="J68" s="32">
        <f>(G68-F68)/F68</f>
        <v>-0.20279582536129617</v>
      </c>
      <c r="K68" s="36">
        <f t="shared" ref="K68:K71" si="38">(I68-H68)/H68</f>
        <v>0.3410867868542643</v>
      </c>
      <c r="L68" s="49">
        <f>kWh_in_MMBtu*(I68-H68)*Elec_source_E+(G68-F68)*Gas_source_E</f>
        <v>-6.3041300716103326</v>
      </c>
      <c r="M68" s="50">
        <f>(I68-H68)*Elec_emissions/1000+(G68-F68)*Gas_emissions</f>
        <v>-849.18526015324142</v>
      </c>
      <c r="O68" s="16">
        <v>1</v>
      </c>
      <c r="P68" s="17" t="s">
        <v>22</v>
      </c>
      <c r="Q68" s="18">
        <v>441</v>
      </c>
      <c r="R68" s="18">
        <v>81</v>
      </c>
      <c r="S68" s="30">
        <v>55.592385587358493</v>
      </c>
      <c r="T68" s="30">
        <v>48.333487474092031</v>
      </c>
      <c r="U68" s="30">
        <v>384.67039192147809</v>
      </c>
      <c r="V68" s="30">
        <v>555.93817595471978</v>
      </c>
      <c r="W68" s="32">
        <f>(T68-S68)/S68</f>
        <v>-0.13057360349934521</v>
      </c>
      <c r="X68" s="36">
        <f t="shared" ref="X68:X71" si="39">(V68-U68)/U68</f>
        <v>0.44523256177252707</v>
      </c>
      <c r="Y68" s="49">
        <f>kWh_in_MMBtu*(V68-U68)*Elec_source_E+(T68-S68)*Gas_source_E</f>
        <v>-6.0786294626469193</v>
      </c>
      <c r="Z68" s="50">
        <f>(V68-U68)*Elec_emissions/1000+(T68-S68)*Gas_emissions</f>
        <v>-818.03466466583632</v>
      </c>
      <c r="AB68" s="16">
        <v>1</v>
      </c>
      <c r="AC68" s="17" t="s">
        <v>22</v>
      </c>
      <c r="AD68" s="18">
        <v>374</v>
      </c>
      <c r="AE68" s="18">
        <v>264</v>
      </c>
      <c r="AF68" s="30">
        <v>26.458696725465629</v>
      </c>
      <c r="AG68" s="30">
        <v>19.861106765102122</v>
      </c>
      <c r="AH68" s="30">
        <v>260.06161945692759</v>
      </c>
      <c r="AI68" s="30">
        <v>885.55242953562333</v>
      </c>
      <c r="AJ68" s="32">
        <f>(AG68-AF68)/AF68</f>
        <v>-0.2493543060272331</v>
      </c>
      <c r="AK68" s="36">
        <f t="shared" ref="AK68:AK71" si="40">(AI68-AH68)/AH68</f>
        <v>2.4051638661055557</v>
      </c>
      <c r="AL68" s="49">
        <f>kWh_in_MMBtu*(AI68-AH68)*Elec_source_E+(AG68-AF68)*Gas_source_E</f>
        <v>-0.49495395869529712</v>
      </c>
      <c r="AM68" s="50">
        <f>(AI68-AH68)*Elec_emissions/1000+(AG68-AF68)*Gas_emissions</f>
        <v>-60.382086319011933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394</v>
      </c>
      <c r="F69" s="30">
        <v>34.682467674832679</v>
      </c>
      <c r="G69" s="31">
        <v>28.013779807799423</v>
      </c>
      <c r="H69" s="31">
        <v>299.3152938497027</v>
      </c>
      <c r="I69" s="30">
        <v>399</v>
      </c>
      <c r="J69" s="37">
        <f t="shared" ref="J69:J71" si="43">(G69-F69)/F69</f>
        <v>-0.19227835601422291</v>
      </c>
      <c r="K69" s="38">
        <f t="shared" si="38"/>
        <v>0.33304247460322789</v>
      </c>
      <c r="L69" s="49">
        <f>kWh_in_MMBtu*(I69-H69)*Elec_source_E+(G69-F69)*Gas_source_E</f>
        <v>-6.2016589395154531</v>
      </c>
      <c r="M69" s="50">
        <f>(I69-H69)*Elec_emissions/1000+(G69-F69)*Gas_emissions</f>
        <v>-835.35555371135638</v>
      </c>
      <c r="O69" s="16">
        <v>2</v>
      </c>
      <c r="P69" s="17" t="s">
        <v>23</v>
      </c>
      <c r="Q69" s="18">
        <v>441</v>
      </c>
      <c r="R69" s="18">
        <v>118</v>
      </c>
      <c r="S69" s="30">
        <v>54.481284970505833</v>
      </c>
      <c r="T69" s="31">
        <v>48.204180419970484</v>
      </c>
      <c r="U69" s="31">
        <v>390.45433868159773</v>
      </c>
      <c r="V69" s="30">
        <v>538.24411934794466</v>
      </c>
      <c r="W69" s="37">
        <f t="shared" ref="W69:W71" si="44">(T69-S69)/S69</f>
        <v>-0.11521579481712926</v>
      </c>
      <c r="X69" s="38">
        <f t="shared" si="39"/>
        <v>0.37850720564502288</v>
      </c>
      <c r="Y69" s="49">
        <f>kWh_in_MMBtu*(V69-U69)*Elec_source_E+(T69-S69)*Gas_source_E</f>
        <v>-5.2598267734972737</v>
      </c>
      <c r="Z69" s="50">
        <f>(V69-U69)*Elec_emissions/1000+(T69-S69)*Gas_emissions</f>
        <v>-707.84802783982775</v>
      </c>
      <c r="AB69" s="16">
        <v>2</v>
      </c>
      <c r="AC69" s="17" t="s">
        <v>23</v>
      </c>
      <c r="AD69" s="18">
        <v>374</v>
      </c>
      <c r="AE69" s="18">
        <v>276</v>
      </c>
      <c r="AF69" s="30">
        <v>26.217755932479658</v>
      </c>
      <c r="AG69" s="31">
        <v>19.381652009842263</v>
      </c>
      <c r="AH69" s="31">
        <v>260.35005004476233</v>
      </c>
      <c r="AI69" s="30">
        <v>874.73174280832279</v>
      </c>
      <c r="AJ69" s="37">
        <f t="shared" ref="AJ69:AJ71" si="45">(AG69-AF69)/AF69</f>
        <v>-0.26074328940443536</v>
      </c>
      <c r="AK69" s="38">
        <f t="shared" si="40"/>
        <v>2.3598293630361473</v>
      </c>
      <c r="AL69" s="49">
        <f>kWh_in_MMBtu*(AI69-AH69)*Elec_source_E+(AG69-AF69)*Gas_source_E</f>
        <v>-0.87386686875559061</v>
      </c>
      <c r="AM69" s="50">
        <f>(AI69-AH69)*Elec_emissions/1000+(AG69-AF69)*Gas_emissions</f>
        <v>-111.5962953494801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574</v>
      </c>
      <c r="F70" s="30">
        <v>37.193884750120802</v>
      </c>
      <c r="G70" s="31">
        <v>28.616762781317899</v>
      </c>
      <c r="H70" s="31">
        <v>318.54739449933032</v>
      </c>
      <c r="I70" s="30">
        <v>1127</v>
      </c>
      <c r="J70" s="37">
        <f t="shared" si="43"/>
        <v>-0.23060570377164072</v>
      </c>
      <c r="K70" s="38">
        <f t="shared" si="38"/>
        <v>2.5379350748460423</v>
      </c>
      <c r="L70" s="49">
        <f>kWh_in_MMBtu*(I70-H70)*Elec_source_E+(G70-F70)*Gas_source_E</f>
        <v>-0.69387987991140854</v>
      </c>
      <c r="M70" s="50">
        <f>(I70-H70)*Elec_emissions/1000+(G70-F70)*Gas_emissions</f>
        <v>-85.346841016052849</v>
      </c>
      <c r="O70" s="16">
        <v>3</v>
      </c>
      <c r="P70" s="17" t="s">
        <v>24</v>
      </c>
      <c r="Q70" s="18">
        <v>441</v>
      </c>
      <c r="R70" s="18">
        <v>228</v>
      </c>
      <c r="S70" s="30">
        <v>54.299688868136123</v>
      </c>
      <c r="T70" s="31">
        <v>48.579050509837955</v>
      </c>
      <c r="U70" s="31">
        <v>405.49449214726133</v>
      </c>
      <c r="V70" s="30">
        <v>638.4576704128109</v>
      </c>
      <c r="W70" s="37">
        <f t="shared" si="44"/>
        <v>-0.10535305961311178</v>
      </c>
      <c r="X70" s="38">
        <f t="shared" si="39"/>
        <v>0.57451625799382144</v>
      </c>
      <c r="Y70" s="49">
        <f>kWh_in_MMBtu*(V70-U70)*Elec_source_E+(T70-S70)*Gas_source_E</f>
        <v>-3.7414238738279089</v>
      </c>
      <c r="Z70" s="50">
        <f>(V70-U70)*Elec_emissions/1000+(T70-S70)*Gas_emissions</f>
        <v>-502.20537747172153</v>
      </c>
      <c r="AB70" s="16">
        <v>3</v>
      </c>
      <c r="AC70" s="17" t="s">
        <v>24</v>
      </c>
      <c r="AD70" s="18">
        <v>374</v>
      </c>
      <c r="AE70" s="18">
        <v>346</v>
      </c>
      <c r="AF70" s="30">
        <v>25.921851978711889</v>
      </c>
      <c r="AG70" s="31">
        <v>15.462422890848043</v>
      </c>
      <c r="AH70" s="31">
        <v>261.25277524000035</v>
      </c>
      <c r="AI70" s="30">
        <v>1411.4894337077312</v>
      </c>
      <c r="AJ70" s="37">
        <f t="shared" si="45"/>
        <v>-0.4034985268974442</v>
      </c>
      <c r="AK70" s="38">
        <f t="shared" si="40"/>
        <v>4.4027729749896967</v>
      </c>
      <c r="AL70" s="49">
        <f>kWh_in_MMBtu*(AI70-AH70)*Elec_source_E+(AG70-AF70)*Gas_source_E</f>
        <v>0.91349870402893352</v>
      </c>
      <c r="AM70" s="50">
        <f>(AI70-AH70)*Elec_emissions/1000+(AG70-AF70)*Gas_emissions</f>
        <v>134.90802549609543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809</v>
      </c>
      <c r="F71" s="39">
        <v>40.596155727807357</v>
      </c>
      <c r="G71" s="40">
        <v>31.83168400076978</v>
      </c>
      <c r="H71" s="40">
        <v>334.44162513455927</v>
      </c>
      <c r="I71" s="39">
        <v>1407</v>
      </c>
      <c r="J71" s="41">
        <f t="shared" si="43"/>
        <v>-0.21589413011917608</v>
      </c>
      <c r="K71" s="42">
        <f t="shared" si="38"/>
        <v>3.2070122085847044</v>
      </c>
      <c r="L71" s="51">
        <f>kWh_in_MMBtu*(I71-H71)*Elec_source_E+(G71-F71)*Gas_source_E</f>
        <v>1.9293891429476719</v>
      </c>
      <c r="M71" s="52">
        <f>(I71-H71)*Elec_emissions/1000+(G71-F71)*Gas_emissions</f>
        <v>271.12253317982709</v>
      </c>
      <c r="O71" s="19">
        <v>4</v>
      </c>
      <c r="P71" s="14" t="s">
        <v>25</v>
      </c>
      <c r="Q71" s="13">
        <v>441</v>
      </c>
      <c r="R71" s="13">
        <v>436</v>
      </c>
      <c r="S71" s="39">
        <v>53.060467318928445</v>
      </c>
      <c r="T71" s="40">
        <v>46.785618463797682</v>
      </c>
      <c r="U71" s="40">
        <v>396.37978255956421</v>
      </c>
      <c r="V71" s="39">
        <v>617.91478992933298</v>
      </c>
      <c r="W71" s="41">
        <f t="shared" si="44"/>
        <v>-0.1182584544047601</v>
      </c>
      <c r="X71" s="42">
        <f t="shared" si="39"/>
        <v>0.55889582949775851</v>
      </c>
      <c r="Y71" s="51">
        <f>kWh_in_MMBtu*(V71-U71)*Elec_source_E+(T71-S71)*Gas_source_E</f>
        <v>-4.4678617505718545</v>
      </c>
      <c r="Z71" s="52">
        <f>(V71-U71)*Elec_emissions/1000+(T71-S71)*Gas_emissions</f>
        <v>-600.29088098857835</v>
      </c>
      <c r="AB71" s="19">
        <v>4</v>
      </c>
      <c r="AC71" s="14" t="s">
        <v>25</v>
      </c>
      <c r="AD71" s="13">
        <v>374</v>
      </c>
      <c r="AE71" s="13">
        <v>373</v>
      </c>
      <c r="AF71" s="39">
        <v>26.026611884030412</v>
      </c>
      <c r="AG71" s="40">
        <v>14.352017979643239</v>
      </c>
      <c r="AH71" s="40">
        <v>262.04206310425894</v>
      </c>
      <c r="AI71" s="39">
        <v>1526.9651195833221</v>
      </c>
      <c r="AJ71" s="41">
        <f t="shared" si="45"/>
        <v>-0.44856372225501046</v>
      </c>
      <c r="AK71" s="42">
        <f t="shared" si="40"/>
        <v>4.8271756125496044</v>
      </c>
      <c r="AL71" s="51">
        <f>kWh_in_MMBtu*(AI71-AH71)*Elec_source_E+(AG71-AF71)*Gas_source_E</f>
        <v>0.81678595166224177</v>
      </c>
      <c r="AM71" s="52">
        <f>(AI71-AH71)*Elec_emissions/1000+(AG71-AF71)*Gas_emissions</f>
        <v>123.03282017564334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topLeftCell="AQ1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10.28515625" style="4" bestFit="1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46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46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46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46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46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53" t="s">
        <v>36</v>
      </c>
      <c r="G3" s="53"/>
      <c r="H3" s="53"/>
      <c r="I3" s="53"/>
      <c r="J3" s="28"/>
      <c r="K3" s="29"/>
      <c r="L3" s="45"/>
      <c r="M3" s="29"/>
      <c r="N3" s="5"/>
      <c r="O3" s="27"/>
      <c r="P3" s="28"/>
      <c r="Q3" s="28"/>
      <c r="R3" s="28"/>
      <c r="S3" s="53" t="s">
        <v>36</v>
      </c>
      <c r="T3" s="53"/>
      <c r="U3" s="53"/>
      <c r="V3" s="53"/>
      <c r="W3" s="28"/>
      <c r="X3" s="29"/>
      <c r="Y3" s="45"/>
      <c r="Z3" s="29"/>
      <c r="AB3" s="27"/>
      <c r="AC3" s="28"/>
      <c r="AD3" s="28"/>
      <c r="AE3" s="28"/>
      <c r="AF3" s="53" t="s">
        <v>36</v>
      </c>
      <c r="AG3" s="53"/>
      <c r="AH3" s="53"/>
      <c r="AI3" s="53"/>
      <c r="AJ3" s="28"/>
      <c r="AK3" s="29"/>
      <c r="AL3" s="45"/>
      <c r="AM3" s="29"/>
      <c r="AO3" s="27"/>
      <c r="AP3" s="28"/>
      <c r="AQ3" s="28"/>
      <c r="AR3" s="28"/>
      <c r="AS3" s="53" t="s">
        <v>36</v>
      </c>
      <c r="AT3" s="53"/>
      <c r="AU3" s="53"/>
      <c r="AV3" s="53"/>
      <c r="AW3" s="28"/>
      <c r="AX3" s="29"/>
      <c r="AY3" s="45"/>
      <c r="AZ3" s="29"/>
      <c r="BB3" s="27"/>
      <c r="BC3" s="28"/>
      <c r="BD3" s="28"/>
      <c r="BE3" s="28"/>
      <c r="BF3" s="53" t="s">
        <v>36</v>
      </c>
      <c r="BG3" s="53"/>
      <c r="BH3" s="53"/>
      <c r="BI3" s="53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35</v>
      </c>
      <c r="I4" s="23" t="s">
        <v>35</v>
      </c>
      <c r="J4" s="23" t="s">
        <v>42</v>
      </c>
      <c r="K4" s="34" t="s">
        <v>42</v>
      </c>
      <c r="L4" s="46" t="s">
        <v>42</v>
      </c>
      <c r="M4" s="34" t="s">
        <v>42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35</v>
      </c>
      <c r="V4" s="23" t="s">
        <v>35</v>
      </c>
      <c r="W4" s="23" t="s">
        <v>42</v>
      </c>
      <c r="X4" s="34" t="s">
        <v>42</v>
      </c>
      <c r="Y4" s="46" t="s">
        <v>42</v>
      </c>
      <c r="Z4" s="34" t="s">
        <v>42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35</v>
      </c>
      <c r="AI4" s="23" t="s">
        <v>35</v>
      </c>
      <c r="AJ4" s="23" t="s">
        <v>42</v>
      </c>
      <c r="AK4" s="34" t="s">
        <v>42</v>
      </c>
      <c r="AL4" s="46" t="s">
        <v>42</v>
      </c>
      <c r="AM4" s="34" t="s">
        <v>42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35</v>
      </c>
      <c r="AV4" s="23" t="s">
        <v>35</v>
      </c>
      <c r="AW4" s="23" t="s">
        <v>42</v>
      </c>
      <c r="AX4" s="34" t="s">
        <v>42</v>
      </c>
      <c r="AY4" s="46" t="s">
        <v>42</v>
      </c>
      <c r="AZ4" s="34" t="s">
        <v>42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35</v>
      </c>
      <c r="BI4" s="23" t="s">
        <v>35</v>
      </c>
      <c r="BJ4" s="23" t="s">
        <v>42</v>
      </c>
      <c r="BK4" s="34" t="s">
        <v>42</v>
      </c>
      <c r="BL4" s="46" t="s">
        <v>42</v>
      </c>
      <c r="BM4" s="34" t="s">
        <v>42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33</v>
      </c>
      <c r="G5" s="23" t="s">
        <v>34</v>
      </c>
      <c r="H5" s="23" t="s">
        <v>33</v>
      </c>
      <c r="I5" s="23" t="s">
        <v>34</v>
      </c>
      <c r="J5" s="23" t="s">
        <v>37</v>
      </c>
      <c r="K5" s="34" t="s">
        <v>38</v>
      </c>
      <c r="L5" s="46" t="s">
        <v>43</v>
      </c>
      <c r="M5" s="34" t="s">
        <v>44</v>
      </c>
      <c r="N5" s="6"/>
      <c r="O5" s="16"/>
      <c r="P5" s="18"/>
      <c r="Q5" s="23" t="s">
        <v>6</v>
      </c>
      <c r="R5" s="23" t="s">
        <v>4</v>
      </c>
      <c r="S5" s="23" t="s">
        <v>33</v>
      </c>
      <c r="T5" s="23" t="s">
        <v>34</v>
      </c>
      <c r="U5" s="23" t="s">
        <v>33</v>
      </c>
      <c r="V5" s="23" t="s">
        <v>34</v>
      </c>
      <c r="W5" s="23" t="s">
        <v>37</v>
      </c>
      <c r="X5" s="34" t="s">
        <v>38</v>
      </c>
      <c r="Y5" s="46" t="s">
        <v>43</v>
      </c>
      <c r="Z5" s="34" t="s">
        <v>44</v>
      </c>
      <c r="AA5" s="6"/>
      <c r="AB5" s="16"/>
      <c r="AC5" s="18"/>
      <c r="AD5" s="23" t="s">
        <v>6</v>
      </c>
      <c r="AE5" s="23" t="s">
        <v>4</v>
      </c>
      <c r="AF5" s="23" t="s">
        <v>33</v>
      </c>
      <c r="AG5" s="23" t="s">
        <v>34</v>
      </c>
      <c r="AH5" s="23" t="s">
        <v>33</v>
      </c>
      <c r="AI5" s="23" t="s">
        <v>34</v>
      </c>
      <c r="AJ5" s="23" t="s">
        <v>37</v>
      </c>
      <c r="AK5" s="34" t="s">
        <v>38</v>
      </c>
      <c r="AL5" s="46" t="s">
        <v>43</v>
      </c>
      <c r="AM5" s="34" t="s">
        <v>44</v>
      </c>
      <c r="AO5" s="16"/>
      <c r="AP5" s="18"/>
      <c r="AQ5" s="23" t="s">
        <v>6</v>
      </c>
      <c r="AR5" s="23" t="s">
        <v>4</v>
      </c>
      <c r="AS5" s="23" t="s">
        <v>33</v>
      </c>
      <c r="AT5" s="23" t="s">
        <v>34</v>
      </c>
      <c r="AU5" s="23" t="s">
        <v>33</v>
      </c>
      <c r="AV5" s="23" t="s">
        <v>34</v>
      </c>
      <c r="AW5" s="23" t="s">
        <v>37</v>
      </c>
      <c r="AX5" s="34" t="s">
        <v>38</v>
      </c>
      <c r="AY5" s="46" t="s">
        <v>43</v>
      </c>
      <c r="AZ5" s="34" t="s">
        <v>44</v>
      </c>
      <c r="BA5" s="6"/>
      <c r="BB5" s="16"/>
      <c r="BC5" s="18"/>
      <c r="BD5" s="23" t="s">
        <v>6</v>
      </c>
      <c r="BE5" s="23" t="s">
        <v>4</v>
      </c>
      <c r="BF5" s="23" t="s">
        <v>33</v>
      </c>
      <c r="BG5" s="23" t="s">
        <v>34</v>
      </c>
      <c r="BH5" s="23" t="s">
        <v>33</v>
      </c>
      <c r="BI5" s="23" t="s">
        <v>34</v>
      </c>
      <c r="BJ5" s="23" t="s">
        <v>37</v>
      </c>
      <c r="BK5" s="34" t="s">
        <v>38</v>
      </c>
      <c r="BL5" s="46" t="s">
        <v>43</v>
      </c>
      <c r="BM5" s="34" t="s">
        <v>44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39</v>
      </c>
      <c r="G6" s="10" t="s">
        <v>39</v>
      </c>
      <c r="H6" s="10" t="s">
        <v>40</v>
      </c>
      <c r="I6" s="10" t="s">
        <v>40</v>
      </c>
      <c r="J6" s="9" t="s">
        <v>41</v>
      </c>
      <c r="K6" s="35" t="s">
        <v>41</v>
      </c>
      <c r="L6" s="47" t="s">
        <v>39</v>
      </c>
      <c r="M6" s="48" t="s">
        <v>45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39</v>
      </c>
      <c r="T6" s="10" t="s">
        <v>39</v>
      </c>
      <c r="U6" s="10" t="s">
        <v>40</v>
      </c>
      <c r="V6" s="10" t="s">
        <v>40</v>
      </c>
      <c r="W6" s="9" t="s">
        <v>41</v>
      </c>
      <c r="X6" s="35" t="s">
        <v>41</v>
      </c>
      <c r="Y6" s="47" t="s">
        <v>39</v>
      </c>
      <c r="Z6" s="48" t="s">
        <v>45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39</v>
      </c>
      <c r="AG6" s="10" t="s">
        <v>39</v>
      </c>
      <c r="AH6" s="10" t="s">
        <v>40</v>
      </c>
      <c r="AI6" s="10" t="s">
        <v>40</v>
      </c>
      <c r="AJ6" s="9" t="s">
        <v>41</v>
      </c>
      <c r="AK6" s="35" t="s">
        <v>41</v>
      </c>
      <c r="AL6" s="47" t="s">
        <v>39</v>
      </c>
      <c r="AM6" s="48" t="s">
        <v>45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39</v>
      </c>
      <c r="AT6" s="10" t="s">
        <v>39</v>
      </c>
      <c r="AU6" s="10" t="s">
        <v>40</v>
      </c>
      <c r="AV6" s="10" t="s">
        <v>40</v>
      </c>
      <c r="AW6" s="9" t="s">
        <v>41</v>
      </c>
      <c r="AX6" s="35" t="s">
        <v>41</v>
      </c>
      <c r="AY6" s="47" t="s">
        <v>39</v>
      </c>
      <c r="AZ6" s="48" t="s">
        <v>45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39</v>
      </c>
      <c r="BG6" s="10" t="s">
        <v>39</v>
      </c>
      <c r="BH6" s="10" t="s">
        <v>40</v>
      </c>
      <c r="BI6" s="10" t="s">
        <v>40</v>
      </c>
      <c r="BJ6" s="9" t="s">
        <v>41</v>
      </c>
      <c r="BK6" s="35" t="s">
        <v>41</v>
      </c>
      <c r="BL6" s="47" t="s">
        <v>39</v>
      </c>
      <c r="BM6" s="48" t="s">
        <v>45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22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4173</v>
      </c>
      <c r="F8" s="30">
        <v>35.025223063857482</v>
      </c>
      <c r="G8" s="30">
        <v>24.867295694968547</v>
      </c>
      <c r="H8" s="30">
        <v>303.84814527685</v>
      </c>
      <c r="I8" s="30">
        <v>1347.2098686651702</v>
      </c>
      <c r="J8" s="32">
        <f>(G8-F8)/F8</f>
        <v>-0.2900174925472751</v>
      </c>
      <c r="K8" s="36">
        <f t="shared" ref="K8:K11" si="0">(I8-H8)/H8</f>
        <v>3.433826204328696</v>
      </c>
      <c r="L8" s="49">
        <f>kWh_in_MMBtu*(I8-H8)*Elec_source_E+(G8-F8)*Gas_source_E</f>
        <v>9.7947134265041313E-2</v>
      </c>
      <c r="M8" s="50">
        <f>(I8-H8)*Elec_emissions/1000+(G8-F8)*Gas_emissions</f>
        <v>23.8326225799442</v>
      </c>
      <c r="N8" s="6"/>
      <c r="O8" s="16">
        <v>1</v>
      </c>
      <c r="P8" s="17" t="s">
        <v>22</v>
      </c>
      <c r="Q8" s="18">
        <v>7241</v>
      </c>
      <c r="R8" s="18">
        <v>3029</v>
      </c>
      <c r="S8" s="30">
        <v>33.59722857532914</v>
      </c>
      <c r="T8" s="30">
        <v>23.653949370616246</v>
      </c>
      <c r="U8" s="30">
        <v>294.72665018525925</v>
      </c>
      <c r="V8" s="30">
        <v>1295.8035606278429</v>
      </c>
      <c r="W8" s="32">
        <f>(T8-S8)/S8</f>
        <v>-0.29595533995962892</v>
      </c>
      <c r="X8" s="36">
        <f t="shared" ref="X8:X11" si="1">(V8-U8)/U8</f>
        <v>3.396628400632677</v>
      </c>
      <c r="Y8" s="49">
        <f>kWh_in_MMBtu*(V8-U8)*Elec_source_E+(T8-S8)*Gas_source_E</f>
        <v>-0.12078179316964288</v>
      </c>
      <c r="Z8" s="50">
        <f>(V8-U8)*Elec_emissions/1000+(T8-S8)*Gas_emissions</f>
        <v>-6.0962153092789322</v>
      </c>
      <c r="AA8" s="6"/>
      <c r="AB8" s="16">
        <v>1</v>
      </c>
      <c r="AC8" s="17" t="s">
        <v>22</v>
      </c>
      <c r="AD8" s="18">
        <v>2476</v>
      </c>
      <c r="AE8" s="18">
        <v>1040</v>
      </c>
      <c r="AF8" s="30">
        <v>33.772863126715372</v>
      </c>
      <c r="AG8" s="30">
        <v>23.209215280492593</v>
      </c>
      <c r="AH8" s="30">
        <v>297.58726375679572</v>
      </c>
      <c r="AI8" s="30">
        <v>1524.5401122822241</v>
      </c>
      <c r="AJ8" s="32">
        <f>(AG8-AF8)/AF8</f>
        <v>-0.31278508448004838</v>
      </c>
      <c r="AK8" s="36">
        <f t="shared" ref="AK8:AK11" si="2">(AI8-AH8)/AH8</f>
        <v>4.1230018819896816</v>
      </c>
      <c r="AL8" s="49">
        <f>kWh_in_MMBtu*(AI8-AH8)*Elec_source_E+(AG8-AF8)*Gas_source_E</f>
        <v>1.6212132998447668</v>
      </c>
      <c r="AM8" s="50">
        <f>(AI8-AH8)*Elec_emissions/1000+(AG8-AF8)*Gas_emissions</f>
        <v>231.13320836122443</v>
      </c>
      <c r="AO8" s="16">
        <v>1</v>
      </c>
      <c r="AP8" s="17" t="s">
        <v>22</v>
      </c>
      <c r="AQ8" s="18">
        <v>211</v>
      </c>
      <c r="AR8" s="18">
        <v>77</v>
      </c>
      <c r="AS8" s="30">
        <v>94.77438455770816</v>
      </c>
      <c r="AT8" s="30">
        <v>81.367640275976171</v>
      </c>
      <c r="AU8" s="30">
        <v>668.19371399242721</v>
      </c>
      <c r="AV8" s="30">
        <v>1223.5689967483354</v>
      </c>
      <c r="AW8" s="32">
        <f>(AT8-AS8)/AS8</f>
        <v>-0.14145957628000863</v>
      </c>
      <c r="AX8" s="36">
        <f t="shared" ref="AX8:AX11" si="3">(AV8-AU8)/AU8</f>
        <v>0.83115909522339859</v>
      </c>
      <c r="AY8" s="49">
        <f>kWh_in_MMBtu*(AV8-AU8)*Elec_source_E+(AT8-AS8)*Gas_source_E</f>
        <v>-8.6675794185902717</v>
      </c>
      <c r="AZ8" s="50">
        <f>(AV8-AU8)*Elec_emissions/1000+(AT8-AS8)*Gas_emissions</f>
        <v>-1163.275748287512</v>
      </c>
      <c r="BA8" s="6"/>
      <c r="BB8" s="16">
        <v>1</v>
      </c>
      <c r="BC8" s="17" t="s">
        <v>22</v>
      </c>
      <c r="BD8" s="18">
        <v>72</v>
      </c>
      <c r="BE8" s="18">
        <v>27</v>
      </c>
      <c r="BF8" s="30">
        <v>73.068341780650996</v>
      </c>
      <c r="BG8" s="30">
        <v>63.722966612770243</v>
      </c>
      <c r="BH8" s="30">
        <v>529.24505720972763</v>
      </c>
      <c r="BI8" s="30">
        <v>636.3432324032733</v>
      </c>
      <c r="BJ8" s="32">
        <f>(BG8-BF8)/BF8</f>
        <v>-0.12789910021408854</v>
      </c>
      <c r="BK8" s="36">
        <f t="shared" ref="BK8:BK11" si="4">(BI8-BH8)/BH8</f>
        <v>0.20236027476229246</v>
      </c>
      <c r="BL8" s="49">
        <f>kWh_in_MMBtu*(BI8-BH8)*Elec_source_E+(BG8-BF8)*Gas_source_E</f>
        <v>-9.0398805114020409</v>
      </c>
      <c r="BM8" s="50">
        <f>(BI8-BH8)*Elec_emissions/1000+(BG8-BF8)*Gas_emissions</f>
        <v>-1218.0494029470553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4795</v>
      </c>
      <c r="F9" s="30">
        <v>35.626650872895951</v>
      </c>
      <c r="G9" s="31">
        <v>26.158863744339293</v>
      </c>
      <c r="H9" s="31">
        <v>307.14670753071516</v>
      </c>
      <c r="I9" s="30">
        <v>1217.5192828839772</v>
      </c>
      <c r="J9" s="37">
        <f t="shared" ref="J9:J11" si="5">(G9-F9)/F9</f>
        <v>-0.26575013077526077</v>
      </c>
      <c r="K9" s="38">
        <f t="shared" si="0"/>
        <v>2.963966576989022</v>
      </c>
      <c r="L9" s="49">
        <f>kWh_in_MMBtu*(I9-H9)*Elec_source_E+(G9-F9)*Gas_source_E</f>
        <v>-0.57356364089174861</v>
      </c>
      <c r="M9" s="50">
        <f>(I9-H9)*Elec_emissions/1000+(G9-F9)*Gas_emissions</f>
        <v>-68.082983334185656</v>
      </c>
      <c r="N9" s="6"/>
      <c r="O9" s="16">
        <v>2</v>
      </c>
      <c r="P9" s="17" t="s">
        <v>23</v>
      </c>
      <c r="Q9" s="18">
        <v>7241</v>
      </c>
      <c r="R9" s="18">
        <v>3428</v>
      </c>
      <c r="S9" s="30">
        <v>34.188770750559044</v>
      </c>
      <c r="T9" s="31">
        <v>24.7938830843812</v>
      </c>
      <c r="U9" s="31">
        <v>298.34744893409533</v>
      </c>
      <c r="V9" s="30">
        <v>1190.8697444581792</v>
      </c>
      <c r="W9" s="37">
        <f t="shared" ref="W9:W11" si="6">(T9-S9)/S9</f>
        <v>-0.27479454393733127</v>
      </c>
      <c r="X9" s="38">
        <f t="shared" si="1"/>
        <v>2.9915533003978898</v>
      </c>
      <c r="Y9" s="49">
        <f>kWh_in_MMBtu*(V9-U9)*Elec_source_E+(T9-S9)*Gas_source_E</f>
        <v>-0.68520588233116442</v>
      </c>
      <c r="Z9" s="50">
        <f>(V9-U9)*Elec_emissions/1000+(T9-S9)*Gas_emissions</f>
        <v>-83.321069236125368</v>
      </c>
      <c r="AA9" s="6"/>
      <c r="AB9" s="16">
        <v>2</v>
      </c>
      <c r="AC9" s="17" t="s">
        <v>23</v>
      </c>
      <c r="AD9" s="18">
        <v>2476</v>
      </c>
      <c r="AE9" s="18">
        <v>1240</v>
      </c>
      <c r="AF9" s="30">
        <v>34.294608368859961</v>
      </c>
      <c r="AG9" s="31">
        <v>24.859854997206352</v>
      </c>
      <c r="AH9" s="31">
        <v>299.71737271973814</v>
      </c>
      <c r="AI9" s="30">
        <v>1316.8089989285363</v>
      </c>
      <c r="AJ9" s="37">
        <f t="shared" ref="AJ9:AJ11" si="7">(AG9-AF9)/AF9</f>
        <v>-0.27510894045434015</v>
      </c>
      <c r="AK9" s="38">
        <f t="shared" si="2"/>
        <v>3.3935024085502961</v>
      </c>
      <c r="AL9" s="49">
        <f>kWh_in_MMBtu*(AI9-AH9)*Elec_source_E+(AG9-AF9)*Gas_source_E</f>
        <v>0.604962722390189</v>
      </c>
      <c r="AM9" s="50">
        <f>(AI9-AH9)*Elec_emissions/1000+(AG9-AF9)*Gas_emissions</f>
        <v>91.942478874512062</v>
      </c>
      <c r="AO9" s="16">
        <v>2</v>
      </c>
      <c r="AP9" s="17" t="s">
        <v>23</v>
      </c>
      <c r="AQ9" s="18">
        <v>211</v>
      </c>
      <c r="AR9" s="18">
        <v>96</v>
      </c>
      <c r="AS9" s="30">
        <v>89.80295788149364</v>
      </c>
      <c r="AT9" s="31">
        <v>77.370602820409687</v>
      </c>
      <c r="AU9" s="31">
        <v>634.63152121066162</v>
      </c>
      <c r="AV9" s="30">
        <v>1070.5513742077444</v>
      </c>
      <c r="AW9" s="37">
        <f t="shared" ref="AW9:AW11" si="8">(AT9-AS9)/AS9</f>
        <v>-0.13844037384035857</v>
      </c>
      <c r="AX9" s="38">
        <f t="shared" si="3"/>
        <v>0.68688654507027258</v>
      </c>
      <c r="AY9" s="49">
        <f>kWh_in_MMBtu*(AV9-AU9)*Elec_source_E+(AT9-AS9)*Gas_source_E</f>
        <v>-8.8843686676133657</v>
      </c>
      <c r="AZ9" s="50">
        <f>(AV9-AU9)*Elec_emissions/1000+(AT9-AS9)*Gas_emissions</f>
        <v>-1193.7287277215828</v>
      </c>
      <c r="BA9" s="6"/>
      <c r="BB9" s="16">
        <v>2</v>
      </c>
      <c r="BC9" s="17" t="s">
        <v>23</v>
      </c>
      <c r="BD9" s="18">
        <v>72</v>
      </c>
      <c r="BE9" s="18">
        <v>31</v>
      </c>
      <c r="BF9" s="30">
        <v>80.138273180950748</v>
      </c>
      <c r="BG9" s="31">
        <v>70.468463663000023</v>
      </c>
      <c r="BH9" s="31">
        <v>563.20127274197068</v>
      </c>
      <c r="BI9" s="30">
        <v>647.98022034451935</v>
      </c>
      <c r="BJ9" s="37">
        <f t="shared" ref="BJ9:BJ11" si="9">(BG9-BF9)/BF9</f>
        <v>-0.1206640614293806</v>
      </c>
      <c r="BK9" s="38">
        <f t="shared" si="4"/>
        <v>0.15053046167633563</v>
      </c>
      <c r="BL9" s="49">
        <f>kWh_in_MMBtu*(BI9-BH9)*Elec_source_E+(BG9-BF9)*Gas_source_E</f>
        <v>-9.6324605521720041</v>
      </c>
      <c r="BM9" s="50">
        <f>(BI9-BH9)*Elec_emissions/1000+(BG9-BF9)*Gas_emissions</f>
        <v>-1298.1934093246507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7175</v>
      </c>
      <c r="F10" s="30">
        <v>36.571991165432927</v>
      </c>
      <c r="G10" s="31">
        <v>28.505947327416152</v>
      </c>
      <c r="H10" s="31">
        <v>313.35089163924874</v>
      </c>
      <c r="I10" s="30">
        <v>1022.2336499436586</v>
      </c>
      <c r="J10" s="37">
        <f t="shared" si="5"/>
        <v>-0.22055249334197119</v>
      </c>
      <c r="K10" s="38">
        <f t="shared" si="0"/>
        <v>2.2622650109466571</v>
      </c>
      <c r="L10" s="49">
        <f>kWh_in_MMBtu*(I10-H10)*Elec_source_E+(G10-F10)*Gas_source_E</f>
        <v>-1.2027858886464582</v>
      </c>
      <c r="M10" s="50">
        <f>(I10-H10)*Elec_emissions/1000+(G10-F10)*Gas_emissions</f>
        <v>-154.99291361385394</v>
      </c>
      <c r="N10" s="6"/>
      <c r="O10" s="16">
        <v>3</v>
      </c>
      <c r="P10" s="17" t="s">
        <v>24</v>
      </c>
      <c r="Q10" s="18">
        <v>7241</v>
      </c>
      <c r="R10" s="18">
        <v>4937</v>
      </c>
      <c r="S10" s="30">
        <v>35.431423825292249</v>
      </c>
      <c r="T10" s="31">
        <v>27.088148724679833</v>
      </c>
      <c r="U10" s="31">
        <v>306.71083424630251</v>
      </c>
      <c r="V10" s="30">
        <v>1041.0738556953927</v>
      </c>
      <c r="W10" s="37">
        <f t="shared" si="6"/>
        <v>-0.23547670965050749</v>
      </c>
      <c r="X10" s="38">
        <f t="shared" si="1"/>
        <v>2.3943171856112651</v>
      </c>
      <c r="Y10" s="49">
        <f>kWh_in_MMBtu*(V10-U10)*Elec_source_E+(T10-S10)*Gas_source_E</f>
        <v>-1.2321797512084158</v>
      </c>
      <c r="Z10" s="50">
        <f>(V10-U10)*Elec_emissions/1000+(T10-S10)*Gas_emissions</f>
        <v>-158.69760660304814</v>
      </c>
      <c r="AA10" s="6"/>
      <c r="AB10" s="16">
        <v>3</v>
      </c>
      <c r="AC10" s="17" t="s">
        <v>24</v>
      </c>
      <c r="AD10" s="18">
        <v>2476</v>
      </c>
      <c r="AE10" s="18">
        <v>2043</v>
      </c>
      <c r="AF10" s="30">
        <v>34.763837826249308</v>
      </c>
      <c r="AG10" s="31">
        <v>27.551349300125498</v>
      </c>
      <c r="AH10" s="31">
        <v>302.32364140607973</v>
      </c>
      <c r="AI10" s="30">
        <v>997.81850734105535</v>
      </c>
      <c r="AJ10" s="37">
        <f t="shared" si="7"/>
        <v>-0.20747100944872776</v>
      </c>
      <c r="AK10" s="38">
        <f t="shared" si="2"/>
        <v>2.3004977801282505</v>
      </c>
      <c r="AL10" s="49">
        <f>kWh_in_MMBtu*(AI10-AH10)*Elec_source_E+(AG10-AF10)*Gas_source_E</f>
        <v>-0.41573954405119462</v>
      </c>
      <c r="AM10" s="50">
        <f>(AI10-AH10)*Elec_emissions/1000+(AG10-AF10)*Gas_emissions</f>
        <v>-48.986278270745402</v>
      </c>
      <c r="AO10" s="16">
        <v>3</v>
      </c>
      <c r="AP10" s="17" t="s">
        <v>24</v>
      </c>
      <c r="AQ10" s="18">
        <v>211</v>
      </c>
      <c r="AR10" s="18">
        <v>137</v>
      </c>
      <c r="AS10" s="30">
        <v>86.458486132626021</v>
      </c>
      <c r="AT10" s="31">
        <v>75.38549288614459</v>
      </c>
      <c r="AU10" s="31">
        <v>614.32547803085708</v>
      </c>
      <c r="AV10" s="30">
        <v>894.99392562902938</v>
      </c>
      <c r="AW10" s="37">
        <f t="shared" si="8"/>
        <v>-0.12807294855354773</v>
      </c>
      <c r="AX10" s="38">
        <f t="shared" si="3"/>
        <v>0.45687254987017573</v>
      </c>
      <c r="AY10" s="49">
        <f>kWh_in_MMBtu*(AV10-AU10)*Elec_source_E+(AT10-AS10)*Gas_source_E</f>
        <v>-9.0647646105462094</v>
      </c>
      <c r="AZ10" s="50">
        <f>(AV10-AU10)*Elec_emissions/1000+(AT10-AS10)*Gas_emissions</f>
        <v>-1219.6380844250277</v>
      </c>
      <c r="BA10" s="6"/>
      <c r="BB10" s="16">
        <v>3</v>
      </c>
      <c r="BC10" s="17" t="s">
        <v>24</v>
      </c>
      <c r="BD10" s="18">
        <v>72</v>
      </c>
      <c r="BE10" s="18">
        <v>58</v>
      </c>
      <c r="BF10" s="30">
        <v>79.513170815791185</v>
      </c>
      <c r="BG10" s="31">
        <v>72.082115084635589</v>
      </c>
      <c r="BH10" s="31">
        <v>556.05980956486007</v>
      </c>
      <c r="BI10" s="30">
        <v>579.09369773557682</v>
      </c>
      <c r="BJ10" s="37">
        <f t="shared" si="9"/>
        <v>-9.3456916067039805E-2</v>
      </c>
      <c r="BK10" s="38">
        <f t="shared" si="4"/>
        <v>4.1423400458921365E-2</v>
      </c>
      <c r="BL10" s="49">
        <f>kWh_in_MMBtu*(BI10-BH10)*Elec_source_E+(BG10-BF10)*Gas_source_E</f>
        <v>-7.8532530893049612</v>
      </c>
      <c r="BM10" s="50">
        <f>(BI10-BH10)*Elec_emissions/1000+(BG10-BF10)*Gas_emissions</f>
        <v>-1058.8739190796505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9948</v>
      </c>
      <c r="F11" s="39">
        <v>38.719817209258501</v>
      </c>
      <c r="G11" s="40">
        <v>30.683041770162497</v>
      </c>
      <c r="H11" s="40">
        <v>320.55397109065103</v>
      </c>
      <c r="I11" s="39">
        <v>1001.8612329025555</v>
      </c>
      <c r="J11" s="41">
        <f t="shared" si="5"/>
        <v>-0.20756232901776944</v>
      </c>
      <c r="K11" s="42">
        <f t="shared" si="0"/>
        <v>2.1254057764245706</v>
      </c>
      <c r="L11" s="51">
        <f>kWh_in_MMBtu*(I11-H11)*Elec_source_E+(G11-F11)*Gas_source_E</f>
        <v>-1.4661028292600014</v>
      </c>
      <c r="M11" s="52">
        <f>(I11-H11)*Elec_emissions/1000+(G11-F11)*Gas_emissions</f>
        <v>-190.78523087260362</v>
      </c>
      <c r="N11" s="6"/>
      <c r="O11" s="19">
        <v>4</v>
      </c>
      <c r="P11" s="14" t="s">
        <v>25</v>
      </c>
      <c r="Q11" s="13">
        <v>7241</v>
      </c>
      <c r="R11" s="13">
        <v>7201</v>
      </c>
      <c r="S11" s="39">
        <v>38.04320528536261</v>
      </c>
      <c r="T11" s="40">
        <v>30.169011732318541</v>
      </c>
      <c r="U11" s="40">
        <v>315.98408181261777</v>
      </c>
      <c r="V11" s="39">
        <v>980.88255983772012</v>
      </c>
      <c r="W11" s="41">
        <f t="shared" si="6"/>
        <v>-0.20698028712301275</v>
      </c>
      <c r="X11" s="42">
        <f t="shared" si="1"/>
        <v>2.1042151054286173</v>
      </c>
      <c r="Y11" s="51">
        <f>kWh_in_MMBtu*(V11-U11)*Elec_source_E+(T11-S11)*Gas_source_E</f>
        <v>-1.464558769341612</v>
      </c>
      <c r="Z11" s="52">
        <f>(V11-U11)*Elec_emissions/1000+(T11-S11)*Gas_emissions</f>
        <v>-190.74406524897927</v>
      </c>
      <c r="AA11" s="6"/>
      <c r="AB11" s="19">
        <v>4</v>
      </c>
      <c r="AC11" s="14" t="s">
        <v>25</v>
      </c>
      <c r="AD11" s="13">
        <v>2476</v>
      </c>
      <c r="AE11" s="13">
        <v>2466</v>
      </c>
      <c r="AF11" s="39">
        <v>35.168898134419379</v>
      </c>
      <c r="AG11" s="40">
        <v>26.985579690851687</v>
      </c>
      <c r="AH11" s="40">
        <v>301.6232118565764</v>
      </c>
      <c r="AI11" s="39">
        <v>1074.1752291020196</v>
      </c>
      <c r="AJ11" s="41">
        <f t="shared" si="7"/>
        <v>-0.23268623350922607</v>
      </c>
      <c r="AK11" s="42">
        <f t="shared" si="2"/>
        <v>2.5613148686076461</v>
      </c>
      <c r="AL11" s="51">
        <f>kWh_in_MMBtu*(AI11-AH11)*Elec_source_E+(AG11-AF11)*Gas_source_E</f>
        <v>-0.64898082708066163</v>
      </c>
      <c r="AM11" s="52">
        <f>(AI11-AH11)*Elec_emissions/1000+(AG11-AF11)*Gas_emissions</f>
        <v>-79.65717812957655</v>
      </c>
      <c r="AO11" s="19">
        <v>4</v>
      </c>
      <c r="AP11" s="14" t="s">
        <v>25</v>
      </c>
      <c r="AQ11" s="13">
        <v>211</v>
      </c>
      <c r="AR11" s="13">
        <v>209</v>
      </c>
      <c r="AS11" s="39">
        <v>89.140907925350447</v>
      </c>
      <c r="AT11" s="40">
        <v>77.53950281148515</v>
      </c>
      <c r="AU11" s="40">
        <v>616.43710780103095</v>
      </c>
      <c r="AV11" s="39">
        <v>987.43625607681975</v>
      </c>
      <c r="AW11" s="41">
        <f t="shared" si="8"/>
        <v>-0.13014681344260817</v>
      </c>
      <c r="AX11" s="42">
        <f t="shared" si="3"/>
        <v>0.6018442815670616</v>
      </c>
      <c r="AY11" s="51">
        <f>kWh_in_MMBtu*(AV11-AU11)*Elec_source_E+(AT11-AS11)*Gas_source_E</f>
        <v>-8.6736654141921363</v>
      </c>
      <c r="AZ11" s="52">
        <f>(AV11-AU11)*Elec_emissions/1000+(AT11-AS11)*Gas_emissions</f>
        <v>-1165.9737901452017</v>
      </c>
      <c r="BA11" s="6"/>
      <c r="BB11" s="19">
        <v>4</v>
      </c>
      <c r="BC11" s="14" t="s">
        <v>25</v>
      </c>
      <c r="BD11" s="13">
        <v>72</v>
      </c>
      <c r="BE11" s="13">
        <v>72</v>
      </c>
      <c r="BF11" s="39">
        <v>81.648163637943227</v>
      </c>
      <c r="BG11" s="40">
        <v>72.717367220951544</v>
      </c>
      <c r="BH11" s="40">
        <v>567.10187928334949</v>
      </c>
      <c r="BI11" s="39">
        <v>665.13804218865471</v>
      </c>
      <c r="BJ11" s="41">
        <f t="shared" si="9"/>
        <v>-0.10938147312894857</v>
      </c>
      <c r="BK11" s="42">
        <f t="shared" si="4"/>
        <v>0.17287222364558938</v>
      </c>
      <c r="BL11" s="51">
        <f>kWh_in_MMBtu*(BI11-BH11)*Elec_source_E+(BG11-BF11)*Gas_source_E</f>
        <v>-8.6850063375687849</v>
      </c>
      <c r="BM11" s="52">
        <f>(BI11-BH11)*Elec_emissions/1000+(BG11-BF11)*Gas_emissions</f>
        <v>-1170.2824924334636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46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46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46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46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46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53" t="s">
        <v>36</v>
      </c>
      <c r="G18" s="53"/>
      <c r="H18" s="53"/>
      <c r="I18" s="53"/>
      <c r="J18" s="28"/>
      <c r="K18" s="29"/>
      <c r="L18" s="45"/>
      <c r="M18" s="29"/>
      <c r="N18" s="5"/>
      <c r="O18" s="27"/>
      <c r="P18" s="28"/>
      <c r="Q18" s="28"/>
      <c r="R18" s="28"/>
      <c r="S18" s="53" t="s">
        <v>36</v>
      </c>
      <c r="T18" s="53"/>
      <c r="U18" s="53"/>
      <c r="V18" s="53"/>
      <c r="W18" s="28"/>
      <c r="X18" s="29"/>
      <c r="Y18" s="45"/>
      <c r="Z18" s="29"/>
      <c r="AB18" s="27"/>
      <c r="AC18" s="28"/>
      <c r="AD18" s="28"/>
      <c r="AE18" s="28"/>
      <c r="AF18" s="53" t="s">
        <v>36</v>
      </c>
      <c r="AG18" s="53"/>
      <c r="AH18" s="53"/>
      <c r="AI18" s="53"/>
      <c r="AJ18" s="28"/>
      <c r="AK18" s="29"/>
      <c r="AL18" s="45"/>
      <c r="AM18" s="29"/>
      <c r="AO18" s="27"/>
      <c r="AP18" s="28"/>
      <c r="AQ18" s="28"/>
      <c r="AR18" s="28"/>
      <c r="AS18" s="53" t="s">
        <v>36</v>
      </c>
      <c r="AT18" s="53"/>
      <c r="AU18" s="53"/>
      <c r="AV18" s="53"/>
      <c r="AW18" s="28"/>
      <c r="AX18" s="29"/>
      <c r="AY18" s="45"/>
      <c r="AZ18" s="29"/>
      <c r="BB18" s="27"/>
      <c r="BC18" s="28"/>
      <c r="BD18" s="28"/>
      <c r="BE18" s="28"/>
      <c r="BF18" s="53" t="s">
        <v>36</v>
      </c>
      <c r="BG18" s="53"/>
      <c r="BH18" s="53"/>
      <c r="BI18" s="53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35</v>
      </c>
      <c r="I19" s="23" t="s">
        <v>35</v>
      </c>
      <c r="J19" s="23" t="s">
        <v>42</v>
      </c>
      <c r="K19" s="34" t="s">
        <v>42</v>
      </c>
      <c r="L19" s="46" t="s">
        <v>42</v>
      </c>
      <c r="M19" s="34" t="s">
        <v>42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35</v>
      </c>
      <c r="V19" s="23" t="s">
        <v>35</v>
      </c>
      <c r="W19" s="23" t="s">
        <v>42</v>
      </c>
      <c r="X19" s="34" t="s">
        <v>42</v>
      </c>
      <c r="Y19" s="46" t="s">
        <v>42</v>
      </c>
      <c r="Z19" s="34" t="s">
        <v>42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35</v>
      </c>
      <c r="AI19" s="23" t="s">
        <v>35</v>
      </c>
      <c r="AJ19" s="23" t="s">
        <v>42</v>
      </c>
      <c r="AK19" s="34" t="s">
        <v>42</v>
      </c>
      <c r="AL19" s="46" t="s">
        <v>42</v>
      </c>
      <c r="AM19" s="34" t="s">
        <v>42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35</v>
      </c>
      <c r="AV19" s="23" t="s">
        <v>35</v>
      </c>
      <c r="AW19" s="23" t="s">
        <v>42</v>
      </c>
      <c r="AX19" s="34" t="s">
        <v>42</v>
      </c>
      <c r="AY19" s="46" t="s">
        <v>42</v>
      </c>
      <c r="AZ19" s="34" t="s">
        <v>42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35</v>
      </c>
      <c r="BI19" s="23" t="s">
        <v>35</v>
      </c>
      <c r="BJ19" s="23" t="s">
        <v>42</v>
      </c>
      <c r="BK19" s="34" t="s">
        <v>42</v>
      </c>
      <c r="BL19" s="46" t="s">
        <v>42</v>
      </c>
      <c r="BM19" s="34" t="s">
        <v>42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33</v>
      </c>
      <c r="G20" s="23" t="s">
        <v>34</v>
      </c>
      <c r="H20" s="23" t="s">
        <v>33</v>
      </c>
      <c r="I20" s="23" t="s">
        <v>34</v>
      </c>
      <c r="J20" s="23" t="s">
        <v>37</v>
      </c>
      <c r="K20" s="34" t="s">
        <v>38</v>
      </c>
      <c r="L20" s="46" t="s">
        <v>43</v>
      </c>
      <c r="M20" s="34" t="s">
        <v>44</v>
      </c>
      <c r="N20" s="6"/>
      <c r="O20" s="16"/>
      <c r="P20" s="18"/>
      <c r="Q20" s="23" t="s">
        <v>6</v>
      </c>
      <c r="R20" s="23" t="s">
        <v>4</v>
      </c>
      <c r="S20" s="23" t="s">
        <v>33</v>
      </c>
      <c r="T20" s="23" t="s">
        <v>34</v>
      </c>
      <c r="U20" s="23" t="s">
        <v>33</v>
      </c>
      <c r="V20" s="23" t="s">
        <v>34</v>
      </c>
      <c r="W20" s="23" t="s">
        <v>37</v>
      </c>
      <c r="X20" s="34" t="s">
        <v>38</v>
      </c>
      <c r="Y20" s="46" t="s">
        <v>43</v>
      </c>
      <c r="Z20" s="34" t="s">
        <v>44</v>
      </c>
      <c r="AA20" s="6"/>
      <c r="AB20" s="16"/>
      <c r="AC20" s="18"/>
      <c r="AD20" s="23" t="s">
        <v>6</v>
      </c>
      <c r="AE20" s="23" t="s">
        <v>4</v>
      </c>
      <c r="AF20" s="23" t="s">
        <v>33</v>
      </c>
      <c r="AG20" s="23" t="s">
        <v>34</v>
      </c>
      <c r="AH20" s="23" t="s">
        <v>33</v>
      </c>
      <c r="AI20" s="23" t="s">
        <v>34</v>
      </c>
      <c r="AJ20" s="23" t="s">
        <v>37</v>
      </c>
      <c r="AK20" s="34" t="s">
        <v>38</v>
      </c>
      <c r="AL20" s="46" t="s">
        <v>43</v>
      </c>
      <c r="AM20" s="34" t="s">
        <v>44</v>
      </c>
      <c r="AO20" s="16"/>
      <c r="AP20" s="18"/>
      <c r="AQ20" s="23" t="s">
        <v>6</v>
      </c>
      <c r="AR20" s="23" t="s">
        <v>4</v>
      </c>
      <c r="AS20" s="23" t="s">
        <v>33</v>
      </c>
      <c r="AT20" s="23" t="s">
        <v>34</v>
      </c>
      <c r="AU20" s="23" t="s">
        <v>33</v>
      </c>
      <c r="AV20" s="23" t="s">
        <v>34</v>
      </c>
      <c r="AW20" s="23" t="s">
        <v>37</v>
      </c>
      <c r="AX20" s="34" t="s">
        <v>38</v>
      </c>
      <c r="AY20" s="46" t="s">
        <v>43</v>
      </c>
      <c r="AZ20" s="34" t="s">
        <v>44</v>
      </c>
      <c r="BA20" s="6"/>
      <c r="BB20" s="16"/>
      <c r="BC20" s="18"/>
      <c r="BD20" s="23" t="s">
        <v>6</v>
      </c>
      <c r="BE20" s="23" t="s">
        <v>4</v>
      </c>
      <c r="BF20" s="23" t="s">
        <v>33</v>
      </c>
      <c r="BG20" s="23" t="s">
        <v>34</v>
      </c>
      <c r="BH20" s="23" t="s">
        <v>33</v>
      </c>
      <c r="BI20" s="23" t="s">
        <v>34</v>
      </c>
      <c r="BJ20" s="23" t="s">
        <v>37</v>
      </c>
      <c r="BK20" s="34" t="s">
        <v>38</v>
      </c>
      <c r="BL20" s="46" t="s">
        <v>43</v>
      </c>
      <c r="BM20" s="34" t="s">
        <v>44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39</v>
      </c>
      <c r="G21" s="10" t="s">
        <v>39</v>
      </c>
      <c r="H21" s="10" t="s">
        <v>40</v>
      </c>
      <c r="I21" s="10" t="s">
        <v>40</v>
      </c>
      <c r="J21" s="9" t="s">
        <v>41</v>
      </c>
      <c r="K21" s="35" t="s">
        <v>41</v>
      </c>
      <c r="L21" s="47" t="s">
        <v>39</v>
      </c>
      <c r="M21" s="48" t="s">
        <v>45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39</v>
      </c>
      <c r="T21" s="10" t="s">
        <v>39</v>
      </c>
      <c r="U21" s="10" t="s">
        <v>40</v>
      </c>
      <c r="V21" s="10" t="s">
        <v>40</v>
      </c>
      <c r="W21" s="9" t="s">
        <v>41</v>
      </c>
      <c r="X21" s="35" t="s">
        <v>41</v>
      </c>
      <c r="Y21" s="47" t="s">
        <v>39</v>
      </c>
      <c r="Z21" s="48" t="s">
        <v>45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39</v>
      </c>
      <c r="AG21" s="10" t="s">
        <v>39</v>
      </c>
      <c r="AH21" s="10" t="s">
        <v>40</v>
      </c>
      <c r="AI21" s="10" t="s">
        <v>40</v>
      </c>
      <c r="AJ21" s="9" t="s">
        <v>41</v>
      </c>
      <c r="AK21" s="35" t="s">
        <v>41</v>
      </c>
      <c r="AL21" s="47" t="s">
        <v>39</v>
      </c>
      <c r="AM21" s="48" t="s">
        <v>45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39</v>
      </c>
      <c r="AT21" s="10" t="s">
        <v>39</v>
      </c>
      <c r="AU21" s="10" t="s">
        <v>40</v>
      </c>
      <c r="AV21" s="10" t="s">
        <v>40</v>
      </c>
      <c r="AW21" s="9" t="s">
        <v>41</v>
      </c>
      <c r="AX21" s="35" t="s">
        <v>41</v>
      </c>
      <c r="AY21" s="47" t="s">
        <v>39</v>
      </c>
      <c r="AZ21" s="48" t="s">
        <v>45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39</v>
      </c>
      <c r="BG21" s="10" t="s">
        <v>39</v>
      </c>
      <c r="BH21" s="10" t="s">
        <v>40</v>
      </c>
      <c r="BI21" s="10" t="s">
        <v>40</v>
      </c>
      <c r="BJ21" s="9" t="s">
        <v>41</v>
      </c>
      <c r="BK21" s="35" t="s">
        <v>41</v>
      </c>
      <c r="BL21" s="47" t="s">
        <v>39</v>
      </c>
      <c r="BM21" s="48" t="s">
        <v>45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1166</v>
      </c>
      <c r="F23" s="30">
        <v>52.710077112740876</v>
      </c>
      <c r="G23" s="30">
        <v>40.016022222217998</v>
      </c>
      <c r="H23" s="30">
        <v>377.64975327897798</v>
      </c>
      <c r="I23" s="30">
        <v>1660.4969713316846</v>
      </c>
      <c r="J23" s="32">
        <f>(G23-F23)/F23</f>
        <v>-0.24082785656662453</v>
      </c>
      <c r="K23" s="36">
        <f t="shared" ref="K23:K26" si="10">(I23-H23)/H23</f>
        <v>3.396923225592682</v>
      </c>
      <c r="L23" s="49">
        <f>kWh_in_MMBtu*(I23-H23)*Elec_source_E+(G23-F23)*Gas_source_E</f>
        <v>-0.10253289993792514</v>
      </c>
      <c r="M23" s="50">
        <f>(I23-H23)*Elec_emissions/1000+(G23-F23)*Gas_emissions</f>
        <v>-0.76621385822772936</v>
      </c>
      <c r="N23" s="6"/>
      <c r="O23" s="16">
        <v>1</v>
      </c>
      <c r="P23" s="17" t="s">
        <v>22</v>
      </c>
      <c r="Q23" s="18">
        <v>3779</v>
      </c>
      <c r="R23" s="18">
        <v>778</v>
      </c>
      <c r="S23" s="30">
        <v>51.896910391345386</v>
      </c>
      <c r="T23" s="30">
        <v>40.292239326354121</v>
      </c>
      <c r="U23" s="30">
        <v>370.12559065725719</v>
      </c>
      <c r="V23" s="30">
        <v>1455.477637839597</v>
      </c>
      <c r="W23" s="32">
        <f>(T23-S23)/S23</f>
        <v>-0.22361005650399035</v>
      </c>
      <c r="X23" s="36">
        <f t="shared" ref="X23:X26" si="11">(V23-U23)/U23</f>
        <v>2.9323885583134266</v>
      </c>
      <c r="Y23" s="49">
        <f>kWh_in_MMBtu*(V23-U23)*Elec_source_E+(T23-S23)*Gas_source_E</f>
        <v>-1.0294608286968323</v>
      </c>
      <c r="Z23" s="50">
        <f>(V23-U23)*Elec_emissions/1000+(T23-S23)*Gas_emissions</f>
        <v>-127.78476995059395</v>
      </c>
      <c r="AA23" s="6"/>
      <c r="AB23" s="16">
        <v>1</v>
      </c>
      <c r="AC23" s="17" t="s">
        <v>22</v>
      </c>
      <c r="AD23" s="18">
        <v>1341</v>
      </c>
      <c r="AE23" s="18">
        <v>347</v>
      </c>
      <c r="AF23" s="30">
        <v>46.32636007843761</v>
      </c>
      <c r="AG23" s="30">
        <v>31.539412654505497</v>
      </c>
      <c r="AH23" s="30">
        <v>346.90089552086204</v>
      </c>
      <c r="AI23" s="30">
        <v>2174.740343793811</v>
      </c>
      <c r="AJ23" s="32">
        <f>(AG23-AF23)/AF23</f>
        <v>-0.31919078897836028</v>
      </c>
      <c r="AK23" s="36">
        <f t="shared" ref="AK23:AK26" si="12">(AI23-AH23)/AH23</f>
        <v>5.2690537034460494</v>
      </c>
      <c r="AL23" s="49">
        <f>kWh_in_MMBtu*(AI23-AH23)*Elec_source_E+(AG23-AF23)*Gas_source_E</f>
        <v>3.4508265462261782</v>
      </c>
      <c r="AM23" s="50">
        <f>(AI23-AH23)*Elec_emissions/1000+(AG23-AF23)*Gas_emissions</f>
        <v>483.99728647084748</v>
      </c>
      <c r="AO23" s="16">
        <v>1</v>
      </c>
      <c r="AP23" s="17" t="s">
        <v>22</v>
      </c>
      <c r="AQ23" s="18">
        <v>133</v>
      </c>
      <c r="AR23" s="18">
        <v>33</v>
      </c>
      <c r="AS23" s="30">
        <v>126.69603267491915</v>
      </c>
      <c r="AT23" s="30">
        <v>109.92655845624347</v>
      </c>
      <c r="AU23" s="30">
        <v>803.14036941676841</v>
      </c>
      <c r="AV23" s="30">
        <v>1345.0887888592094</v>
      </c>
      <c r="AW23" s="32">
        <f>(AT23-AS23)/AS23</f>
        <v>-0.13235990002704623</v>
      </c>
      <c r="AX23" s="36">
        <f t="shared" ref="AX23:AX26" si="13">(AV23-AU23)/AU23</f>
        <v>0.67478667500675871</v>
      </c>
      <c r="AY23" s="49">
        <f>kWh_in_MMBtu*(AV23-AU23)*Elec_source_E+(AT23-AS23)*Gas_source_E</f>
        <v>-12.476701212825834</v>
      </c>
      <c r="AZ23" s="50">
        <f>(AV23-AU23)*Elec_emissions/1000+(AT23-AS23)*Gas_emissions</f>
        <v>-1677.1197082760161</v>
      </c>
      <c r="BA23" s="6"/>
      <c r="BB23" s="16">
        <v>1</v>
      </c>
      <c r="BC23" s="17" t="s">
        <v>22</v>
      </c>
      <c r="BD23" s="18">
        <v>46</v>
      </c>
      <c r="BE23" s="18">
        <v>8</v>
      </c>
      <c r="BF23" s="30">
        <v>103.49220043737063</v>
      </c>
      <c r="BG23" s="30">
        <v>92.44588687915612</v>
      </c>
      <c r="BH23" s="30">
        <v>687.9574819312229</v>
      </c>
      <c r="BI23" s="30">
        <v>594.37962559172183</v>
      </c>
      <c r="BJ23" s="32">
        <f>(BG23-BF23)/BF23</f>
        <v>-0.10673571062873764</v>
      </c>
      <c r="BK23" s="36">
        <f t="shared" ref="BK23:BK26" si="14">(BI23-BH23)/BH23</f>
        <v>-0.13602273221422181</v>
      </c>
      <c r="BL23" s="49">
        <f>kWh_in_MMBtu*(BI23-BH23)*Elec_source_E+(BG23-BF23)*Gas_source_E</f>
        <v>-13.042313514834305</v>
      </c>
      <c r="BM23" s="50">
        <f>(BI23-BH23)*Elec_emissions/1000+(BG23-BF23)*Gas_emissions</f>
        <v>-1759.8702961751669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1527</v>
      </c>
      <c r="F24" s="30">
        <v>51.346935808028014</v>
      </c>
      <c r="G24" s="31">
        <v>40.704859152597763</v>
      </c>
      <c r="H24" s="31">
        <v>373.21675433768763</v>
      </c>
      <c r="I24" s="30">
        <v>1346.9185836529307</v>
      </c>
      <c r="J24" s="37">
        <f t="shared" ref="J24:J26" si="15">(G24-F24)/F24</f>
        <v>-0.2072582616267119</v>
      </c>
      <c r="K24" s="38">
        <f t="shared" si="10"/>
        <v>2.6089445824670419</v>
      </c>
      <c r="L24" s="49">
        <f>kWh_in_MMBtu*(I24-H24)*Elec_source_E+(G24-F24)*Gas_source_E</f>
        <v>-1.1755448903892809</v>
      </c>
      <c r="M24" s="50">
        <f>(I24-H24)*Elec_emissions/1000+(G24-F24)*Gas_emissions</f>
        <v>-148.6228085238838</v>
      </c>
      <c r="N24" s="6"/>
      <c r="O24" s="16">
        <v>2</v>
      </c>
      <c r="P24" s="17" t="s">
        <v>23</v>
      </c>
      <c r="Q24" s="18">
        <v>3779</v>
      </c>
      <c r="R24" s="18">
        <v>991</v>
      </c>
      <c r="S24" s="30">
        <v>50.953498363648919</v>
      </c>
      <c r="T24" s="31">
        <v>40.836202754402876</v>
      </c>
      <c r="U24" s="31">
        <v>368.87458170859168</v>
      </c>
      <c r="V24" s="30">
        <v>1231.1454630687588</v>
      </c>
      <c r="W24" s="37">
        <f t="shared" ref="W24:W26" si="16">(T24-S24)/S24</f>
        <v>-0.19855939109499673</v>
      </c>
      <c r="X24" s="38">
        <f t="shared" si="11"/>
        <v>2.3375719665101649</v>
      </c>
      <c r="Y24" s="49">
        <f>kWh_in_MMBtu*(V24-U24)*Elec_source_E+(T24-S24)*Gas_source_E</f>
        <v>-1.7964980444620533</v>
      </c>
      <c r="Z24" s="50">
        <f>(V24-U24)*Elec_emissions/1000+(T24-S24)*Gas_emissions</f>
        <v>-233.50059306148523</v>
      </c>
      <c r="AA24" s="6"/>
      <c r="AB24" s="16">
        <v>2</v>
      </c>
      <c r="AC24" s="17" t="s">
        <v>23</v>
      </c>
      <c r="AD24" s="18">
        <v>1341</v>
      </c>
      <c r="AE24" s="18">
        <v>477</v>
      </c>
      <c r="AF24" s="30">
        <v>44.721077798180445</v>
      </c>
      <c r="AG24" s="31">
        <v>33.282503574446551</v>
      </c>
      <c r="AH24" s="31">
        <v>339.49639930738789</v>
      </c>
      <c r="AI24" s="30">
        <v>1630.6368958347855</v>
      </c>
      <c r="AJ24" s="37">
        <f t="shared" ref="AJ24:AJ26" si="17">(AG24-AF24)/AF24</f>
        <v>-0.2557759067291373</v>
      </c>
      <c r="AK24" s="38">
        <f t="shared" si="12"/>
        <v>3.8031051261853563</v>
      </c>
      <c r="AL24" s="49">
        <f>kWh_in_MMBtu*(AI24-AH24)*Elec_source_E+(AG24-AF24)*Gas_source_E</f>
        <v>1.3547277323882483</v>
      </c>
      <c r="AM24" s="50">
        <f>(AI24-AH24)*Elec_emissions/1000+(AG24-AF24)*Gas_emissions</f>
        <v>195.84787106195358</v>
      </c>
      <c r="AO24" s="16">
        <v>2</v>
      </c>
      <c r="AP24" s="17" t="s">
        <v>23</v>
      </c>
      <c r="AQ24" s="18">
        <v>133</v>
      </c>
      <c r="AR24" s="18">
        <v>47</v>
      </c>
      <c r="AS24" s="30">
        <v>111.50044993020718</v>
      </c>
      <c r="AT24" s="31">
        <v>97.605985132807916</v>
      </c>
      <c r="AU24" s="31">
        <v>717.74910989410671</v>
      </c>
      <c r="AV24" s="30">
        <v>1086.905105105878</v>
      </c>
      <c r="AW24" s="37">
        <f t="shared" ref="AW24:AW26" si="18">(AT24-AS24)/AS24</f>
        <v>-0.12461353121082826</v>
      </c>
      <c r="AX24" s="38">
        <f t="shared" si="13"/>
        <v>0.51432456010462313</v>
      </c>
      <c r="AY24" s="49">
        <f>kWh_in_MMBtu*(AV24-AU24)*Elec_source_E+(AT24-AS24)*Gas_source_E</f>
        <v>-11.192833013959017</v>
      </c>
      <c r="AZ24" s="50">
        <f>(AV24-AU24)*Elec_emissions/1000+(AT24-AS24)*Gas_emissions</f>
        <v>-1505.7335081797769</v>
      </c>
      <c r="BA24" s="6"/>
      <c r="BB24" s="16">
        <v>2</v>
      </c>
      <c r="BC24" s="17" t="s">
        <v>23</v>
      </c>
      <c r="BD24" s="18">
        <v>46</v>
      </c>
      <c r="BE24" s="18">
        <v>12</v>
      </c>
      <c r="BF24" s="30">
        <v>111.6149036692384</v>
      </c>
      <c r="BG24" s="31">
        <v>102.03395751254622</v>
      </c>
      <c r="BH24" s="31">
        <v>722.77356381568563</v>
      </c>
      <c r="BI24" s="30">
        <v>648.43200697627174</v>
      </c>
      <c r="BJ24" s="37">
        <f t="shared" ref="BJ24:BJ26" si="19">(BG24-BF24)/BF24</f>
        <v>-8.5839308566573916E-2</v>
      </c>
      <c r="BK24" s="38">
        <f t="shared" si="14"/>
        <v>-0.10285594349487266</v>
      </c>
      <c r="BL24" s="49">
        <f>kWh_in_MMBtu*(BI24-BH24)*Elec_source_E+(BG24-BF24)*Gas_source_E</f>
        <v>-11.239121854636956</v>
      </c>
      <c r="BM24" s="50">
        <f>(BI24-BH24)*Elec_emissions/1000+(BG24-BF24)*Gas_emissions</f>
        <v>-1516.491708678258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2818</v>
      </c>
      <c r="F25" s="30">
        <v>49.338253156790032</v>
      </c>
      <c r="G25" s="31">
        <v>41.897288963562978</v>
      </c>
      <c r="H25" s="31">
        <v>367.6896251083113</v>
      </c>
      <c r="I25" s="30">
        <v>935.41571152568997</v>
      </c>
      <c r="J25" s="37">
        <f t="shared" si="15"/>
        <v>-0.1508153150372129</v>
      </c>
      <c r="K25" s="38">
        <f t="shared" si="10"/>
        <v>1.5440361860907608</v>
      </c>
      <c r="L25" s="49">
        <f>kWh_in_MMBtu*(I25-H25)*Elec_source_E+(G25-F25)*Gas_source_E</f>
        <v>-2.0326531066726634</v>
      </c>
      <c r="M25" s="50">
        <f>(I25-H25)*Elec_emissions/1000+(G25-F25)*Gas_emissions</f>
        <v>-268.34800675350846</v>
      </c>
      <c r="N25" s="6"/>
      <c r="O25" s="16">
        <v>3</v>
      </c>
      <c r="P25" s="17" t="s">
        <v>24</v>
      </c>
      <c r="Q25" s="18">
        <v>3779</v>
      </c>
      <c r="R25" s="18">
        <v>1751</v>
      </c>
      <c r="S25" s="30">
        <v>49.724270268479401</v>
      </c>
      <c r="T25" s="31">
        <v>42.475371139951996</v>
      </c>
      <c r="U25" s="31">
        <v>368.40838124867423</v>
      </c>
      <c r="V25" s="30">
        <v>862.61279929990735</v>
      </c>
      <c r="W25" s="37">
        <f t="shared" si="16"/>
        <v>-0.14578191071257487</v>
      </c>
      <c r="X25" s="38">
        <f t="shared" si="11"/>
        <v>1.3414581296337205</v>
      </c>
      <c r="Y25" s="49">
        <f>kWh_in_MMBtu*(V25-U25)*Elec_source_E+(T25-S25)*Gas_source_E</f>
        <v>-2.6104151160895883</v>
      </c>
      <c r="Z25" s="50">
        <f>(V25-U25)*Elec_emissions/1000+(T25-S25)*Gas_emissions</f>
        <v>-347.01494804703566</v>
      </c>
      <c r="AA25" s="6"/>
      <c r="AB25" s="16">
        <v>3</v>
      </c>
      <c r="AC25" s="17" t="s">
        <v>24</v>
      </c>
      <c r="AD25" s="18">
        <v>1341</v>
      </c>
      <c r="AE25" s="18">
        <v>964</v>
      </c>
      <c r="AF25" s="30">
        <v>42.466226784307949</v>
      </c>
      <c r="AG25" s="31">
        <v>35.00059356564023</v>
      </c>
      <c r="AH25" s="31">
        <v>330.33303888114352</v>
      </c>
      <c r="AI25" s="30">
        <v>1078.8003718567127</v>
      </c>
      <c r="AJ25" s="37">
        <f t="shared" si="17"/>
        <v>-0.17580166131987049</v>
      </c>
      <c r="AK25" s="38">
        <f t="shared" si="12"/>
        <v>2.2657961659259693</v>
      </c>
      <c r="AL25" s="49">
        <f>kWh_in_MMBtu*(AI25-AH25)*Elec_source_E+(AG25-AF25)*Gas_source_E</f>
        <v>-0.12455126897126512</v>
      </c>
      <c r="AM25" s="50">
        <f>(AI25-AH25)*Elec_emissions/1000+(AG25-AF25)*Gas_emissions</f>
        <v>-9.1765809976770925</v>
      </c>
      <c r="AO25" s="16">
        <v>3</v>
      </c>
      <c r="AP25" s="17" t="s">
        <v>24</v>
      </c>
      <c r="AQ25" s="18">
        <v>133</v>
      </c>
      <c r="AR25" s="18">
        <v>70</v>
      </c>
      <c r="AS25" s="30">
        <v>111.59883356918985</v>
      </c>
      <c r="AT25" s="31">
        <v>99.176057669426541</v>
      </c>
      <c r="AU25" s="31">
        <v>732.37054507311893</v>
      </c>
      <c r="AV25" s="30">
        <v>944.09521178184787</v>
      </c>
      <c r="AW25" s="37">
        <f t="shared" si="18"/>
        <v>-0.11131635970067148</v>
      </c>
      <c r="AX25" s="38">
        <f t="shared" si="13"/>
        <v>0.28909500543552119</v>
      </c>
      <c r="AY25" s="49">
        <f>kWh_in_MMBtu*(AV25-AU25)*Elec_source_E+(AT25-AS25)*Gas_source_E</f>
        <v>-11.274130395107889</v>
      </c>
      <c r="AZ25" s="50">
        <f>(AV25-AU25)*Elec_emissions/1000+(AT25-AS25)*Gas_emissions</f>
        <v>-1518.3003918707145</v>
      </c>
      <c r="BA25" s="6"/>
      <c r="BB25" s="16">
        <v>3</v>
      </c>
      <c r="BC25" s="17" t="s">
        <v>24</v>
      </c>
      <c r="BD25" s="18">
        <v>46</v>
      </c>
      <c r="BE25" s="18">
        <v>33</v>
      </c>
      <c r="BF25" s="30">
        <v>97.534520782146359</v>
      </c>
      <c r="BG25" s="31">
        <v>91.19058179173318</v>
      </c>
      <c r="BH25" s="31">
        <v>647.25152582589544</v>
      </c>
      <c r="BI25" s="30">
        <v>591.4012185045915</v>
      </c>
      <c r="BJ25" s="37">
        <f t="shared" si="19"/>
        <v>-6.5043011843806925E-2</v>
      </c>
      <c r="BK25" s="38">
        <f t="shared" si="14"/>
        <v>-8.6288413534504588E-2</v>
      </c>
      <c r="BL25" s="49">
        <f>kWh_in_MMBtu*(BI25-BH25)*Elec_source_E+(BG25-BF25)*Gas_source_E</f>
        <v>-7.512819254101629</v>
      </c>
      <c r="BM25" s="50">
        <f>(BI25-BH25)*Elec_emissions/1000+(BG25-BF25)*Gas_emissions</f>
        <v>-1013.7653784359132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5252</v>
      </c>
      <c r="F26" s="39">
        <v>48.037132025396645</v>
      </c>
      <c r="G26" s="40">
        <v>41.951200890133798</v>
      </c>
      <c r="H26" s="40">
        <v>358.81598068631985</v>
      </c>
      <c r="I26" s="39">
        <v>757.56846136905199</v>
      </c>
      <c r="J26" s="41">
        <f t="shared" si="15"/>
        <v>-0.12669222492394611</v>
      </c>
      <c r="K26" s="42">
        <f t="shared" si="10"/>
        <v>1.1113007840955811</v>
      </c>
      <c r="L26" s="51">
        <f>kWh_in_MMBtu*(I26-H26)*Elec_source_E+(G26-F26)*Gas_source_E</f>
        <v>-2.3646753950913215</v>
      </c>
      <c r="M26" s="52">
        <f>(I26-H26)*Elec_emissions/1000+(G26-F26)*Gas_emissions</f>
        <v>-314.84576997094598</v>
      </c>
      <c r="N26" s="6"/>
      <c r="O26" s="19">
        <v>4</v>
      </c>
      <c r="P26" s="14" t="s">
        <v>25</v>
      </c>
      <c r="Q26" s="13">
        <v>3779</v>
      </c>
      <c r="R26" s="13">
        <v>3743</v>
      </c>
      <c r="S26" s="39">
        <v>47.772891714007173</v>
      </c>
      <c r="T26" s="40">
        <v>42.413178514520439</v>
      </c>
      <c r="U26" s="40">
        <v>356.44600484186526</v>
      </c>
      <c r="V26" s="39">
        <v>654.3273990556014</v>
      </c>
      <c r="W26" s="41">
        <f t="shared" si="16"/>
        <v>-0.11219151713847893</v>
      </c>
      <c r="X26" s="42">
        <f t="shared" si="11"/>
        <v>0.83569850739634211</v>
      </c>
      <c r="Y26" s="51">
        <f>kWh_in_MMBtu*(V26-U26)*Elec_source_E+(T26-S26)*Gas_source_E</f>
        <v>-2.6530099061409729</v>
      </c>
      <c r="Z26" s="52">
        <f>(V26-U26)*Elec_emissions/1000+(T26-S26)*Gas_emissions</f>
        <v>-354.75829313777751</v>
      </c>
      <c r="AA26" s="6"/>
      <c r="AB26" s="19">
        <v>4</v>
      </c>
      <c r="AC26" s="14" t="s">
        <v>25</v>
      </c>
      <c r="AD26" s="13">
        <v>1341</v>
      </c>
      <c r="AE26" s="13">
        <v>1332</v>
      </c>
      <c r="AF26" s="39">
        <v>41.341414662738373</v>
      </c>
      <c r="AG26" s="40">
        <v>33.863658660422054</v>
      </c>
      <c r="AH26" s="40">
        <v>322.44560380355733</v>
      </c>
      <c r="AI26" s="39">
        <v>1030.7428398629743</v>
      </c>
      <c r="AJ26" s="41">
        <f t="shared" si="17"/>
        <v>-0.18087808710271666</v>
      </c>
      <c r="AK26" s="42">
        <f t="shared" si="12"/>
        <v>2.1966410076749905</v>
      </c>
      <c r="AL26" s="51">
        <f>kWh_in_MMBtu*(AI26-AH26)*Elec_source_E+(AG26-AF26)*Gas_source_E</f>
        <v>-0.5678206688375953</v>
      </c>
      <c r="AM26" s="52">
        <f>(AI26-AH26)*Elec_emissions/1000+(AG26-AF26)*Gas_emissions</f>
        <v>-69.365951110106607</v>
      </c>
      <c r="AO26" s="19">
        <v>4</v>
      </c>
      <c r="AP26" s="14" t="s">
        <v>25</v>
      </c>
      <c r="AQ26" s="13">
        <v>133</v>
      </c>
      <c r="AR26" s="13">
        <v>131</v>
      </c>
      <c r="AS26" s="39">
        <v>106.60336568518376</v>
      </c>
      <c r="AT26" s="40">
        <v>94.617417521143253</v>
      </c>
      <c r="AU26" s="40">
        <v>696.04059506412591</v>
      </c>
      <c r="AV26" s="39">
        <v>968.10115256954896</v>
      </c>
      <c r="AW26" s="41">
        <f t="shared" si="18"/>
        <v>-0.11243498821075563</v>
      </c>
      <c r="AX26" s="42">
        <f t="shared" si="13"/>
        <v>0.39086880770274357</v>
      </c>
      <c r="AY26" s="51">
        <f>kWh_in_MMBtu*(AV26-AU26)*Elec_source_E+(AT26-AS26)*Gas_source_E</f>
        <v>-10.152040365182275</v>
      </c>
      <c r="AZ26" s="52">
        <f>(AV26-AU26)*Elec_emissions/1000+(AT26-AS26)*Gas_emissions</f>
        <v>-1366.3583295010694</v>
      </c>
      <c r="BA26" s="6"/>
      <c r="BB26" s="19">
        <v>4</v>
      </c>
      <c r="BC26" s="14" t="s">
        <v>25</v>
      </c>
      <c r="BD26" s="13">
        <v>46</v>
      </c>
      <c r="BE26" s="13">
        <v>46</v>
      </c>
      <c r="BF26" s="39">
        <v>96.636488615823239</v>
      </c>
      <c r="BG26" s="40">
        <v>88.563149221328018</v>
      </c>
      <c r="BH26" s="40">
        <v>644.46243960230674</v>
      </c>
      <c r="BI26" s="39">
        <v>648.50849480553825</v>
      </c>
      <c r="BJ26" s="41">
        <f t="shared" si="19"/>
        <v>-8.3543385217468402E-2</v>
      </c>
      <c r="BK26" s="42">
        <f t="shared" si="14"/>
        <v>6.2781862131923404E-3</v>
      </c>
      <c r="BL26" s="51">
        <f>kWh_in_MMBtu*(BI26-BH26)*Elec_source_E+(BG26-BF26)*Gas_source_E</f>
        <v>-8.7566234261544782</v>
      </c>
      <c r="BM26" s="52">
        <f>(BI26-BH26)*Elec_emissions/1000+(BG26-BF26)*Gas_emissions</f>
        <v>-1180.8979267252989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46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46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46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46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46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53" t="s">
        <v>36</v>
      </c>
      <c r="G33" s="53"/>
      <c r="H33" s="53"/>
      <c r="I33" s="53"/>
      <c r="J33" s="28"/>
      <c r="K33" s="29"/>
      <c r="L33" s="45"/>
      <c r="M33" s="29"/>
      <c r="N33" s="5"/>
      <c r="O33" s="27"/>
      <c r="P33" s="28"/>
      <c r="Q33" s="28"/>
      <c r="R33" s="28"/>
      <c r="S33" s="53" t="s">
        <v>36</v>
      </c>
      <c r="T33" s="53"/>
      <c r="U33" s="53"/>
      <c r="V33" s="53"/>
      <c r="W33" s="28"/>
      <c r="X33" s="29"/>
      <c r="Y33" s="45"/>
      <c r="Z33" s="29"/>
      <c r="AB33" s="27"/>
      <c r="AC33" s="28"/>
      <c r="AD33" s="28"/>
      <c r="AE33" s="28"/>
      <c r="AF33" s="53" t="s">
        <v>36</v>
      </c>
      <c r="AG33" s="53"/>
      <c r="AH33" s="53"/>
      <c r="AI33" s="53"/>
      <c r="AJ33" s="28"/>
      <c r="AK33" s="29"/>
      <c r="AL33" s="45"/>
      <c r="AM33" s="29"/>
      <c r="AO33" s="27"/>
      <c r="AP33" s="28"/>
      <c r="AQ33" s="28"/>
      <c r="AR33" s="28"/>
      <c r="AS33" s="53" t="s">
        <v>36</v>
      </c>
      <c r="AT33" s="53"/>
      <c r="AU33" s="53"/>
      <c r="AV33" s="53"/>
      <c r="AW33" s="28"/>
      <c r="AX33" s="29"/>
      <c r="AY33" s="45"/>
      <c r="AZ33" s="29"/>
      <c r="BB33" s="27"/>
      <c r="BC33" s="28"/>
      <c r="BD33" s="28"/>
      <c r="BE33" s="28"/>
      <c r="BF33" s="53" t="s">
        <v>36</v>
      </c>
      <c r="BG33" s="53"/>
      <c r="BH33" s="53"/>
      <c r="BI33" s="53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35</v>
      </c>
      <c r="I34" s="23" t="s">
        <v>35</v>
      </c>
      <c r="J34" s="23" t="s">
        <v>42</v>
      </c>
      <c r="K34" s="34" t="s">
        <v>42</v>
      </c>
      <c r="L34" s="46" t="s">
        <v>42</v>
      </c>
      <c r="M34" s="34" t="s">
        <v>42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35</v>
      </c>
      <c r="V34" s="23" t="s">
        <v>35</v>
      </c>
      <c r="W34" s="23" t="s">
        <v>42</v>
      </c>
      <c r="X34" s="34" t="s">
        <v>42</v>
      </c>
      <c r="Y34" s="46" t="s">
        <v>42</v>
      </c>
      <c r="Z34" s="34" t="s">
        <v>42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35</v>
      </c>
      <c r="AI34" s="23" t="s">
        <v>35</v>
      </c>
      <c r="AJ34" s="23" t="s">
        <v>42</v>
      </c>
      <c r="AK34" s="34" t="s">
        <v>42</v>
      </c>
      <c r="AL34" s="46" t="s">
        <v>42</v>
      </c>
      <c r="AM34" s="34" t="s">
        <v>42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35</v>
      </c>
      <c r="AV34" s="23" t="s">
        <v>35</v>
      </c>
      <c r="AW34" s="23" t="s">
        <v>42</v>
      </c>
      <c r="AX34" s="34" t="s">
        <v>42</v>
      </c>
      <c r="AY34" s="46" t="s">
        <v>42</v>
      </c>
      <c r="AZ34" s="34" t="s">
        <v>42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35</v>
      </c>
      <c r="BI34" s="23" t="s">
        <v>35</v>
      </c>
      <c r="BJ34" s="23" t="s">
        <v>42</v>
      </c>
      <c r="BK34" s="34" t="s">
        <v>42</v>
      </c>
      <c r="BL34" s="46" t="s">
        <v>42</v>
      </c>
      <c r="BM34" s="34" t="s">
        <v>42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33</v>
      </c>
      <c r="G35" s="23" t="s">
        <v>34</v>
      </c>
      <c r="H35" s="23" t="s">
        <v>33</v>
      </c>
      <c r="I35" s="23" t="s">
        <v>34</v>
      </c>
      <c r="J35" s="23" t="s">
        <v>37</v>
      </c>
      <c r="K35" s="34" t="s">
        <v>38</v>
      </c>
      <c r="L35" s="46" t="s">
        <v>43</v>
      </c>
      <c r="M35" s="34" t="s">
        <v>44</v>
      </c>
      <c r="N35" s="6"/>
      <c r="O35" s="16"/>
      <c r="P35" s="18"/>
      <c r="Q35" s="23" t="s">
        <v>6</v>
      </c>
      <c r="R35" s="23" t="s">
        <v>4</v>
      </c>
      <c r="S35" s="23" t="s">
        <v>33</v>
      </c>
      <c r="T35" s="23" t="s">
        <v>34</v>
      </c>
      <c r="U35" s="23" t="s">
        <v>33</v>
      </c>
      <c r="V35" s="23" t="s">
        <v>34</v>
      </c>
      <c r="W35" s="23" t="s">
        <v>37</v>
      </c>
      <c r="X35" s="34" t="s">
        <v>38</v>
      </c>
      <c r="Y35" s="46" t="s">
        <v>43</v>
      </c>
      <c r="Z35" s="34" t="s">
        <v>44</v>
      </c>
      <c r="AA35" s="6"/>
      <c r="AB35" s="16"/>
      <c r="AC35" s="18"/>
      <c r="AD35" s="23" t="s">
        <v>6</v>
      </c>
      <c r="AE35" s="23" t="s">
        <v>4</v>
      </c>
      <c r="AF35" s="23" t="s">
        <v>33</v>
      </c>
      <c r="AG35" s="23" t="s">
        <v>34</v>
      </c>
      <c r="AH35" s="23" t="s">
        <v>33</v>
      </c>
      <c r="AI35" s="23" t="s">
        <v>34</v>
      </c>
      <c r="AJ35" s="23" t="s">
        <v>37</v>
      </c>
      <c r="AK35" s="34" t="s">
        <v>38</v>
      </c>
      <c r="AL35" s="46" t="s">
        <v>43</v>
      </c>
      <c r="AM35" s="34" t="s">
        <v>44</v>
      </c>
      <c r="AO35" s="16"/>
      <c r="AP35" s="18"/>
      <c r="AQ35" s="23" t="s">
        <v>6</v>
      </c>
      <c r="AR35" s="23" t="s">
        <v>4</v>
      </c>
      <c r="AS35" s="23" t="s">
        <v>33</v>
      </c>
      <c r="AT35" s="23" t="s">
        <v>34</v>
      </c>
      <c r="AU35" s="23" t="s">
        <v>33</v>
      </c>
      <c r="AV35" s="23" t="s">
        <v>34</v>
      </c>
      <c r="AW35" s="23" t="s">
        <v>37</v>
      </c>
      <c r="AX35" s="34" t="s">
        <v>38</v>
      </c>
      <c r="AY35" s="46" t="s">
        <v>43</v>
      </c>
      <c r="AZ35" s="34" t="s">
        <v>44</v>
      </c>
      <c r="BA35" s="6"/>
      <c r="BB35" s="16"/>
      <c r="BC35" s="18"/>
      <c r="BD35" s="23" t="s">
        <v>6</v>
      </c>
      <c r="BE35" s="23" t="s">
        <v>4</v>
      </c>
      <c r="BF35" s="23" t="s">
        <v>33</v>
      </c>
      <c r="BG35" s="23" t="s">
        <v>34</v>
      </c>
      <c r="BH35" s="23" t="s">
        <v>33</v>
      </c>
      <c r="BI35" s="23" t="s">
        <v>34</v>
      </c>
      <c r="BJ35" s="23" t="s">
        <v>37</v>
      </c>
      <c r="BK35" s="34" t="s">
        <v>38</v>
      </c>
      <c r="BL35" s="46" t="s">
        <v>43</v>
      </c>
      <c r="BM35" s="34" t="s">
        <v>44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39</v>
      </c>
      <c r="G36" s="10" t="s">
        <v>39</v>
      </c>
      <c r="H36" s="10" t="s">
        <v>40</v>
      </c>
      <c r="I36" s="10" t="s">
        <v>40</v>
      </c>
      <c r="J36" s="9" t="s">
        <v>41</v>
      </c>
      <c r="K36" s="35" t="s">
        <v>41</v>
      </c>
      <c r="L36" s="47" t="s">
        <v>39</v>
      </c>
      <c r="M36" s="48" t="s">
        <v>45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39</v>
      </c>
      <c r="T36" s="10" t="s">
        <v>39</v>
      </c>
      <c r="U36" s="10" t="s">
        <v>40</v>
      </c>
      <c r="V36" s="10" t="s">
        <v>40</v>
      </c>
      <c r="W36" s="9" t="s">
        <v>41</v>
      </c>
      <c r="X36" s="35" t="s">
        <v>41</v>
      </c>
      <c r="Y36" s="47" t="s">
        <v>39</v>
      </c>
      <c r="Z36" s="48" t="s">
        <v>45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39</v>
      </c>
      <c r="AG36" s="10" t="s">
        <v>39</v>
      </c>
      <c r="AH36" s="10" t="s">
        <v>40</v>
      </c>
      <c r="AI36" s="10" t="s">
        <v>40</v>
      </c>
      <c r="AJ36" s="9" t="s">
        <v>41</v>
      </c>
      <c r="AK36" s="35" t="s">
        <v>41</v>
      </c>
      <c r="AL36" s="47" t="s">
        <v>39</v>
      </c>
      <c r="AM36" s="48" t="s">
        <v>45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39</v>
      </c>
      <c r="AT36" s="10" t="s">
        <v>39</v>
      </c>
      <c r="AU36" s="10" t="s">
        <v>40</v>
      </c>
      <c r="AV36" s="10" t="s">
        <v>40</v>
      </c>
      <c r="AW36" s="9" t="s">
        <v>41</v>
      </c>
      <c r="AX36" s="35" t="s">
        <v>41</v>
      </c>
      <c r="AY36" s="47" t="s">
        <v>39</v>
      </c>
      <c r="AZ36" s="48" t="s">
        <v>45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39</v>
      </c>
      <c r="BG36" s="10" t="s">
        <v>39</v>
      </c>
      <c r="BH36" s="10" t="s">
        <v>40</v>
      </c>
      <c r="BI36" s="10" t="s">
        <v>40</v>
      </c>
      <c r="BJ36" s="9" t="s">
        <v>41</v>
      </c>
      <c r="BK36" s="35" t="s">
        <v>41</v>
      </c>
      <c r="BL36" s="47" t="s">
        <v>39</v>
      </c>
      <c r="BM36" s="48" t="s">
        <v>45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3007</v>
      </c>
      <c r="F38" s="30">
        <v>28.167710652484569</v>
      </c>
      <c r="G38" s="30">
        <v>18.993196881941319</v>
      </c>
      <c r="H38" s="30">
        <v>275.23069435218162</v>
      </c>
      <c r="I38" s="30">
        <v>1225.7290699590981</v>
      </c>
      <c r="J38" s="32">
        <f>(G38-F38)/F38</f>
        <v>-0.32571031006859624</v>
      </c>
      <c r="K38" s="36">
        <f t="shared" ref="K38:K41" si="20">(I38-H38)/H38</f>
        <v>3.4534606608617242</v>
      </c>
      <c r="L38" s="49">
        <f>kWh_in_MMBtu*(I38-H38)*Elec_source_E+(G38-F38)*Gas_source_E</f>
        <v>0.17568565101958633</v>
      </c>
      <c r="M38" s="50">
        <f>(I38-H38)*Elec_emissions/1000+(G38-F38)*Gas_emissions</f>
        <v>33.371113862598577</v>
      </c>
      <c r="N38" s="6"/>
      <c r="O38" s="16">
        <v>1</v>
      </c>
      <c r="P38" s="17" t="s">
        <v>22</v>
      </c>
      <c r="Q38" s="18">
        <v>3462</v>
      </c>
      <c r="R38" s="18">
        <v>2251</v>
      </c>
      <c r="S38" s="30">
        <v>27.27241629062868</v>
      </c>
      <c r="T38" s="30">
        <v>17.903354263746369</v>
      </c>
      <c r="U38" s="30">
        <v>268.66695418916305</v>
      </c>
      <c r="V38" s="30">
        <v>1240.6163406941487</v>
      </c>
      <c r="W38" s="32">
        <f>(T38-S38)/S38</f>
        <v>-0.34353619155123044</v>
      </c>
      <c r="X38" s="36">
        <f t="shared" ref="X38:X41" si="21">(V38-U38)/U38</f>
        <v>3.6176737456913117</v>
      </c>
      <c r="Y38" s="49">
        <f>kWh_in_MMBtu*(V38-U38)*Elec_source_E+(T38-S38)*Gas_source_E</f>
        <v>0.19327964158832955</v>
      </c>
      <c r="Z38" s="50">
        <f>(V38-U38)*Elec_emissions/1000+(T38-S38)*Gas_emissions</f>
        <v>35.962290026549226</v>
      </c>
      <c r="AA38" s="6"/>
      <c r="AB38" s="16">
        <v>1</v>
      </c>
      <c r="AC38" s="17" t="s">
        <v>22</v>
      </c>
      <c r="AD38" s="18">
        <v>1135</v>
      </c>
      <c r="AE38" s="18">
        <v>693</v>
      </c>
      <c r="AF38" s="30">
        <v>27.487057293746322</v>
      </c>
      <c r="AG38" s="30">
        <v>19.038106350070517</v>
      </c>
      <c r="AH38" s="30">
        <v>272.89486805386497</v>
      </c>
      <c r="AI38" s="30">
        <v>1198.9708765902715</v>
      </c>
      <c r="AJ38" s="32">
        <f>(AG38-AF38)/AF38</f>
        <v>-0.3073792459259746</v>
      </c>
      <c r="AK38" s="36">
        <f t="shared" ref="AK38:AK41" si="22">(AI38-AH38)/AH38</f>
        <v>3.393526654204484</v>
      </c>
      <c r="AL38" s="49">
        <f>kWh_in_MMBtu*(AI38-AH38)*Elec_source_E+(AG38-AF38)*Gas_source_E</f>
        <v>0.70508660937655954</v>
      </c>
      <c r="AM38" s="50">
        <f>(AI38-AH38)*Elec_emissions/1000+(AG38-AF38)*Gas_emissions</f>
        <v>104.51872769159195</v>
      </c>
      <c r="AO38" s="16">
        <v>1</v>
      </c>
      <c r="AP38" s="17" t="s">
        <v>22</v>
      </c>
      <c r="AQ38" s="18">
        <v>78</v>
      </c>
      <c r="AR38" s="18">
        <v>44</v>
      </c>
      <c r="AS38" s="30">
        <v>70.833148469799937</v>
      </c>
      <c r="AT38" s="30">
        <v>59.948451640775723</v>
      </c>
      <c r="AU38" s="30">
        <v>566.98372242417088</v>
      </c>
      <c r="AV38" s="30">
        <v>1132.4291526651798</v>
      </c>
      <c r="AW38" s="32">
        <f>(AT38-AS38)/AS38</f>
        <v>-0.15366670921969477</v>
      </c>
      <c r="AX38" s="36">
        <f t="shared" ref="AX38:AX41" si="23">(AV38-AU38)/AU38</f>
        <v>0.99728688475114435</v>
      </c>
      <c r="AY38" s="49">
        <f>kWh_in_MMBtu*(AV38-AU38)*Elec_source_E+(AT38-AS38)*Gas_source_E</f>
        <v>-5.810738072913594</v>
      </c>
      <c r="AZ38" s="50">
        <f>(AV38-AU38)*Elec_emissions/1000+(AT38-AS38)*Gas_emissions</f>
        <v>-777.89277829613263</v>
      </c>
      <c r="BA38" s="6"/>
      <c r="BB38" s="16">
        <v>1</v>
      </c>
      <c r="BC38" s="17" t="s">
        <v>22</v>
      </c>
      <c r="BD38" s="18">
        <v>26</v>
      </c>
      <c r="BE38" s="18">
        <v>19</v>
      </c>
      <c r="BF38" s="30">
        <v>60.258296030453252</v>
      </c>
      <c r="BG38" s="30">
        <v>51.629105447976201</v>
      </c>
      <c r="BH38" s="30">
        <v>462.41877311646641</v>
      </c>
      <c r="BI38" s="30">
        <v>654.01211948182117</v>
      </c>
      <c r="BJ38" s="32">
        <f>(BG38-BF38)/BF38</f>
        <v>-0.14320336204190112</v>
      </c>
      <c r="BK38" s="36">
        <f t="shared" ref="BK38:BK41" si="24">(BI38-BH38)/BH38</f>
        <v>0.41432865079009107</v>
      </c>
      <c r="BL38" s="49">
        <f>kWh_in_MMBtu*(BI38-BH38)*Elec_source_E+(BG38-BF38)*Gas_source_E</f>
        <v>-7.3546455625884404</v>
      </c>
      <c r="BM38" s="50">
        <f>(BI38-BH38)*Elec_emissions/1000+(BG38-BF38)*Gas_emissions</f>
        <v>-989.91429000890071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3268</v>
      </c>
      <c r="F39" s="30">
        <v>28.2812178570002</v>
      </c>
      <c r="G39" s="31">
        <v>19.362127211777949</v>
      </c>
      <c r="H39" s="31">
        <v>276.27493229379797</v>
      </c>
      <c r="I39" s="30">
        <v>1157.0563905112035</v>
      </c>
      <c r="J39" s="37">
        <f t="shared" ref="J39:J41" si="25">(G39-F39)/F39</f>
        <v>-0.31537151937092367</v>
      </c>
      <c r="K39" s="38">
        <f t="shared" si="20"/>
        <v>3.188061439033345</v>
      </c>
      <c r="L39" s="49">
        <f>kWh_in_MMBtu*(I39-H39)*Elec_source_E+(G39-F39)*Gas_source_E</f>
        <v>-0.29228292853455251</v>
      </c>
      <c r="M39" s="50">
        <f>(I39-H39)*Elec_emissions/1000+(G39-F39)*Gas_emissions</f>
        <v>-30.450084599563297</v>
      </c>
      <c r="N39" s="6"/>
      <c r="O39" s="16">
        <v>2</v>
      </c>
      <c r="P39" s="17" t="s">
        <v>23</v>
      </c>
      <c r="Q39" s="18">
        <v>3462</v>
      </c>
      <c r="R39" s="18">
        <v>2437</v>
      </c>
      <c r="S39" s="30">
        <v>27.371435886146962</v>
      </c>
      <c r="T39" s="31">
        <v>18.270313616596511</v>
      </c>
      <c r="U39" s="31">
        <v>269.66776547922359</v>
      </c>
      <c r="V39" s="30">
        <v>1174.4917234720974</v>
      </c>
      <c r="W39" s="37">
        <f t="shared" ref="W39:W41" si="26">(T39-S39)/S39</f>
        <v>-0.33250437819218126</v>
      </c>
      <c r="X39" s="38">
        <f t="shared" si="21"/>
        <v>3.3553285702683864</v>
      </c>
      <c r="Y39" s="49">
        <f>kWh_in_MMBtu*(V39-U39)*Elec_source_E+(T39-S39)*Gas_source_E</f>
        <v>-0.23330168345052726</v>
      </c>
      <c r="Z39" s="50">
        <f>(V39-U39)*Elec_emissions/1000+(T39-S39)*Gas_emissions</f>
        <v>-22.250938702277836</v>
      </c>
      <c r="AA39" s="6"/>
      <c r="AB39" s="16">
        <v>2</v>
      </c>
      <c r="AC39" s="17" t="s">
        <v>23</v>
      </c>
      <c r="AD39" s="18">
        <v>1135</v>
      </c>
      <c r="AE39" s="18">
        <v>763</v>
      </c>
      <c r="AF39" s="30">
        <v>27.776356838341169</v>
      </c>
      <c r="AG39" s="31">
        <v>19.594319779193828</v>
      </c>
      <c r="AH39" s="31">
        <v>274.84896422392006</v>
      </c>
      <c r="AI39" s="30">
        <v>1120.6151498796744</v>
      </c>
      <c r="AJ39" s="37">
        <f t="shared" ref="AJ39:AJ41" si="27">(AG39-AF39)/AF39</f>
        <v>-0.29456840242825666</v>
      </c>
      <c r="AK39" s="38">
        <f t="shared" si="22"/>
        <v>3.0772034671620836</v>
      </c>
      <c r="AL39" s="49">
        <f>kWh_in_MMBtu*(AI39-AH39)*Elec_source_E+(AG39-AF39)*Gas_source_E</f>
        <v>0.13623675939006574</v>
      </c>
      <c r="AM39" s="50">
        <f>(AI39-AH39)*Elec_emissions/1000+(AG39-AF39)*Gas_emissions</f>
        <v>26.984586248807545</v>
      </c>
      <c r="AO39" s="16">
        <v>2</v>
      </c>
      <c r="AP39" s="17" t="s">
        <v>23</v>
      </c>
      <c r="AQ39" s="18">
        <v>78</v>
      </c>
      <c r="AR39" s="18">
        <v>49</v>
      </c>
      <c r="AS39" s="30">
        <v>68.991077753135826</v>
      </c>
      <c r="AT39" s="31">
        <v>57.961154479946103</v>
      </c>
      <c r="AU39" s="31">
        <v>554.90648716735723</v>
      </c>
      <c r="AV39" s="30">
        <v>1054.8651425299427</v>
      </c>
      <c r="AW39" s="37">
        <f t="shared" ref="AW39:AW41" si="28">(AT39-AS39)/AS39</f>
        <v>-0.1598746335382242</v>
      </c>
      <c r="AX39" s="38">
        <f t="shared" si="23"/>
        <v>0.90097821331074157</v>
      </c>
      <c r="AY39" s="49">
        <f>kWh_in_MMBtu*(AV39-AU39)*Elec_source_E+(AT39-AS39)*Gas_source_E</f>
        <v>-6.6701273558124852</v>
      </c>
      <c r="AZ39" s="50">
        <f>(AV39-AU39)*Elec_emissions/1000+(AT39-AS39)*Gas_emissions</f>
        <v>-894.45883626169018</v>
      </c>
      <c r="BA39" s="6"/>
      <c r="BB39" s="16">
        <v>2</v>
      </c>
      <c r="BC39" s="17" t="s">
        <v>23</v>
      </c>
      <c r="BD39" s="18">
        <v>26</v>
      </c>
      <c r="BE39" s="18">
        <v>19</v>
      </c>
      <c r="BF39" s="30">
        <v>60.258296030453252</v>
      </c>
      <c r="BG39" s="31">
        <v>50.532362284339243</v>
      </c>
      <c r="BH39" s="31">
        <v>462.41877311646641</v>
      </c>
      <c r="BI39" s="30">
        <v>647.69488141920203</v>
      </c>
      <c r="BJ39" s="37">
        <f t="shared" ref="BJ39:BJ41" si="29">(BG39-BF39)/BF39</f>
        <v>-0.16140406196017773</v>
      </c>
      <c r="BK39" s="38">
        <f t="shared" si="24"/>
        <v>0.40066735840776807</v>
      </c>
      <c r="BL39" s="49">
        <f>kWh_in_MMBtu*(BI39-BH39)*Elec_source_E+(BG39-BF39)*Gas_source_E</f>
        <v>-8.6177270979836056</v>
      </c>
      <c r="BM39" s="50">
        <f>(BI39-BH39)*Elec_emissions/1000+(BG39-BF39)*Gas_emissions</f>
        <v>-1160.3207992065818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4357</v>
      </c>
      <c r="F40" s="30">
        <v>28.315088183646207</v>
      </c>
      <c r="G40" s="31">
        <v>19.844758268278905</v>
      </c>
      <c r="H40" s="31">
        <v>278.20594077493269</v>
      </c>
      <c r="I40" s="30">
        <v>1078.3853484660006</v>
      </c>
      <c r="J40" s="37">
        <f t="shared" si="25"/>
        <v>-0.29914545419849564</v>
      </c>
      <c r="K40" s="38">
        <f t="shared" si="20"/>
        <v>2.8762125117177466</v>
      </c>
      <c r="L40" s="49">
        <f>kWh_in_MMBtu*(I40-H40)*Elec_source_E+(G40-F40)*Gas_source_E</f>
        <v>-0.66604826633768965</v>
      </c>
      <c r="M40" s="50">
        <f>(I40-H40)*Elec_emissions/1000+(G40-F40)*Gas_emissions</f>
        <v>-81.677638776180856</v>
      </c>
      <c r="N40" s="6"/>
      <c r="O40" s="16">
        <v>3</v>
      </c>
      <c r="P40" s="17" t="s">
        <v>24</v>
      </c>
      <c r="Q40" s="18">
        <v>3462</v>
      </c>
      <c r="R40" s="18">
        <v>3186</v>
      </c>
      <c r="S40" s="30">
        <v>27.576190265335935</v>
      </c>
      <c r="T40" s="31">
        <v>18.631454923944784</v>
      </c>
      <c r="U40" s="31">
        <v>272.80235816307925</v>
      </c>
      <c r="V40" s="30">
        <v>1139.1546183283085</v>
      </c>
      <c r="W40" s="37">
        <f t="shared" si="26"/>
        <v>-0.32436443378601654</v>
      </c>
      <c r="X40" s="38">
        <f t="shared" si="21"/>
        <v>3.1757506276662397</v>
      </c>
      <c r="Y40" s="49">
        <f>kWh_in_MMBtu*(V40-U40)*Elec_source_E+(T40-S40)*Gas_source_E</f>
        <v>-0.47471266900300968</v>
      </c>
      <c r="Z40" s="50">
        <f>(V40-U40)*Elec_emissions/1000+(T40-S40)*Gas_emissions</f>
        <v>-55.199908904255835</v>
      </c>
      <c r="AA40" s="6"/>
      <c r="AB40" s="16">
        <v>3</v>
      </c>
      <c r="AC40" s="17" t="s">
        <v>24</v>
      </c>
      <c r="AD40" s="18">
        <v>1135</v>
      </c>
      <c r="AE40" s="18">
        <v>1079</v>
      </c>
      <c r="AF40" s="30">
        <v>27.882370768261911</v>
      </c>
      <c r="AG40" s="31">
        <v>20.896046731120553</v>
      </c>
      <c r="AH40" s="31">
        <v>277.29949018646789</v>
      </c>
      <c r="AI40" s="30">
        <v>925.46770345496066</v>
      </c>
      <c r="AJ40" s="37">
        <f t="shared" si="27"/>
        <v>-0.25056420399852752</v>
      </c>
      <c r="AK40" s="38">
        <f t="shared" si="22"/>
        <v>2.3374302377283027</v>
      </c>
      <c r="AL40" s="49">
        <f>kWh_in_MMBtu*(AI40-AH40)*Elec_source_E+(AG40-AF40)*Gas_source_E</f>
        <v>-0.67589292419704261</v>
      </c>
      <c r="AM40" s="50">
        <f>(AI40-AH40)*Elec_emissions/1000+(AG40-AF40)*Gas_emissions</f>
        <v>-84.553051367391163</v>
      </c>
      <c r="AO40" s="16">
        <v>3</v>
      </c>
      <c r="AP40" s="17" t="s">
        <v>24</v>
      </c>
      <c r="AQ40" s="18">
        <v>78</v>
      </c>
      <c r="AR40" s="18">
        <v>67</v>
      </c>
      <c r="AS40" s="30">
        <v>60.192451497410111</v>
      </c>
      <c r="AT40" s="31">
        <v>50.529678933461966</v>
      </c>
      <c r="AU40" s="31">
        <v>490.99481097177767</v>
      </c>
      <c r="AV40" s="30">
        <v>843.69407442459146</v>
      </c>
      <c r="AW40" s="37">
        <f t="shared" si="28"/>
        <v>-0.16053130124404227</v>
      </c>
      <c r="AX40" s="38">
        <f t="shared" si="23"/>
        <v>0.71833603038441662</v>
      </c>
      <c r="AY40" s="49">
        <f>kWh_in_MMBtu*(AV40-AU40)*Elec_source_E+(AT40-AS40)*Gas_source_E</f>
        <v>-6.7564719998101568</v>
      </c>
      <c r="AZ40" s="50">
        <f>(AV40-AU40)*Elec_emissions/1000+(AT40-AS40)*Gas_emissions</f>
        <v>-907.60283783998602</v>
      </c>
      <c r="BA40" s="6"/>
      <c r="BB40" s="16">
        <v>3</v>
      </c>
      <c r="BC40" s="17" t="s">
        <v>24</v>
      </c>
      <c r="BD40" s="18">
        <v>26</v>
      </c>
      <c r="BE40" s="18">
        <v>25</v>
      </c>
      <c r="BF40" s="30">
        <v>55.724988860202231</v>
      </c>
      <c r="BG40" s="31">
        <v>46.858939031266793</v>
      </c>
      <c r="BH40" s="31">
        <v>435.68674410029359</v>
      </c>
      <c r="BI40" s="30">
        <v>562.84777032047782</v>
      </c>
      <c r="BJ40" s="37">
        <f t="shared" si="29"/>
        <v>-0.15910366265263462</v>
      </c>
      <c r="BK40" s="38">
        <f t="shared" si="24"/>
        <v>0.29186342697383555</v>
      </c>
      <c r="BL40" s="49">
        <f>kWh_in_MMBtu*(BI40-BH40)*Elec_source_E+(BG40-BF40)*Gas_source_E</f>
        <v>-8.3026257517731974</v>
      </c>
      <c r="BM40" s="50">
        <f>(BI40-BH40)*Elec_emissions/1000+(BG40-BF40)*Gas_emissions</f>
        <v>-1118.4171927293617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4696</v>
      </c>
      <c r="F41" s="39">
        <v>28.299345017104333</v>
      </c>
      <c r="G41" s="40">
        <v>18.08074796733257</v>
      </c>
      <c r="H41" s="40">
        <v>277.76179170469391</v>
      </c>
      <c r="I41" s="39">
        <v>1275.0779356482924</v>
      </c>
      <c r="J41" s="41">
        <f t="shared" si="25"/>
        <v>-0.36108952499061614</v>
      </c>
      <c r="K41" s="42">
        <f t="shared" si="20"/>
        <v>3.5905447535559829</v>
      </c>
      <c r="L41" s="51">
        <f>kWh_in_MMBtu*(I41-H41)*Elec_source_E+(G41-F41)*Gas_source_E</f>
        <v>-0.46114049626499209</v>
      </c>
      <c r="M41" s="52">
        <f>(I41-H41)*Elec_emissions/1000+(G41-F41)*Gas_emissions</f>
        <v>-52.036093022456953</v>
      </c>
      <c r="N41" s="6"/>
      <c r="O41" s="19">
        <v>4</v>
      </c>
      <c r="P41" s="14" t="s">
        <v>25</v>
      </c>
      <c r="Q41" s="13">
        <v>3462</v>
      </c>
      <c r="R41" s="13">
        <v>3458</v>
      </c>
      <c r="S41" s="39">
        <v>27.511621623588084</v>
      </c>
      <c r="T41" s="40">
        <v>16.915710325210288</v>
      </c>
      <c r="U41" s="40">
        <v>272.18738490733188</v>
      </c>
      <c r="V41" s="39">
        <v>1334.3516074974875</v>
      </c>
      <c r="W41" s="41">
        <f t="shared" si="26"/>
        <v>-0.38514310218969455</v>
      </c>
      <c r="X41" s="42">
        <f t="shared" si="21"/>
        <v>3.9023271521263809</v>
      </c>
      <c r="Y41" s="51">
        <f>kWh_in_MMBtu*(V41-U41)*Elec_source_E+(T41-S41)*Gas_source_E</f>
        <v>-0.17815836302544952</v>
      </c>
      <c r="Z41" s="52">
        <f>(V41-U41)*Elec_emissions/1000+(T41-S41)*Gas_emissions</f>
        <v>-13.212181215450073</v>
      </c>
      <c r="AA41" s="6"/>
      <c r="AB41" s="19">
        <v>4</v>
      </c>
      <c r="AC41" s="14" t="s">
        <v>25</v>
      </c>
      <c r="AD41" s="13">
        <v>1135</v>
      </c>
      <c r="AE41" s="13">
        <v>1134</v>
      </c>
      <c r="AF41" s="39">
        <v>27.918640624965533</v>
      </c>
      <c r="AG41" s="40">
        <v>18.906566298023126</v>
      </c>
      <c r="AH41" s="40">
        <v>277.16516417282065</v>
      </c>
      <c r="AI41" s="39">
        <v>1125.1910513827993</v>
      </c>
      <c r="AJ41" s="41">
        <f t="shared" si="27"/>
        <v>-0.32279774821427337</v>
      </c>
      <c r="AK41" s="42">
        <f t="shared" si="22"/>
        <v>3.0596409535839415</v>
      </c>
      <c r="AL41" s="51">
        <f>kWh_in_MMBtu*(AI41-AH41)*Elec_source_E+(AG41-AF41)*Gas_source_E</f>
        <v>-0.74431180660438834</v>
      </c>
      <c r="AM41" s="52">
        <f>(AI41-AH41)*Elec_emissions/1000+(AG41-AF41)*Gas_emissions</f>
        <v>-91.745286057224803</v>
      </c>
      <c r="AO41" s="19">
        <v>4</v>
      </c>
      <c r="AP41" s="14" t="s">
        <v>25</v>
      </c>
      <c r="AQ41" s="13">
        <v>78</v>
      </c>
      <c r="AR41" s="13">
        <v>78</v>
      </c>
      <c r="AS41" s="39">
        <v>59.812933995373911</v>
      </c>
      <c r="AT41" s="40">
        <v>48.857364004238875</v>
      </c>
      <c r="AU41" s="40">
        <v>482.74407150019249</v>
      </c>
      <c r="AV41" s="39">
        <v>1019.9093145313391</v>
      </c>
      <c r="AW41" s="41">
        <f t="shared" si="28"/>
        <v>-0.18316389548759418</v>
      </c>
      <c r="AX41" s="42">
        <f t="shared" si="23"/>
        <v>1.112732967101663</v>
      </c>
      <c r="AY41" s="51">
        <f>kWh_in_MMBtu*(AV41-AU41)*Elec_source_E+(AT41-AS41)*Gas_source_E</f>
        <v>-6.1907536375291015</v>
      </c>
      <c r="AZ41" s="52">
        <f>(AV41-AU41)*Elec_emissions/1000+(AT41-AS41)*Gas_emissions</f>
        <v>-829.43052532956312</v>
      </c>
      <c r="BA41" s="6"/>
      <c r="BB41" s="19">
        <v>4</v>
      </c>
      <c r="BC41" s="14" t="s">
        <v>25</v>
      </c>
      <c r="BD41" s="13">
        <v>26</v>
      </c>
      <c r="BE41" s="13">
        <v>26</v>
      </c>
      <c r="BF41" s="39">
        <v>55.130357907847753</v>
      </c>
      <c r="BG41" s="40">
        <v>44.682522143362398</v>
      </c>
      <c r="BH41" s="40">
        <v>430.23319564211783</v>
      </c>
      <c r="BI41" s="39">
        <v>694.55954909724539</v>
      </c>
      <c r="BJ41" s="41">
        <f t="shared" si="29"/>
        <v>-0.18951148080607899</v>
      </c>
      <c r="BK41" s="42">
        <f t="shared" si="24"/>
        <v>0.61437926253138997</v>
      </c>
      <c r="BL41" s="51">
        <f>kWh_in_MMBtu*(BI41-BH41)*Elec_source_E+(BG41-BF41)*Gas_source_E</f>
        <v>-8.55829918084018</v>
      </c>
      <c r="BM41" s="52">
        <f>(BI41-BH41)*Elec_emissions/1000+(BG41-BF41)*Gas_emissions</f>
        <v>-1151.5013394555917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46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46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46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53" t="s">
        <v>36</v>
      </c>
      <c r="G48" s="53"/>
      <c r="H48" s="53"/>
      <c r="I48" s="53"/>
      <c r="J48" s="28"/>
      <c r="K48" s="29"/>
      <c r="L48" s="45"/>
      <c r="M48" s="29"/>
      <c r="O48" s="27"/>
      <c r="P48" s="28"/>
      <c r="Q48" s="28"/>
      <c r="R48" s="28"/>
      <c r="S48" s="53" t="s">
        <v>36</v>
      </c>
      <c r="T48" s="53"/>
      <c r="U48" s="53"/>
      <c r="V48" s="53"/>
      <c r="W48" s="28"/>
      <c r="X48" s="29"/>
      <c r="Y48" s="45"/>
      <c r="Z48" s="29"/>
      <c r="AB48" s="27"/>
      <c r="AC48" s="28"/>
      <c r="AD48" s="28"/>
      <c r="AE48" s="28"/>
      <c r="AF48" s="53" t="s">
        <v>36</v>
      </c>
      <c r="AG48" s="53"/>
      <c r="AH48" s="53"/>
      <c r="AI48" s="53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35</v>
      </c>
      <c r="I49" s="23" t="s">
        <v>35</v>
      </c>
      <c r="J49" s="23" t="s">
        <v>42</v>
      </c>
      <c r="K49" s="34" t="s">
        <v>42</v>
      </c>
      <c r="L49" s="46" t="s">
        <v>42</v>
      </c>
      <c r="M49" s="34" t="s">
        <v>42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35</v>
      </c>
      <c r="V49" s="23" t="s">
        <v>35</v>
      </c>
      <c r="W49" s="23" t="s">
        <v>42</v>
      </c>
      <c r="X49" s="34" t="s">
        <v>42</v>
      </c>
      <c r="Y49" s="46" t="s">
        <v>42</v>
      </c>
      <c r="Z49" s="34" t="s">
        <v>42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35</v>
      </c>
      <c r="AI49" s="23" t="s">
        <v>35</v>
      </c>
      <c r="AJ49" s="23" t="s">
        <v>42</v>
      </c>
      <c r="AK49" s="34" t="s">
        <v>42</v>
      </c>
      <c r="AL49" s="46" t="s">
        <v>42</v>
      </c>
      <c r="AM49" s="34" t="s">
        <v>42</v>
      </c>
      <c r="AX49" s="34" t="s">
        <v>42</v>
      </c>
      <c r="AY49" s="46" t="s">
        <v>42</v>
      </c>
      <c r="AZ49" s="34" t="s">
        <v>42</v>
      </c>
      <c r="BK49" s="34" t="s">
        <v>42</v>
      </c>
      <c r="BL49" s="46" t="s">
        <v>42</v>
      </c>
      <c r="BM49" s="34" t="s">
        <v>42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33</v>
      </c>
      <c r="G50" s="23" t="s">
        <v>34</v>
      </c>
      <c r="H50" s="23" t="s">
        <v>33</v>
      </c>
      <c r="I50" s="23" t="s">
        <v>34</v>
      </c>
      <c r="J50" s="23" t="s">
        <v>37</v>
      </c>
      <c r="K50" s="34" t="s">
        <v>38</v>
      </c>
      <c r="L50" s="46" t="s">
        <v>43</v>
      </c>
      <c r="M50" s="34" t="s">
        <v>44</v>
      </c>
      <c r="O50" s="16"/>
      <c r="P50" s="18"/>
      <c r="Q50" s="23" t="s">
        <v>6</v>
      </c>
      <c r="R50" s="23" t="s">
        <v>4</v>
      </c>
      <c r="S50" s="23" t="s">
        <v>33</v>
      </c>
      <c r="T50" s="23" t="s">
        <v>34</v>
      </c>
      <c r="U50" s="23" t="s">
        <v>33</v>
      </c>
      <c r="V50" s="23" t="s">
        <v>34</v>
      </c>
      <c r="W50" s="23" t="s">
        <v>37</v>
      </c>
      <c r="X50" s="34" t="s">
        <v>38</v>
      </c>
      <c r="Y50" s="46" t="s">
        <v>43</v>
      </c>
      <c r="Z50" s="34" t="s">
        <v>44</v>
      </c>
      <c r="AB50" s="16"/>
      <c r="AC50" s="18"/>
      <c r="AD50" s="23" t="s">
        <v>6</v>
      </c>
      <c r="AE50" s="23" t="s">
        <v>4</v>
      </c>
      <c r="AF50" s="23" t="s">
        <v>33</v>
      </c>
      <c r="AG50" s="23" t="s">
        <v>34</v>
      </c>
      <c r="AH50" s="23" t="s">
        <v>33</v>
      </c>
      <c r="AI50" s="23" t="s">
        <v>34</v>
      </c>
      <c r="AJ50" s="23" t="s">
        <v>37</v>
      </c>
      <c r="AK50" s="34" t="s">
        <v>38</v>
      </c>
      <c r="AL50" s="46" t="s">
        <v>43</v>
      </c>
      <c r="AM50" s="34" t="s">
        <v>44</v>
      </c>
      <c r="AX50" s="34" t="s">
        <v>38</v>
      </c>
      <c r="AY50" s="46" t="s">
        <v>43</v>
      </c>
      <c r="AZ50" s="34" t="s">
        <v>44</v>
      </c>
      <c r="BK50" s="34" t="s">
        <v>38</v>
      </c>
      <c r="BL50" s="46" t="s">
        <v>43</v>
      </c>
      <c r="BM50" s="34" t="s">
        <v>44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39</v>
      </c>
      <c r="G51" s="10" t="s">
        <v>39</v>
      </c>
      <c r="H51" s="10" t="s">
        <v>40</v>
      </c>
      <c r="I51" s="10" t="s">
        <v>40</v>
      </c>
      <c r="J51" s="9" t="s">
        <v>41</v>
      </c>
      <c r="K51" s="35" t="s">
        <v>41</v>
      </c>
      <c r="L51" s="47" t="s">
        <v>39</v>
      </c>
      <c r="M51" s="48" t="s">
        <v>45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39</v>
      </c>
      <c r="T51" s="10" t="s">
        <v>39</v>
      </c>
      <c r="U51" s="10" t="s">
        <v>40</v>
      </c>
      <c r="V51" s="10" t="s">
        <v>40</v>
      </c>
      <c r="W51" s="9" t="s">
        <v>41</v>
      </c>
      <c r="X51" s="35" t="s">
        <v>41</v>
      </c>
      <c r="Y51" s="47" t="s">
        <v>39</v>
      </c>
      <c r="Z51" s="48" t="s">
        <v>45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39</v>
      </c>
      <c r="AG51" s="10" t="s">
        <v>39</v>
      </c>
      <c r="AH51" s="10" t="s">
        <v>40</v>
      </c>
      <c r="AI51" s="10" t="s">
        <v>40</v>
      </c>
      <c r="AJ51" s="9" t="s">
        <v>41</v>
      </c>
      <c r="AK51" s="35" t="s">
        <v>41</v>
      </c>
      <c r="AL51" s="47" t="s">
        <v>39</v>
      </c>
      <c r="AM51" s="48" t="s">
        <v>45</v>
      </c>
      <c r="AX51" s="35" t="s">
        <v>41</v>
      </c>
      <c r="AY51" s="47" t="s">
        <v>39</v>
      </c>
      <c r="AZ51" s="48" t="s">
        <v>45</v>
      </c>
      <c r="BK51" s="35" t="s">
        <v>41</v>
      </c>
      <c r="BL51" s="47" t="s">
        <v>39</v>
      </c>
      <c r="BM51" s="48" t="s">
        <v>45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562</v>
      </c>
      <c r="F53" s="30">
        <v>35.067431413907094</v>
      </c>
      <c r="G53" s="30">
        <v>25.426000616635822</v>
      </c>
      <c r="H53" s="30">
        <v>302.48416178428954</v>
      </c>
      <c r="I53" s="30">
        <v>1575.4262868940009</v>
      </c>
      <c r="J53" s="32">
        <f>(G53-F53)/F53</f>
        <v>-0.27493974917842601</v>
      </c>
      <c r="K53" s="36">
        <f t="shared" ref="K53:K56" si="30">(I53-H53)/H53</f>
        <v>4.2082934775853964</v>
      </c>
      <c r="L53" s="49">
        <f>kWh_in_MMBtu*(I53-H53)*Elec_source_E+(G53-F53)*Gas_source_E</f>
        <v>3.1187847908433071</v>
      </c>
      <c r="M53" s="50">
        <f>(I53-H53)*Elec_emissions/1000+(G53-F53)*Gas_emissions</f>
        <v>433.56752271064329</v>
      </c>
      <c r="O53" s="16">
        <v>1</v>
      </c>
      <c r="P53" s="17" t="s">
        <v>22</v>
      </c>
      <c r="Q53" s="18">
        <v>794</v>
      </c>
      <c r="R53" s="18">
        <v>155</v>
      </c>
      <c r="S53" s="30">
        <v>51.237304474115042</v>
      </c>
      <c r="T53" s="30">
        <v>39.115905485570003</v>
      </c>
      <c r="U53" s="30">
        <v>361.51914423179426</v>
      </c>
      <c r="V53" s="30">
        <v>1478.1392637074798</v>
      </c>
      <c r="W53" s="32">
        <f>(T53-S53)/S53</f>
        <v>-0.23657370568096023</v>
      </c>
      <c r="X53" s="36">
        <f t="shared" ref="X53:X56" si="31">(V53-U53)/U53</f>
        <v>3.0886887659806614</v>
      </c>
      <c r="Y53" s="49">
        <f>kWh_in_MMBtu*(V53-U53)*Elec_source_E+(T53-S53)*Gas_source_E</f>
        <v>-1.2579425582436592</v>
      </c>
      <c r="Z53" s="50">
        <f>(V53-U53)*Elec_emissions/1000+(T53-S53)*Gas_emissions</f>
        <v>-158.27999759847398</v>
      </c>
      <c r="AB53" s="16">
        <v>1</v>
      </c>
      <c r="AC53" s="17" t="s">
        <v>22</v>
      </c>
      <c r="AD53" s="18">
        <v>661</v>
      </c>
      <c r="AE53" s="18">
        <v>407</v>
      </c>
      <c r="AF53" s="30">
        <v>28.909371648963042</v>
      </c>
      <c r="AG53" s="30">
        <v>20.212400482275122</v>
      </c>
      <c r="AH53" s="30">
        <v>280.00155176128419</v>
      </c>
      <c r="AI53" s="30">
        <v>1111.2643234295708</v>
      </c>
      <c r="AJ53" s="32">
        <f>(AG53-AF53)/AF53</f>
        <v>-0.30083570380886759</v>
      </c>
      <c r="AK53" s="36">
        <f t="shared" ref="AK53:AK56" si="32">(AI53-AH53)/AH53</f>
        <v>2.9687791601133022</v>
      </c>
      <c r="AL53" s="49">
        <f>kWh_in_MMBtu*(AI53-AH53)*Elec_source_E+(AG53-AF53)*Gas_source_E</f>
        <v>-0.58031298513024865</v>
      </c>
      <c r="AM53" s="50">
        <f>(AI53-AH53)*Elec_emissions/1000+(AG53-AF53)*Gas_emissions</f>
        <v>-69.798691497435357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647</v>
      </c>
      <c r="F54" s="30">
        <v>35.482328932422554</v>
      </c>
      <c r="G54" s="31">
        <v>26.356413011320576</v>
      </c>
      <c r="H54" s="31">
        <v>304.97495126302749</v>
      </c>
      <c r="I54" s="30">
        <v>1476.2425532723578</v>
      </c>
      <c r="J54" s="37">
        <f t="shared" ref="J54:J56" si="35">(G54-F54)/F54</f>
        <v>-0.25719608029345065</v>
      </c>
      <c r="K54" s="38">
        <f t="shared" si="30"/>
        <v>3.8405370577440099</v>
      </c>
      <c r="L54" s="49">
        <f>kWh_in_MMBtu*(I54-H54)*Elec_source_E+(G54-F54)*Gas_source_E</f>
        <v>2.5921824620892568</v>
      </c>
      <c r="M54" s="50">
        <f>(I54-H54)*Elec_emissions/1000+(G54-F54)*Gas_emissions</f>
        <v>361.51345291957568</v>
      </c>
      <c r="O54" s="16">
        <v>2</v>
      </c>
      <c r="P54" s="17" t="s">
        <v>23</v>
      </c>
      <c r="Q54" s="18">
        <v>794</v>
      </c>
      <c r="R54" s="18">
        <v>200</v>
      </c>
      <c r="S54" s="30">
        <v>51.148516577784939</v>
      </c>
      <c r="T54" s="31">
        <v>40.945288219507532</v>
      </c>
      <c r="U54" s="31">
        <v>365.51693464529853</v>
      </c>
      <c r="V54" s="30">
        <v>1193.1581641042521</v>
      </c>
      <c r="W54" s="37">
        <f t="shared" ref="W54:W56" si="36">(T54-S54)/S54</f>
        <v>-0.1994823905158751</v>
      </c>
      <c r="X54" s="38">
        <f t="shared" si="31"/>
        <v>2.2643033769751471</v>
      </c>
      <c r="Y54" s="49">
        <f>kWh_in_MMBtu*(V54-U54)*Elec_source_E+(T54-S54)*Gas_source_E</f>
        <v>-2.2609050597331439</v>
      </c>
      <c r="Z54" s="50">
        <f>(V54-U54)*Elec_emissions/1000+(T54-S54)*Gas_emissions</f>
        <v>-296.48422103346047</v>
      </c>
      <c r="AB54" s="16">
        <v>2</v>
      </c>
      <c r="AC54" s="17" t="s">
        <v>23</v>
      </c>
      <c r="AD54" s="18">
        <v>661</v>
      </c>
      <c r="AE54" s="18">
        <v>447</v>
      </c>
      <c r="AF54" s="30">
        <v>28.472849001611674</v>
      </c>
      <c r="AG54" s="31">
        <v>19.828952068060243</v>
      </c>
      <c r="AH54" s="31">
        <v>277.88681552151917</v>
      </c>
      <c r="AI54" s="30">
        <v>1071.9660842093606</v>
      </c>
      <c r="AJ54" s="37">
        <f t="shared" ref="AJ54:AJ56" si="37">(AG54-AF54)/AF54</f>
        <v>-0.30358384343843331</v>
      </c>
      <c r="AK54" s="38">
        <f t="shared" si="32"/>
        <v>2.8575636710132044</v>
      </c>
      <c r="AL54" s="49">
        <f>kWh_in_MMBtu*(AI54-AH54)*Elec_source_E+(AG54-AF54)*Gas_source_E</f>
        <v>-0.92054357034032641</v>
      </c>
      <c r="AM54" s="50">
        <f>(AI54-AH54)*Elec_emissions/1000+(AG54-AF54)*Gas_emissions</f>
        <v>-116.06159255993884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980</v>
      </c>
      <c r="F55" s="30">
        <v>37.169412834070734</v>
      </c>
      <c r="G55" s="31">
        <v>29.468641435684084</v>
      </c>
      <c r="H55" s="31">
        <v>315.0513477345097</v>
      </c>
      <c r="I55" s="30">
        <v>1304.479672908205</v>
      </c>
      <c r="J55" s="37">
        <f t="shared" si="35"/>
        <v>-0.20718033488352186</v>
      </c>
      <c r="K55" s="38">
        <f t="shared" si="30"/>
        <v>3.1405303684257704</v>
      </c>
      <c r="L55" s="49">
        <f>kWh_in_MMBtu*(I55-H55)*Elec_source_E+(G55-F55)*Gas_source_E</f>
        <v>2.1988435543852276</v>
      </c>
      <c r="M55" s="50">
        <f>(I55-H55)*Elec_emissions/1000+(G55-F55)*Gas_emissions</f>
        <v>306.61538923971534</v>
      </c>
      <c r="O55" s="16">
        <v>3</v>
      </c>
      <c r="P55" s="17" t="s">
        <v>24</v>
      </c>
      <c r="Q55" s="18">
        <v>794</v>
      </c>
      <c r="R55" s="18">
        <v>380</v>
      </c>
      <c r="S55" s="30">
        <v>50.740393120570957</v>
      </c>
      <c r="T55" s="31">
        <v>43.665000891656803</v>
      </c>
      <c r="U55" s="31">
        <v>369.39170602904096</v>
      </c>
      <c r="V55" s="30">
        <v>843.23044212130912</v>
      </c>
      <c r="W55" s="37">
        <f t="shared" si="36"/>
        <v>-0.13944299193940771</v>
      </c>
      <c r="X55" s="38">
        <f t="shared" si="31"/>
        <v>1.2827541289056874</v>
      </c>
      <c r="Y55" s="49">
        <f>kWh_in_MMBtu*(V55-U55)*Elec_source_E+(T55-S55)*Gas_source_E</f>
        <v>-2.6393248022492495</v>
      </c>
      <c r="Z55" s="50">
        <f>(V55-U55)*Elec_emissions/1000+(T55-S55)*Gas_emissions</f>
        <v>-351.12113537222285</v>
      </c>
      <c r="AB55" s="16">
        <v>3</v>
      </c>
      <c r="AC55" s="17" t="s">
        <v>24</v>
      </c>
      <c r="AD55" s="18">
        <v>661</v>
      </c>
      <c r="AE55" s="18">
        <v>600</v>
      </c>
      <c r="AF55" s="30">
        <v>28.574458652620628</v>
      </c>
      <c r="AG55" s="31">
        <v>20.477613780234741</v>
      </c>
      <c r="AH55" s="31">
        <v>280.63578748130658</v>
      </c>
      <c r="AI55" s="30">
        <v>973.17816246627524</v>
      </c>
      <c r="AJ55" s="37">
        <f t="shared" si="37"/>
        <v>-0.28335951945123927</v>
      </c>
      <c r="AK55" s="38">
        <f t="shared" si="32"/>
        <v>2.4677621525055837</v>
      </c>
      <c r="AL55" s="49">
        <f>kWh_in_MMBtu*(AI55-AH55)*Elec_source_E+(AG55-AF55)*Gas_source_E</f>
        <v>-1.4112969259348827</v>
      </c>
      <c r="AM55" s="50">
        <f>(AI55-AH55)*Elec_emissions/1000+(AG55-AF55)*Gas_emissions</f>
        <v>-183.27958301258093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1444</v>
      </c>
      <c r="F56" s="39">
        <v>40.73056465917066</v>
      </c>
      <c r="G56" s="40">
        <v>33.429129652661082</v>
      </c>
      <c r="H56" s="40">
        <v>329.73761187789233</v>
      </c>
      <c r="I56" s="39">
        <v>1272.609597874246</v>
      </c>
      <c r="J56" s="41">
        <f t="shared" si="35"/>
        <v>-0.17926181646651021</v>
      </c>
      <c r="K56" s="42">
        <f t="shared" si="30"/>
        <v>2.859461438525599</v>
      </c>
      <c r="L56" s="51">
        <f>kWh_in_MMBtu*(I56-H56)*Elec_source_E+(G56-F56)*Gas_source_E</f>
        <v>2.135694419295084</v>
      </c>
      <c r="M56" s="52">
        <f>(I56-H56)*Elec_emissions/1000+(G56-F56)*Gas_emissions</f>
        <v>297.62492168179028</v>
      </c>
      <c r="O56" s="19">
        <v>4</v>
      </c>
      <c r="P56" s="14" t="s">
        <v>25</v>
      </c>
      <c r="Q56" s="13">
        <v>794</v>
      </c>
      <c r="R56" s="13">
        <v>785</v>
      </c>
      <c r="S56" s="39">
        <v>51.222979970139228</v>
      </c>
      <c r="T56" s="40">
        <v>45.5073682788748</v>
      </c>
      <c r="U56" s="40">
        <v>373.08765293368447</v>
      </c>
      <c r="V56" s="39">
        <v>695.80596677586698</v>
      </c>
      <c r="W56" s="41">
        <f t="shared" si="36"/>
        <v>-0.1115829593396632</v>
      </c>
      <c r="X56" s="42">
        <f t="shared" si="31"/>
        <v>0.86499328322597957</v>
      </c>
      <c r="Y56" s="51">
        <f>kWh_in_MMBtu*(V56-U56)*Elec_source_E+(T56-S56)*Gas_source_E</f>
        <v>-2.7750385962408153</v>
      </c>
      <c r="Z56" s="52">
        <f>(V56-U56)*Elec_emissions/1000+(T56-S56)*Gas_emissions</f>
        <v>-370.9624902893375</v>
      </c>
      <c r="AB56" s="19">
        <v>4</v>
      </c>
      <c r="AC56" s="14" t="s">
        <v>25</v>
      </c>
      <c r="AD56" s="13">
        <v>661</v>
      </c>
      <c r="AE56" s="13">
        <v>659</v>
      </c>
      <c r="AF56" s="39">
        <v>28.232012278123097</v>
      </c>
      <c r="AG56" s="40">
        <v>19.041546463620463</v>
      </c>
      <c r="AH56" s="40">
        <v>278.09909559747189</v>
      </c>
      <c r="AI56" s="39">
        <v>1074.6780960142476</v>
      </c>
      <c r="AJ56" s="41">
        <f t="shared" si="37"/>
        <v>-0.32553350161385053</v>
      </c>
      <c r="AK56" s="42">
        <f t="shared" si="32"/>
        <v>2.8643710570341643</v>
      </c>
      <c r="AL56" s="51">
        <f>kWh_in_MMBtu*(AI56-AH56)*Elec_source_E+(AG56-AF56)*Gas_source_E</f>
        <v>-1.4895418644404916</v>
      </c>
      <c r="AM56" s="52">
        <f>(AI56-AH56)*Elec_emissions/1000+(AG56-AF56)*Gas_emissions</f>
        <v>-192.77260812589543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46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46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46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53" t="s">
        <v>36</v>
      </c>
      <c r="G63" s="53"/>
      <c r="H63" s="53"/>
      <c r="I63" s="53"/>
      <c r="J63" s="28"/>
      <c r="K63" s="29"/>
      <c r="L63" s="45"/>
      <c r="M63" s="29"/>
      <c r="O63" s="27"/>
      <c r="P63" s="28"/>
      <c r="Q63" s="28"/>
      <c r="R63" s="28"/>
      <c r="S63" s="53" t="s">
        <v>36</v>
      </c>
      <c r="T63" s="53"/>
      <c r="U63" s="53"/>
      <c r="V63" s="53"/>
      <c r="W63" s="28"/>
      <c r="X63" s="29"/>
      <c r="Y63" s="45"/>
      <c r="Z63" s="29"/>
      <c r="AB63" s="27"/>
      <c r="AC63" s="28"/>
      <c r="AD63" s="28"/>
      <c r="AE63" s="28"/>
      <c r="AF63" s="53" t="s">
        <v>36</v>
      </c>
      <c r="AG63" s="53"/>
      <c r="AH63" s="53"/>
      <c r="AI63" s="53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35</v>
      </c>
      <c r="I64" s="23" t="s">
        <v>35</v>
      </c>
      <c r="J64" s="23" t="s">
        <v>42</v>
      </c>
      <c r="K64" s="34" t="s">
        <v>42</v>
      </c>
      <c r="L64" s="46" t="s">
        <v>42</v>
      </c>
      <c r="M64" s="34" t="s">
        <v>42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35</v>
      </c>
      <c r="V64" s="23" t="s">
        <v>35</v>
      </c>
      <c r="W64" s="23" t="s">
        <v>42</v>
      </c>
      <c r="X64" s="34" t="s">
        <v>42</v>
      </c>
      <c r="Y64" s="46" t="s">
        <v>42</v>
      </c>
      <c r="Z64" s="34" t="s">
        <v>42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35</v>
      </c>
      <c r="AI64" s="23" t="s">
        <v>35</v>
      </c>
      <c r="AJ64" s="23" t="s">
        <v>42</v>
      </c>
      <c r="AK64" s="34" t="s">
        <v>42</v>
      </c>
      <c r="AL64" s="46" t="s">
        <v>42</v>
      </c>
      <c r="AM64" s="34" t="s">
        <v>42</v>
      </c>
      <c r="AX64" s="34" t="s">
        <v>42</v>
      </c>
      <c r="AY64" s="46" t="s">
        <v>42</v>
      </c>
      <c r="AZ64" s="34" t="s">
        <v>42</v>
      </c>
      <c r="BK64" s="34" t="s">
        <v>42</v>
      </c>
      <c r="BL64" s="46" t="s">
        <v>42</v>
      </c>
      <c r="BM64" s="34" t="s">
        <v>42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33</v>
      </c>
      <c r="G65" s="23" t="s">
        <v>34</v>
      </c>
      <c r="H65" s="23" t="s">
        <v>33</v>
      </c>
      <c r="I65" s="23" t="s">
        <v>34</v>
      </c>
      <c r="J65" s="23" t="s">
        <v>37</v>
      </c>
      <c r="K65" s="34" t="s">
        <v>38</v>
      </c>
      <c r="L65" s="46" t="s">
        <v>43</v>
      </c>
      <c r="M65" s="34" t="s">
        <v>44</v>
      </c>
      <c r="O65" s="16"/>
      <c r="P65" s="18"/>
      <c r="Q65" s="23" t="s">
        <v>6</v>
      </c>
      <c r="R65" s="23" t="s">
        <v>4</v>
      </c>
      <c r="S65" s="23" t="s">
        <v>33</v>
      </c>
      <c r="T65" s="23" t="s">
        <v>34</v>
      </c>
      <c r="U65" s="23" t="s">
        <v>33</v>
      </c>
      <c r="V65" s="23" t="s">
        <v>34</v>
      </c>
      <c r="W65" s="23" t="s">
        <v>37</v>
      </c>
      <c r="X65" s="34" t="s">
        <v>38</v>
      </c>
      <c r="Y65" s="46" t="s">
        <v>43</v>
      </c>
      <c r="Z65" s="34" t="s">
        <v>44</v>
      </c>
      <c r="AB65" s="16"/>
      <c r="AC65" s="18"/>
      <c r="AD65" s="23" t="s">
        <v>6</v>
      </c>
      <c r="AE65" s="23" t="s">
        <v>4</v>
      </c>
      <c r="AF65" s="23" t="s">
        <v>33</v>
      </c>
      <c r="AG65" s="23" t="s">
        <v>34</v>
      </c>
      <c r="AH65" s="23" t="s">
        <v>33</v>
      </c>
      <c r="AI65" s="23" t="s">
        <v>34</v>
      </c>
      <c r="AJ65" s="23" t="s">
        <v>37</v>
      </c>
      <c r="AK65" s="34" t="s">
        <v>38</v>
      </c>
      <c r="AL65" s="46" t="s">
        <v>43</v>
      </c>
      <c r="AM65" s="34" t="s">
        <v>44</v>
      </c>
      <c r="AX65" s="34" t="s">
        <v>38</v>
      </c>
      <c r="AY65" s="46" t="s">
        <v>43</v>
      </c>
      <c r="AZ65" s="34" t="s">
        <v>44</v>
      </c>
      <c r="BK65" s="34" t="s">
        <v>38</v>
      </c>
      <c r="BL65" s="46" t="s">
        <v>43</v>
      </c>
      <c r="BM65" s="34" t="s">
        <v>44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39</v>
      </c>
      <c r="G66" s="10" t="s">
        <v>39</v>
      </c>
      <c r="H66" s="10" t="s">
        <v>40</v>
      </c>
      <c r="I66" s="10" t="s">
        <v>40</v>
      </c>
      <c r="J66" s="9" t="s">
        <v>41</v>
      </c>
      <c r="K66" s="35" t="s">
        <v>41</v>
      </c>
      <c r="L66" s="47" t="s">
        <v>39</v>
      </c>
      <c r="M66" s="48" t="s">
        <v>45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39</v>
      </c>
      <c r="T66" s="10" t="s">
        <v>39</v>
      </c>
      <c r="U66" s="10" t="s">
        <v>40</v>
      </c>
      <c r="V66" s="10" t="s">
        <v>40</v>
      </c>
      <c r="W66" s="9" t="s">
        <v>41</v>
      </c>
      <c r="X66" s="35" t="s">
        <v>41</v>
      </c>
      <c r="Y66" s="47" t="s">
        <v>39</v>
      </c>
      <c r="Z66" s="48" t="s">
        <v>45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39</v>
      </c>
      <c r="AG66" s="10" t="s">
        <v>39</v>
      </c>
      <c r="AH66" s="10" t="s">
        <v>40</v>
      </c>
      <c r="AI66" s="10" t="s">
        <v>40</v>
      </c>
      <c r="AJ66" s="9" t="s">
        <v>41</v>
      </c>
      <c r="AK66" s="35" t="s">
        <v>41</v>
      </c>
      <c r="AL66" s="47" t="s">
        <v>39</v>
      </c>
      <c r="AM66" s="48" t="s">
        <v>45</v>
      </c>
      <c r="AX66" s="35" t="s">
        <v>41</v>
      </c>
      <c r="AY66" s="47" t="s">
        <v>39</v>
      </c>
      <c r="AZ66" s="48" t="s">
        <v>45</v>
      </c>
      <c r="BK66" s="35" t="s">
        <v>41</v>
      </c>
      <c r="BL66" s="47" t="s">
        <v>39</v>
      </c>
      <c r="BM66" s="48" t="s">
        <v>45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345</v>
      </c>
      <c r="F68" s="30">
        <v>33.298780197388297</v>
      </c>
      <c r="G68" s="30">
        <v>24.731499127866723</v>
      </c>
      <c r="H68" s="30">
        <v>289.31759212251779</v>
      </c>
      <c r="I68" s="30">
        <v>704</v>
      </c>
      <c r="J68" s="32">
        <f>(G68-F68)/F68</f>
        <v>-0.25728513233026856</v>
      </c>
      <c r="K68" s="36">
        <f t="shared" ref="K68:K71" si="38">(I68-H68)/H68</f>
        <v>1.4333121081067064</v>
      </c>
      <c r="L68" s="49">
        <f>kWh_in_MMBtu*(I68-H68)*Elec_source_E+(G68-F68)*Gas_source_E</f>
        <v>-4.8988032007622673</v>
      </c>
      <c r="M68" s="50">
        <f>(I68-H68)*Elec_emissions/1000+(G68-F68)*Gas_emissions</f>
        <v>-656.44209616581213</v>
      </c>
      <c r="O68" s="16">
        <v>1</v>
      </c>
      <c r="P68" s="17" t="s">
        <v>22</v>
      </c>
      <c r="Q68" s="18">
        <v>441</v>
      </c>
      <c r="R68" s="18">
        <v>81</v>
      </c>
      <c r="S68" s="30">
        <v>55.592385587358493</v>
      </c>
      <c r="T68" s="30">
        <v>47.877113269667824</v>
      </c>
      <c r="U68" s="30">
        <v>384.67039192147809</v>
      </c>
      <c r="V68" s="30">
        <v>608.05236460067374</v>
      </c>
      <c r="W68" s="32">
        <f>(T68-S68)/S68</f>
        <v>-0.13878289690531098</v>
      </c>
      <c r="X68" s="36">
        <f t="shared" ref="X68:X71" si="39">(V68-U68)/U68</f>
        <v>0.58071007639390693</v>
      </c>
      <c r="Y68" s="49">
        <f>kWh_in_MMBtu*(V68-U68)*Elec_source_E+(T68-S68)*Gas_source_E</f>
        <v>-6.0181499666691369</v>
      </c>
      <c r="Z68" s="50">
        <f>(V68-U68)*Elec_emissions/1000+(T68-S68)*Gas_emissions</f>
        <v>-809.34764242497795</v>
      </c>
      <c r="AB68" s="16">
        <v>1</v>
      </c>
      <c r="AC68" s="17" t="s">
        <v>22</v>
      </c>
      <c r="AD68" s="18">
        <v>374</v>
      </c>
      <c r="AE68" s="18">
        <v>264</v>
      </c>
      <c r="AF68" s="30">
        <v>26.458696725465629</v>
      </c>
      <c r="AG68" s="30">
        <v>17.630003879814069</v>
      </c>
      <c r="AH68" s="30">
        <v>260.06161945692759</v>
      </c>
      <c r="AI68" s="30">
        <v>1135.7492592988553</v>
      </c>
      <c r="AJ68" s="32">
        <f>(AG68-AF68)/AF68</f>
        <v>-0.33367829629923657</v>
      </c>
      <c r="AK68" s="36">
        <f t="shared" ref="AK68:AK71" si="40">(AI68-AH68)/AH68</f>
        <v>3.3672313572090271</v>
      </c>
      <c r="AL68" s="49">
        <f>kWh_in_MMBtu*(AI68-AH68)*Elec_source_E+(AG68-AF68)*Gas_source_E</f>
        <v>-0.24828305012389151</v>
      </c>
      <c r="AM68" s="50">
        <f>(AI68-AH68)*Elec_emissions/1000+(AG68-AF68)*Gas_emissions</f>
        <v>-24.568019980616327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394</v>
      </c>
      <c r="F69" s="30">
        <v>34.682467674832679</v>
      </c>
      <c r="G69" s="31">
        <v>26.670044878055027</v>
      </c>
      <c r="H69" s="31">
        <v>299.3152938497027</v>
      </c>
      <c r="I69" s="30">
        <v>712</v>
      </c>
      <c r="J69" s="37">
        <f t="shared" ref="J69:J71" si="43">(G69-F69)/F69</f>
        <v>-0.23102228111040277</v>
      </c>
      <c r="K69" s="38">
        <f t="shared" si="38"/>
        <v>1.3787625110714241</v>
      </c>
      <c r="L69" s="49">
        <f>kWh_in_MMBtu*(I69-H69)*Elec_source_E+(G69-F69)*Gas_source_E</f>
        <v>-4.3153948050448454</v>
      </c>
      <c r="M69" s="50">
        <f>(I69-H69)*Elec_emissions/1000+(G69-F69)*Gas_emissions</f>
        <v>-577.7825883837827</v>
      </c>
      <c r="O69" s="16">
        <v>2</v>
      </c>
      <c r="P69" s="17" t="s">
        <v>23</v>
      </c>
      <c r="Q69" s="18">
        <v>441</v>
      </c>
      <c r="R69" s="18">
        <v>118</v>
      </c>
      <c r="S69" s="30">
        <v>54.481284970505833</v>
      </c>
      <c r="T69" s="31">
        <v>48.204180419970484</v>
      </c>
      <c r="U69" s="31">
        <v>390.45433868159773</v>
      </c>
      <c r="V69" s="30">
        <v>538.24411934794466</v>
      </c>
      <c r="W69" s="37">
        <f t="shared" ref="W69:W71" si="44">(T69-S69)/S69</f>
        <v>-0.11521579481712926</v>
      </c>
      <c r="X69" s="38">
        <f t="shared" si="39"/>
        <v>0.37850720564502288</v>
      </c>
      <c r="Y69" s="49">
        <f>kWh_in_MMBtu*(V69-U69)*Elec_source_E+(T69-S69)*Gas_source_E</f>
        <v>-5.2598267734972737</v>
      </c>
      <c r="Z69" s="50">
        <f>(V69-U69)*Elec_emissions/1000+(T69-S69)*Gas_emissions</f>
        <v>-707.84802783982775</v>
      </c>
      <c r="AB69" s="16">
        <v>2</v>
      </c>
      <c r="AC69" s="17" t="s">
        <v>23</v>
      </c>
      <c r="AD69" s="18">
        <v>374</v>
      </c>
      <c r="AE69" s="18">
        <v>276</v>
      </c>
      <c r="AF69" s="30">
        <v>26.217755932479658</v>
      </c>
      <c r="AG69" s="31">
        <v>17.463421711583937</v>
      </c>
      <c r="AH69" s="31">
        <v>260.35005004476233</v>
      </c>
      <c r="AI69" s="30">
        <v>1083.7043670805135</v>
      </c>
      <c r="AJ69" s="37">
        <f t="shared" ref="AJ69:AJ71" si="45">(AG69-AF69)/AF69</f>
        <v>-0.3339086016149263</v>
      </c>
      <c r="AK69" s="38">
        <f t="shared" si="40"/>
        <v>3.1624895670048487</v>
      </c>
      <c r="AL69" s="49">
        <f>kWh_in_MMBtu*(AI69-AH69)*Elec_source_E+(AG69-AF69)*Gas_source_E</f>
        <v>-0.72750554830039249</v>
      </c>
      <c r="AM69" s="50">
        <f>(AI69-AH69)*Elec_emissions/1000+(AG69-AF69)*Gas_emissions</f>
        <v>-89.729953501688897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574</v>
      </c>
      <c r="F70" s="30">
        <v>37.193884750120802</v>
      </c>
      <c r="G70" s="31">
        <v>29.814183990995478</v>
      </c>
      <c r="H70" s="31">
        <v>318.54739449933032</v>
      </c>
      <c r="I70" s="30">
        <v>919</v>
      </c>
      <c r="J70" s="37">
        <f t="shared" si="43"/>
        <v>-0.19841166924897125</v>
      </c>
      <c r="K70" s="38">
        <f t="shared" si="38"/>
        <v>1.8849710148922032</v>
      </c>
      <c r="L70" s="49">
        <f>kWh_in_MMBtu*(I70-H70)*Elec_source_E+(G70-F70)*Gas_source_E</f>
        <v>-1.6155103244348465</v>
      </c>
      <c r="M70" s="50">
        <f>(I70-H70)*Elec_emissions/1000+(G70-F70)*Gas_emissions</f>
        <v>-211.75792319344885</v>
      </c>
      <c r="O70" s="16">
        <v>3</v>
      </c>
      <c r="P70" s="17" t="s">
        <v>24</v>
      </c>
      <c r="Q70" s="18">
        <v>441</v>
      </c>
      <c r="R70" s="18">
        <v>228</v>
      </c>
      <c r="S70" s="30">
        <v>54.299688868136123</v>
      </c>
      <c r="T70" s="31">
        <v>49.289283168376038</v>
      </c>
      <c r="U70" s="31">
        <v>405.49449214726133</v>
      </c>
      <c r="V70" s="30">
        <v>508.59019145251335</v>
      </c>
      <c r="W70" s="37">
        <f t="shared" si="44"/>
        <v>-9.2273193533900094E-2</v>
      </c>
      <c r="X70" s="38">
        <f t="shared" si="39"/>
        <v>0.25424685489392862</v>
      </c>
      <c r="Y70" s="49">
        <f>kWh_in_MMBtu*(V70-U70)*Elec_source_E+(T70-S70)*Gas_source_E</f>
        <v>-4.357613750808091</v>
      </c>
      <c r="Z70" s="50">
        <f>(V70-U70)*Elec_emissions/1000+(T70-S70)*Gas_emissions</f>
        <v>-586.62849107489615</v>
      </c>
      <c r="AB70" s="16">
        <v>3</v>
      </c>
      <c r="AC70" s="17" t="s">
        <v>24</v>
      </c>
      <c r="AD70" s="18">
        <v>374</v>
      </c>
      <c r="AE70" s="18">
        <v>346</v>
      </c>
      <c r="AF70" s="30">
        <v>25.921851978711889</v>
      </c>
      <c r="AG70" s="31">
        <v>16.98088164289501</v>
      </c>
      <c r="AH70" s="31">
        <v>261.25277524000035</v>
      </c>
      <c r="AI70" s="30">
        <v>1132.3735757288377</v>
      </c>
      <c r="AJ70" s="37">
        <f t="shared" si="45"/>
        <v>-0.34492019872498225</v>
      </c>
      <c r="AK70" s="38">
        <f t="shared" si="40"/>
        <v>3.3343982650082116</v>
      </c>
      <c r="AL70" s="49">
        <f>kWh_in_MMBtu*(AI70-AH70)*Elec_source_E+(AG70-AF70)*Gas_source_E</f>
        <v>-0.41955747215826378</v>
      </c>
      <c r="AM70" s="50">
        <f>(AI70-AH70)*Elec_emissions/1000+(AG70-AF70)*Gas_emissions</f>
        <v>-47.712995454311567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809</v>
      </c>
      <c r="F71" s="39">
        <v>40.596155727807357</v>
      </c>
      <c r="G71" s="40">
        <v>32.479446325940017</v>
      </c>
      <c r="H71" s="40">
        <v>334.44162513455927</v>
      </c>
      <c r="I71" s="39">
        <v>1238</v>
      </c>
      <c r="J71" s="41">
        <f t="shared" si="43"/>
        <v>-0.19993788220463435</v>
      </c>
      <c r="K71" s="42">
        <f t="shared" si="38"/>
        <v>2.7016923342060157</v>
      </c>
      <c r="L71" s="51">
        <f>kWh_in_MMBtu*(I71-H71)*Elec_source_E+(G71-F71)*Gas_source_E</f>
        <v>0.82615918238723118</v>
      </c>
      <c r="M71" s="52">
        <f>(I71-H71)*Elec_emissions/1000+(G71-F71)*Gas_emissions</f>
        <v>120.6175949798519</v>
      </c>
      <c r="O71" s="19">
        <v>4</v>
      </c>
      <c r="P71" s="14" t="s">
        <v>25</v>
      </c>
      <c r="Q71" s="13">
        <v>441</v>
      </c>
      <c r="R71" s="13">
        <v>436</v>
      </c>
      <c r="S71" s="39">
        <v>53.060467318928445</v>
      </c>
      <c r="T71" s="40">
        <v>47.110251838746926</v>
      </c>
      <c r="U71" s="40">
        <v>396.37978255956421</v>
      </c>
      <c r="V71" s="39">
        <v>551.03787142792396</v>
      </c>
      <c r="W71" s="41">
        <f t="shared" si="44"/>
        <v>-0.11214027657194942</v>
      </c>
      <c r="X71" s="42">
        <f t="shared" si="39"/>
        <v>0.39017653188484508</v>
      </c>
      <c r="Y71" s="51">
        <f>kWh_in_MMBtu*(V71-U71)*Elec_source_E+(T71-S71)*Gas_source_E</f>
        <v>-4.8299865182084751</v>
      </c>
      <c r="Z71" s="52">
        <f>(V71-U71)*Elec_emissions/1000+(T71-S71)*Gas_emissions</f>
        <v>-649.80881437208825</v>
      </c>
      <c r="AB71" s="19">
        <v>4</v>
      </c>
      <c r="AC71" s="14" t="s">
        <v>25</v>
      </c>
      <c r="AD71" s="13">
        <v>374</v>
      </c>
      <c r="AE71" s="13">
        <v>373</v>
      </c>
      <c r="AF71" s="39">
        <v>26.026611884030412</v>
      </c>
      <c r="AG71" s="40">
        <v>15.377485994616009</v>
      </c>
      <c r="AH71" s="40">
        <v>262.04206310425894</v>
      </c>
      <c r="AI71" s="39">
        <v>1343.3877170435626</v>
      </c>
      <c r="AJ71" s="41">
        <f t="shared" si="45"/>
        <v>-0.40916297276283459</v>
      </c>
      <c r="AK71" s="42">
        <f t="shared" si="40"/>
        <v>4.126610976609002</v>
      </c>
      <c r="AL71" s="51">
        <f>kWh_in_MMBtu*(AI71-AH71)*Elec_source_E+(AG71-AF71)*Gas_source_E</f>
        <v>-3.080848563993932E-2</v>
      </c>
      <c r="AM71" s="52">
        <f>(AI71-AH71)*Elec_emissions/1000+(AG71-AF71)*Gas_emissions</f>
        <v>6.8550750838301155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topLeftCell="AV1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10.28515625" style="4" bestFit="1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47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47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47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47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47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53" t="s">
        <v>36</v>
      </c>
      <c r="G3" s="53"/>
      <c r="H3" s="53"/>
      <c r="I3" s="53"/>
      <c r="J3" s="28"/>
      <c r="K3" s="29"/>
      <c r="L3" s="45"/>
      <c r="M3" s="29"/>
      <c r="N3" s="5"/>
      <c r="O3" s="27"/>
      <c r="P3" s="28"/>
      <c r="Q3" s="28"/>
      <c r="R3" s="28"/>
      <c r="S3" s="53" t="s">
        <v>36</v>
      </c>
      <c r="T3" s="53"/>
      <c r="U3" s="53"/>
      <c r="V3" s="53"/>
      <c r="W3" s="28"/>
      <c r="X3" s="29"/>
      <c r="Y3" s="45"/>
      <c r="Z3" s="29"/>
      <c r="AB3" s="27"/>
      <c r="AC3" s="28"/>
      <c r="AD3" s="28"/>
      <c r="AE3" s="28"/>
      <c r="AF3" s="53" t="s">
        <v>36</v>
      </c>
      <c r="AG3" s="53"/>
      <c r="AH3" s="53"/>
      <c r="AI3" s="53"/>
      <c r="AJ3" s="28"/>
      <c r="AK3" s="29"/>
      <c r="AL3" s="45"/>
      <c r="AM3" s="29"/>
      <c r="AO3" s="27"/>
      <c r="AP3" s="28"/>
      <c r="AQ3" s="28"/>
      <c r="AR3" s="28"/>
      <c r="AS3" s="53" t="s">
        <v>36</v>
      </c>
      <c r="AT3" s="53"/>
      <c r="AU3" s="53"/>
      <c r="AV3" s="53"/>
      <c r="AW3" s="28"/>
      <c r="AX3" s="29"/>
      <c r="AY3" s="45"/>
      <c r="AZ3" s="29"/>
      <c r="BB3" s="27"/>
      <c r="BC3" s="28"/>
      <c r="BD3" s="28"/>
      <c r="BE3" s="28"/>
      <c r="BF3" s="53" t="s">
        <v>36</v>
      </c>
      <c r="BG3" s="53"/>
      <c r="BH3" s="53"/>
      <c r="BI3" s="53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35</v>
      </c>
      <c r="I4" s="23" t="s">
        <v>35</v>
      </c>
      <c r="J4" s="23" t="s">
        <v>42</v>
      </c>
      <c r="K4" s="34" t="s">
        <v>42</v>
      </c>
      <c r="L4" s="46" t="s">
        <v>42</v>
      </c>
      <c r="M4" s="34" t="s">
        <v>42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35</v>
      </c>
      <c r="V4" s="23" t="s">
        <v>35</v>
      </c>
      <c r="W4" s="23" t="s">
        <v>42</v>
      </c>
      <c r="X4" s="34" t="s">
        <v>42</v>
      </c>
      <c r="Y4" s="46" t="s">
        <v>42</v>
      </c>
      <c r="Z4" s="34" t="s">
        <v>42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35</v>
      </c>
      <c r="AI4" s="23" t="s">
        <v>35</v>
      </c>
      <c r="AJ4" s="23" t="s">
        <v>42</v>
      </c>
      <c r="AK4" s="34" t="s">
        <v>42</v>
      </c>
      <c r="AL4" s="46" t="s">
        <v>42</v>
      </c>
      <c r="AM4" s="34" t="s">
        <v>42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35</v>
      </c>
      <c r="AV4" s="23" t="s">
        <v>35</v>
      </c>
      <c r="AW4" s="23" t="s">
        <v>42</v>
      </c>
      <c r="AX4" s="34" t="s">
        <v>42</v>
      </c>
      <c r="AY4" s="46" t="s">
        <v>42</v>
      </c>
      <c r="AZ4" s="34" t="s">
        <v>42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35</v>
      </c>
      <c r="BI4" s="23" t="s">
        <v>35</v>
      </c>
      <c r="BJ4" s="23" t="s">
        <v>42</v>
      </c>
      <c r="BK4" s="34" t="s">
        <v>42</v>
      </c>
      <c r="BL4" s="46" t="s">
        <v>42</v>
      </c>
      <c r="BM4" s="34" t="s">
        <v>42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33</v>
      </c>
      <c r="G5" s="23" t="s">
        <v>34</v>
      </c>
      <c r="H5" s="23" t="s">
        <v>33</v>
      </c>
      <c r="I5" s="23" t="s">
        <v>34</v>
      </c>
      <c r="J5" s="23" t="s">
        <v>37</v>
      </c>
      <c r="K5" s="34" t="s">
        <v>38</v>
      </c>
      <c r="L5" s="46" t="s">
        <v>43</v>
      </c>
      <c r="M5" s="34" t="s">
        <v>44</v>
      </c>
      <c r="N5" s="6"/>
      <c r="O5" s="16"/>
      <c r="P5" s="18"/>
      <c r="Q5" s="23" t="s">
        <v>6</v>
      </c>
      <c r="R5" s="23" t="s">
        <v>4</v>
      </c>
      <c r="S5" s="23" t="s">
        <v>33</v>
      </c>
      <c r="T5" s="23" t="s">
        <v>34</v>
      </c>
      <c r="U5" s="23" t="s">
        <v>33</v>
      </c>
      <c r="V5" s="23" t="s">
        <v>34</v>
      </c>
      <c r="W5" s="23" t="s">
        <v>37</v>
      </c>
      <c r="X5" s="34" t="s">
        <v>38</v>
      </c>
      <c r="Y5" s="46" t="s">
        <v>43</v>
      </c>
      <c r="Z5" s="34" t="s">
        <v>44</v>
      </c>
      <c r="AA5" s="6"/>
      <c r="AB5" s="16"/>
      <c r="AC5" s="18"/>
      <c r="AD5" s="23" t="s">
        <v>6</v>
      </c>
      <c r="AE5" s="23" t="s">
        <v>4</v>
      </c>
      <c r="AF5" s="23" t="s">
        <v>33</v>
      </c>
      <c r="AG5" s="23" t="s">
        <v>34</v>
      </c>
      <c r="AH5" s="23" t="s">
        <v>33</v>
      </c>
      <c r="AI5" s="23" t="s">
        <v>34</v>
      </c>
      <c r="AJ5" s="23" t="s">
        <v>37</v>
      </c>
      <c r="AK5" s="34" t="s">
        <v>38</v>
      </c>
      <c r="AL5" s="46" t="s">
        <v>43</v>
      </c>
      <c r="AM5" s="34" t="s">
        <v>44</v>
      </c>
      <c r="AO5" s="16"/>
      <c r="AP5" s="18"/>
      <c r="AQ5" s="23" t="s">
        <v>6</v>
      </c>
      <c r="AR5" s="23" t="s">
        <v>4</v>
      </c>
      <c r="AS5" s="23" t="s">
        <v>33</v>
      </c>
      <c r="AT5" s="23" t="s">
        <v>34</v>
      </c>
      <c r="AU5" s="23" t="s">
        <v>33</v>
      </c>
      <c r="AV5" s="23" t="s">
        <v>34</v>
      </c>
      <c r="AW5" s="23" t="s">
        <v>37</v>
      </c>
      <c r="AX5" s="34" t="s">
        <v>38</v>
      </c>
      <c r="AY5" s="46" t="s">
        <v>43</v>
      </c>
      <c r="AZ5" s="34" t="s">
        <v>44</v>
      </c>
      <c r="BA5" s="6"/>
      <c r="BB5" s="16"/>
      <c r="BC5" s="18"/>
      <c r="BD5" s="23" t="s">
        <v>6</v>
      </c>
      <c r="BE5" s="23" t="s">
        <v>4</v>
      </c>
      <c r="BF5" s="23" t="s">
        <v>33</v>
      </c>
      <c r="BG5" s="23" t="s">
        <v>34</v>
      </c>
      <c r="BH5" s="23" t="s">
        <v>33</v>
      </c>
      <c r="BI5" s="23" t="s">
        <v>34</v>
      </c>
      <c r="BJ5" s="23" t="s">
        <v>37</v>
      </c>
      <c r="BK5" s="34" t="s">
        <v>38</v>
      </c>
      <c r="BL5" s="46" t="s">
        <v>43</v>
      </c>
      <c r="BM5" s="34" t="s">
        <v>44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39</v>
      </c>
      <c r="G6" s="10" t="s">
        <v>39</v>
      </c>
      <c r="H6" s="10" t="s">
        <v>40</v>
      </c>
      <c r="I6" s="10" t="s">
        <v>40</v>
      </c>
      <c r="J6" s="9" t="s">
        <v>41</v>
      </c>
      <c r="K6" s="35" t="s">
        <v>41</v>
      </c>
      <c r="L6" s="47" t="s">
        <v>39</v>
      </c>
      <c r="M6" s="48" t="s">
        <v>45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39</v>
      </c>
      <c r="T6" s="10" t="s">
        <v>39</v>
      </c>
      <c r="U6" s="10" t="s">
        <v>40</v>
      </c>
      <c r="V6" s="10" t="s">
        <v>40</v>
      </c>
      <c r="W6" s="9" t="s">
        <v>41</v>
      </c>
      <c r="X6" s="35" t="s">
        <v>41</v>
      </c>
      <c r="Y6" s="47" t="s">
        <v>39</v>
      </c>
      <c r="Z6" s="48" t="s">
        <v>45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39</v>
      </c>
      <c r="AG6" s="10" t="s">
        <v>39</v>
      </c>
      <c r="AH6" s="10" t="s">
        <v>40</v>
      </c>
      <c r="AI6" s="10" t="s">
        <v>40</v>
      </c>
      <c r="AJ6" s="9" t="s">
        <v>41</v>
      </c>
      <c r="AK6" s="35" t="s">
        <v>41</v>
      </c>
      <c r="AL6" s="47" t="s">
        <v>39</v>
      </c>
      <c r="AM6" s="48" t="s">
        <v>45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39</v>
      </c>
      <c r="AT6" s="10" t="s">
        <v>39</v>
      </c>
      <c r="AU6" s="10" t="s">
        <v>40</v>
      </c>
      <c r="AV6" s="10" t="s">
        <v>40</v>
      </c>
      <c r="AW6" s="9" t="s">
        <v>41</v>
      </c>
      <c r="AX6" s="35" t="s">
        <v>41</v>
      </c>
      <c r="AY6" s="47" t="s">
        <v>39</v>
      </c>
      <c r="AZ6" s="48" t="s">
        <v>45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39</v>
      </c>
      <c r="BG6" s="10" t="s">
        <v>39</v>
      </c>
      <c r="BH6" s="10" t="s">
        <v>40</v>
      </c>
      <c r="BI6" s="10" t="s">
        <v>40</v>
      </c>
      <c r="BJ6" s="9" t="s">
        <v>41</v>
      </c>
      <c r="BK6" s="35" t="s">
        <v>41</v>
      </c>
      <c r="BL6" s="47" t="s">
        <v>39</v>
      </c>
      <c r="BM6" s="48" t="s">
        <v>45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22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3295</v>
      </c>
      <c r="F8" s="30">
        <v>29.193190518270246</v>
      </c>
      <c r="G8" s="30">
        <v>23.142969369924039</v>
      </c>
      <c r="H8" s="30">
        <v>266.93569448443293</v>
      </c>
      <c r="I8" s="30">
        <v>673.88445204313587</v>
      </c>
      <c r="J8" s="32">
        <f>(G8-F8)/F8</f>
        <v>-0.20724768485170336</v>
      </c>
      <c r="K8" s="36">
        <f t="shared" ref="K8:K11" si="0">(I8-H8)/H8</f>
        <v>1.5245198224414878</v>
      </c>
      <c r="L8" s="49">
        <f>kWh_in_MMBtu*(I8-H8)*Elec_source_E+(G8-F8)*Gas_source_E</f>
        <v>-2.2380032896802309</v>
      </c>
      <c r="M8" s="50">
        <f>(I8-H8)*Elec_emissions/1000+(G8-F8)*Gas_emissions</f>
        <v>-297.67901531653843</v>
      </c>
      <c r="N8" s="6"/>
      <c r="O8" s="16">
        <v>1</v>
      </c>
      <c r="P8" s="17" t="s">
        <v>22</v>
      </c>
      <c r="Q8" s="18">
        <v>7241</v>
      </c>
      <c r="R8" s="18">
        <v>2990</v>
      </c>
      <c r="S8" s="30">
        <v>27.737594203834441</v>
      </c>
      <c r="T8" s="30">
        <v>22.166659975129118</v>
      </c>
      <c r="U8" s="30">
        <v>259.24263879218489</v>
      </c>
      <c r="V8" s="30">
        <v>609.04444851845392</v>
      </c>
      <c r="W8" s="32">
        <f>(T8-S8)/S8</f>
        <v>-0.2008441751568778</v>
      </c>
      <c r="X8" s="36">
        <f t="shared" ref="X8:X11" si="1">(V8-U8)/U8</f>
        <v>1.3493220534862651</v>
      </c>
      <c r="Y8" s="49">
        <f>kWh_in_MMBtu*(V8-U8)*Elec_source_E+(T8-S8)*Gas_source_E</f>
        <v>-2.3273879578635843</v>
      </c>
      <c r="Z8" s="50">
        <f>(V8-U8)*Elec_emissions/1000+(T8-S8)*Gas_emissions</f>
        <v>-310.31550027768719</v>
      </c>
      <c r="AA8" s="6"/>
      <c r="AB8" s="16">
        <v>1</v>
      </c>
      <c r="AC8" s="17" t="s">
        <v>22</v>
      </c>
      <c r="AD8" s="18">
        <v>2476</v>
      </c>
      <c r="AE8" s="18">
        <v>219</v>
      </c>
      <c r="AF8" s="30">
        <v>40.77767976671656</v>
      </c>
      <c r="AG8" s="30">
        <v>28.08079807485592</v>
      </c>
      <c r="AH8" s="30">
        <v>315.39958675400572</v>
      </c>
      <c r="AI8" s="30">
        <v>1655.5534305741835</v>
      </c>
      <c r="AJ8" s="32">
        <f>(AG8-AF8)/AF8</f>
        <v>-0.31136841930432863</v>
      </c>
      <c r="AK8" s="36">
        <f t="shared" ref="AK8:AK11" si="2">(AI8-AH8)/AH8</f>
        <v>4.2490665812616424</v>
      </c>
      <c r="AL8" s="49">
        <f>kWh_in_MMBtu*(AI8-AH8)*Elec_source_E+(AG8-AF8)*Gas_source_E</f>
        <v>0.50790278733781413</v>
      </c>
      <c r="AM8" s="50">
        <f>(AI8-AH8)*Elec_emissions/1000+(AG8-AF8)*Gas_emissions</f>
        <v>82.142080211024677</v>
      </c>
      <c r="AO8" s="16">
        <v>1</v>
      </c>
      <c r="AP8" s="17" t="s">
        <v>22</v>
      </c>
      <c r="AQ8" s="18">
        <v>211</v>
      </c>
      <c r="AR8" s="18">
        <v>86</v>
      </c>
      <c r="AS8" s="30">
        <v>50.300514178193914</v>
      </c>
      <c r="AT8" s="30">
        <v>44.512511277560229</v>
      </c>
      <c r="AU8" s="30">
        <v>410.9896957958822</v>
      </c>
      <c r="AV8" s="30">
        <v>428.3740362350332</v>
      </c>
      <c r="AW8" s="32">
        <f>(AT8-AS8)/AS8</f>
        <v>-0.11506846391528296</v>
      </c>
      <c r="AX8" s="36">
        <f t="shared" ref="AX8:AX11" si="3">(AV8-AU8)/AU8</f>
        <v>4.2298725775803701E-2</v>
      </c>
      <c r="AY8" s="49">
        <f>kWh_in_MMBtu*(AV8-AU8)*Elec_source_E+(AT8-AS8)*Gas_source_E</f>
        <v>-6.1228087896666548</v>
      </c>
      <c r="AZ8" s="50">
        <f>(AV8-AU8)*Elec_emissions/1000+(AT8-AS8)*Gas_emissions</f>
        <v>-825.55959539462617</v>
      </c>
      <c r="BA8" s="6"/>
      <c r="BB8" s="16">
        <v>1</v>
      </c>
      <c r="BC8" s="17" t="s">
        <v>22</v>
      </c>
      <c r="BD8" s="18">
        <v>72</v>
      </c>
      <c r="BE8" s="18">
        <v>0</v>
      </c>
      <c r="BF8" s="30" t="e">
        <v>#DIV/0!</v>
      </c>
      <c r="BG8" s="30" t="e">
        <v>#DIV/0!</v>
      </c>
      <c r="BH8" s="30" t="e">
        <v>#DIV/0!</v>
      </c>
      <c r="BI8" s="30" t="e">
        <v>#DIV/0!</v>
      </c>
      <c r="BJ8" s="32" t="e">
        <f>(BG8-BF8)/BF8</f>
        <v>#DIV/0!</v>
      </c>
      <c r="BK8" s="36" t="e">
        <f t="shared" ref="BK8:BK11" si="4">(BI8-BH8)/BH8</f>
        <v>#DIV/0!</v>
      </c>
      <c r="BL8" s="49" t="e">
        <f>kWh_in_MMBtu*(BI8-BH8)*Elec_source_E+(BG8-BF8)*Gas_source_E</f>
        <v>#DIV/0!</v>
      </c>
      <c r="BM8" s="50" t="e">
        <f>(BI8-BH8)*Elec_emissions/1000+(BG8-BF8)*Gas_emissions</f>
        <v>#DIV/0!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3780</v>
      </c>
      <c r="F9" s="30">
        <v>29.669305018924906</v>
      </c>
      <c r="G9" s="31">
        <v>23.806901104078946</v>
      </c>
      <c r="H9" s="31">
        <v>270.04237230720412</v>
      </c>
      <c r="I9" s="30">
        <v>649.20536910502562</v>
      </c>
      <c r="J9" s="37">
        <f t="shared" ref="J9:J11" si="5">(G9-F9)/F9</f>
        <v>-0.19759154827207978</v>
      </c>
      <c r="K9" s="38">
        <f t="shared" si="0"/>
        <v>1.4040870458895249</v>
      </c>
      <c r="L9" s="49">
        <f>kWh_in_MMBtu*(I9-H9)*Elec_source_E+(G9-F9)*Gas_source_E</f>
        <v>-2.3307530611128895</v>
      </c>
      <c r="M9" s="50">
        <f>(I9-H9)*Elec_emissions/1000+(G9-F9)*Gas_emissions</f>
        <v>-310.47037813832355</v>
      </c>
      <c r="N9" s="6"/>
      <c r="O9" s="16">
        <v>2</v>
      </c>
      <c r="P9" s="17" t="s">
        <v>23</v>
      </c>
      <c r="Q9" s="18">
        <v>7241</v>
      </c>
      <c r="R9" s="18">
        <v>3390</v>
      </c>
      <c r="S9" s="30">
        <v>28.382998097596868</v>
      </c>
      <c r="T9" s="31">
        <v>22.639403043208883</v>
      </c>
      <c r="U9" s="31">
        <v>263.42466418772761</v>
      </c>
      <c r="V9" s="30">
        <v>615.82923106631381</v>
      </c>
      <c r="W9" s="37">
        <f t="shared" ref="W9:W11" si="6">(T9-S9)/S9</f>
        <v>-0.2023604072634696</v>
      </c>
      <c r="X9" s="38">
        <f t="shared" si="1"/>
        <v>1.3377812133318228</v>
      </c>
      <c r="Y9" s="49">
        <f>kWh_in_MMBtu*(V9-U9)*Elec_source_E+(T9-S9)*Gas_source_E</f>
        <v>-2.4877234956235252</v>
      </c>
      <c r="Z9" s="50">
        <f>(V9-U9)*Elec_emissions/1000+(T9-S9)*Gas_emissions</f>
        <v>-331.91223275356936</v>
      </c>
      <c r="AA9" s="6"/>
      <c r="AB9" s="16">
        <v>2</v>
      </c>
      <c r="AC9" s="17" t="s">
        <v>23</v>
      </c>
      <c r="AD9" s="18">
        <v>2476</v>
      </c>
      <c r="AE9" s="18">
        <v>295</v>
      </c>
      <c r="AF9" s="30">
        <v>37.334620766832792</v>
      </c>
      <c r="AG9" s="31">
        <v>30.51564446556262</v>
      </c>
      <c r="AH9" s="31">
        <v>298.79856878037089</v>
      </c>
      <c r="AI9" s="30">
        <v>1048.8737033849236</v>
      </c>
      <c r="AJ9" s="37">
        <f t="shared" ref="AJ9:AJ11" si="7">(AG9-AF9)/AF9</f>
        <v>-0.18264485245094528</v>
      </c>
      <c r="AK9" s="38">
        <f t="shared" si="2"/>
        <v>2.5103036392248868</v>
      </c>
      <c r="AL9" s="49">
        <f>kWh_in_MMBtu*(AI9-AH9)*Elec_source_E+(AG9-AF9)*Gas_source_E</f>
        <v>0.59751767541974843</v>
      </c>
      <c r="AM9" s="50">
        <f>(AI9-AH9)*Elec_emissions/1000+(AG9-AF9)*Gas_emissions</f>
        <v>88.219729428304277</v>
      </c>
      <c r="AO9" s="16">
        <v>2</v>
      </c>
      <c r="AP9" s="17" t="s">
        <v>23</v>
      </c>
      <c r="AQ9" s="18">
        <v>211</v>
      </c>
      <c r="AR9" s="18">
        <v>95</v>
      </c>
      <c r="AS9" s="30">
        <v>51.767329415443562</v>
      </c>
      <c r="AT9" s="31">
        <v>44.635734101044093</v>
      </c>
      <c r="AU9" s="31">
        <v>416.89450457501312</v>
      </c>
      <c r="AV9" s="30">
        <v>599.13115161729138</v>
      </c>
      <c r="AW9" s="37">
        <f t="shared" ref="AW9:AW11" si="8">(AT9-AS9)/AS9</f>
        <v>-0.13776247287486934</v>
      </c>
      <c r="AX9" s="38">
        <f t="shared" si="3"/>
        <v>0.43712892600503889</v>
      </c>
      <c r="AY9" s="49">
        <f>kWh_in_MMBtu*(AV9-AU9)*Elec_source_E+(AT9-AS9)*Gas_source_E</f>
        <v>-5.8224382641262276</v>
      </c>
      <c r="AZ9" s="50">
        <f>(AV9-AU9)*Elec_emissions/1000+(AT9-AS9)*Gas_emissions</f>
        <v>-783.37242641724924</v>
      </c>
      <c r="BA9" s="6"/>
      <c r="BB9" s="16">
        <v>2</v>
      </c>
      <c r="BC9" s="17" t="s">
        <v>23</v>
      </c>
      <c r="BD9" s="18">
        <v>72</v>
      </c>
      <c r="BE9" s="18">
        <v>0</v>
      </c>
      <c r="BF9" s="30" t="e">
        <v>#DIV/0!</v>
      </c>
      <c r="BG9" s="31" t="e">
        <v>#DIV/0!</v>
      </c>
      <c r="BH9" s="31" t="e">
        <v>#DIV/0!</v>
      </c>
      <c r="BI9" s="30" t="e">
        <v>#DIV/0!</v>
      </c>
      <c r="BJ9" s="37" t="e">
        <f t="shared" ref="BJ9:BJ11" si="9">(BG9-BF9)/BF9</f>
        <v>#DIV/0!</v>
      </c>
      <c r="BK9" s="38" t="e">
        <f t="shared" si="4"/>
        <v>#DIV/0!</v>
      </c>
      <c r="BL9" s="49" t="e">
        <f>kWh_in_MMBtu*(BI9-BH9)*Elec_source_E+(BG9-BF9)*Gas_source_E</f>
        <v>#DIV/0!</v>
      </c>
      <c r="BM9" s="50" t="e">
        <f>(BI9-BH9)*Elec_emissions/1000+(BG9-BF9)*Gas_emissions</f>
        <v>#DIV/0!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5451</v>
      </c>
      <c r="F10" s="30">
        <v>32.23456826975908</v>
      </c>
      <c r="G10" s="31">
        <v>26.682632793662979</v>
      </c>
      <c r="H10" s="31">
        <v>286.73358851745508</v>
      </c>
      <c r="I10" s="30">
        <v>601.39324657552231</v>
      </c>
      <c r="J10" s="37">
        <f t="shared" si="5"/>
        <v>-0.17223545324491471</v>
      </c>
      <c r="K10" s="38">
        <f t="shared" si="0"/>
        <v>1.0973937852380771</v>
      </c>
      <c r="L10" s="49">
        <f>kWh_in_MMBtu*(I10-H10)*Elec_source_E+(G10-F10)*Gas_source_E</f>
        <v>-2.6829063887848941</v>
      </c>
      <c r="M10" s="50">
        <f>(I10-H10)*Elec_emissions/1000+(G10-F10)*Gas_emissions</f>
        <v>-358.6193721696971</v>
      </c>
      <c r="N10" s="6"/>
      <c r="O10" s="16">
        <v>3</v>
      </c>
      <c r="P10" s="17" t="s">
        <v>24</v>
      </c>
      <c r="Q10" s="18">
        <v>7241</v>
      </c>
      <c r="R10" s="18">
        <v>4768</v>
      </c>
      <c r="S10" s="30">
        <v>31.358224652816503</v>
      </c>
      <c r="T10" s="31">
        <v>26.287598109742689</v>
      </c>
      <c r="U10" s="31">
        <v>282.85316365965696</v>
      </c>
      <c r="V10" s="30">
        <v>539.66663570076776</v>
      </c>
      <c r="W10" s="37">
        <f t="shared" si="6"/>
        <v>-0.1617000515562792</v>
      </c>
      <c r="X10" s="38">
        <f t="shared" si="1"/>
        <v>0.90793918907734605</v>
      </c>
      <c r="Y10" s="49">
        <f>kWh_in_MMBtu*(V10-U10)*Elec_source_E+(T10-S10)*Gas_source_E</f>
        <v>-2.7775730107889687</v>
      </c>
      <c r="Z10" s="50">
        <f>(V10-U10)*Elec_emissions/1000+(T10-S10)*Gas_emissions</f>
        <v>-371.97531348407563</v>
      </c>
      <c r="AA10" s="6"/>
      <c r="AB10" s="16">
        <v>3</v>
      </c>
      <c r="AC10" s="17" t="s">
        <v>24</v>
      </c>
      <c r="AD10" s="18">
        <v>2476</v>
      </c>
      <c r="AE10" s="18">
        <v>552</v>
      </c>
      <c r="AF10" s="30">
        <v>34.878570834121646</v>
      </c>
      <c r="AG10" s="31">
        <v>25.460554850440452</v>
      </c>
      <c r="AH10" s="31">
        <v>289.89675800031023</v>
      </c>
      <c r="AI10" s="30">
        <v>1145.6028628576969</v>
      </c>
      <c r="AJ10" s="37">
        <f t="shared" si="7"/>
        <v>-0.27002299000358021</v>
      </c>
      <c r="AK10" s="38">
        <f t="shared" si="2"/>
        <v>2.9517615538717785</v>
      </c>
      <c r="AL10" s="49">
        <f>kWh_in_MMBtu*(AI10-AH10)*Elec_source_E+(AG10-AF10)*Gas_source_E</f>
        <v>-1.1045648523251508</v>
      </c>
      <c r="AM10" s="50">
        <f>(AI10-AH10)*Elec_emissions/1000+(AG10-AF10)*Gas_emissions</f>
        <v>-140.25167313849533</v>
      </c>
      <c r="AO10" s="16">
        <v>3</v>
      </c>
      <c r="AP10" s="17" t="s">
        <v>24</v>
      </c>
      <c r="AQ10" s="18">
        <v>211</v>
      </c>
      <c r="AR10" s="18">
        <v>128</v>
      </c>
      <c r="AS10" s="30">
        <v>53.246746096263486</v>
      </c>
      <c r="AT10" s="31">
        <v>46.45889525436305</v>
      </c>
      <c r="AU10" s="31">
        <v>416.66276513048757</v>
      </c>
      <c r="AV10" s="30">
        <v>561.52819057219551</v>
      </c>
      <c r="AW10" s="37">
        <f t="shared" si="8"/>
        <v>-0.12747916707677961</v>
      </c>
      <c r="AX10" s="38">
        <f t="shared" si="3"/>
        <v>0.34768027662932632</v>
      </c>
      <c r="AY10" s="49">
        <f>kWh_in_MMBtu*(AV10-AU10)*Elec_source_E+(AT10-AS10)*Gas_source_E</f>
        <v>-5.8478479783140553</v>
      </c>
      <c r="AZ10" s="50">
        <f>(AV10-AU10)*Elec_emissions/1000+(AT10-AS10)*Gas_emissions</f>
        <v>-787.1797451671207</v>
      </c>
      <c r="BA10" s="6"/>
      <c r="BB10" s="16">
        <v>3</v>
      </c>
      <c r="BC10" s="17" t="s">
        <v>24</v>
      </c>
      <c r="BD10" s="18">
        <v>72</v>
      </c>
      <c r="BE10" s="18">
        <v>3</v>
      </c>
      <c r="BF10" s="30">
        <v>42.020631023560362</v>
      </c>
      <c r="BG10" s="31">
        <v>35.599567000701953</v>
      </c>
      <c r="BH10" s="31">
        <v>328.35410884340882</v>
      </c>
      <c r="BI10" s="30">
        <v>271.89312373956852</v>
      </c>
      <c r="BJ10" s="37">
        <f t="shared" si="9"/>
        <v>-0.15280741546356627</v>
      </c>
      <c r="BK10" s="38">
        <f t="shared" si="4"/>
        <v>-0.17195151083297816</v>
      </c>
      <c r="BL10" s="49">
        <f>kWh_in_MMBtu*(BI10-BH10)*Elec_source_E+(BG10-BF10)*Gas_source_E</f>
        <v>-7.6034233723173417</v>
      </c>
      <c r="BM10" s="50">
        <f>(BI10-BH10)*Elec_emissions/1000+(BG10-BF10)*Gas_emissions</f>
        <v>-1025.9906837011699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7595</v>
      </c>
      <c r="F11" s="39">
        <v>36.595002325990592</v>
      </c>
      <c r="G11" s="40">
        <v>30.954846377592105</v>
      </c>
      <c r="H11" s="40">
        <v>307.26456052024582</v>
      </c>
      <c r="I11" s="39">
        <v>610.09474844684155</v>
      </c>
      <c r="J11" s="41">
        <f t="shared" si="5"/>
        <v>-0.15412366689187834</v>
      </c>
      <c r="K11" s="42">
        <f t="shared" si="0"/>
        <v>0.98556822633192054</v>
      </c>
      <c r="L11" s="51">
        <f>kWh_in_MMBtu*(I11-H11)*Elec_source_E+(G11-F11)*Gas_source_E</f>
        <v>-2.9057113935441898</v>
      </c>
      <c r="M11" s="52">
        <f>(I11-H11)*Elec_emissions/1000+(G11-F11)*Gas_emissions</f>
        <v>-388.78783116930742</v>
      </c>
      <c r="N11" s="6"/>
      <c r="O11" s="19">
        <v>4</v>
      </c>
      <c r="P11" s="14" t="s">
        <v>25</v>
      </c>
      <c r="Q11" s="13">
        <v>7241</v>
      </c>
      <c r="R11" s="13">
        <v>6544</v>
      </c>
      <c r="S11" s="39">
        <v>36.205999218238631</v>
      </c>
      <c r="T11" s="40">
        <v>31.073855197029815</v>
      </c>
      <c r="U11" s="40">
        <v>305.3330113962221</v>
      </c>
      <c r="V11" s="39">
        <v>558.91559509240813</v>
      </c>
      <c r="W11" s="41">
        <f t="shared" si="6"/>
        <v>-0.14174844313158794</v>
      </c>
      <c r="X11" s="42">
        <f t="shared" si="1"/>
        <v>0.83051152096724645</v>
      </c>
      <c r="Y11" s="51">
        <f>kWh_in_MMBtu*(V11-U11)*Elec_source_E+(T11-S11)*Gas_source_E</f>
        <v>-2.8792165108627552</v>
      </c>
      <c r="Z11" s="52">
        <f>(V11-U11)*Elec_emissions/1000+(T11-S11)*Gas_emissions</f>
        <v>-385.71609442344152</v>
      </c>
      <c r="AA11" s="6"/>
      <c r="AB11" s="19">
        <v>4</v>
      </c>
      <c r="AC11" s="14" t="s">
        <v>25</v>
      </c>
      <c r="AD11" s="13">
        <v>2476</v>
      </c>
      <c r="AE11" s="13">
        <v>869</v>
      </c>
      <c r="AF11" s="39">
        <v>33.894238664468112</v>
      </c>
      <c r="AG11" s="40">
        <v>24.747729145597184</v>
      </c>
      <c r="AH11" s="40">
        <v>287.90309676450556</v>
      </c>
      <c r="AI11" s="39">
        <v>990.84981665588941</v>
      </c>
      <c r="AJ11" s="41">
        <f t="shared" si="7"/>
        <v>-0.2698544023784008</v>
      </c>
      <c r="AK11" s="42">
        <f t="shared" si="2"/>
        <v>2.4416087488852858</v>
      </c>
      <c r="AL11" s="51">
        <f>kWh_in_MMBtu*(AI11-AH11)*Elec_source_E+(AG11-AF11)*Gas_source_E</f>
        <v>-2.4440438964759137</v>
      </c>
      <c r="AM11" s="52">
        <f>(AI11-AH11)*Elec_emissions/1000+(AG11-AF11)*Gas_emissions</f>
        <v>-322.45236855195424</v>
      </c>
      <c r="AO11" s="19">
        <v>4</v>
      </c>
      <c r="AP11" s="14" t="s">
        <v>25</v>
      </c>
      <c r="AQ11" s="13">
        <v>211</v>
      </c>
      <c r="AR11" s="13">
        <v>172</v>
      </c>
      <c r="AS11" s="39">
        <v>65.089403285632685</v>
      </c>
      <c r="AT11" s="40">
        <v>57.885638414289495</v>
      </c>
      <c r="AU11" s="40">
        <v>479.276534171582</v>
      </c>
      <c r="AV11" s="39">
        <v>653.60868274427889</v>
      </c>
      <c r="AW11" s="41">
        <f t="shared" si="8"/>
        <v>-0.11067492568230827</v>
      </c>
      <c r="AX11" s="42">
        <f t="shared" si="3"/>
        <v>0.36374021288988378</v>
      </c>
      <c r="AY11" s="51">
        <f>kWh_in_MMBtu*(AV11-AU11)*Elec_source_E+(AT11-AS11)*Gas_source_E</f>
        <v>-5.9857275611388072</v>
      </c>
      <c r="AZ11" s="52">
        <f>(AV11-AU11)*Elec_emissions/1000+(AT11-AS11)*Gas_emissions</f>
        <v>-805.47449206274757</v>
      </c>
      <c r="BA11" s="6"/>
      <c r="BB11" s="19">
        <v>4</v>
      </c>
      <c r="BC11" s="14" t="s">
        <v>25</v>
      </c>
      <c r="BD11" s="13">
        <v>72</v>
      </c>
      <c r="BE11" s="13">
        <v>10</v>
      </c>
      <c r="BF11" s="39">
        <v>35.751301719344113</v>
      </c>
      <c r="BG11" s="40">
        <v>29.264339366697016</v>
      </c>
      <c r="BH11" s="40">
        <v>295.17556085247503</v>
      </c>
      <c r="BI11" s="39">
        <v>265.67760630548037</v>
      </c>
      <c r="BJ11" s="41">
        <f t="shared" si="9"/>
        <v>-0.18144688558674685</v>
      </c>
      <c r="BK11" s="42">
        <f t="shared" si="4"/>
        <v>-9.9933593627479764E-2</v>
      </c>
      <c r="BL11" s="51">
        <f>kWh_in_MMBtu*(BI11-BH11)*Elec_source_E+(BG11-BF11)*Gas_source_E</f>
        <v>-7.3865900329231078</v>
      </c>
      <c r="BM11" s="52">
        <f>(BI11-BH11)*Elec_emissions/1000+(BG11-BF11)*Gas_emissions</f>
        <v>-996.47349175045349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47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47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47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47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47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53" t="s">
        <v>36</v>
      </c>
      <c r="G18" s="53"/>
      <c r="H18" s="53"/>
      <c r="I18" s="53"/>
      <c r="J18" s="28"/>
      <c r="K18" s="29"/>
      <c r="L18" s="45"/>
      <c r="M18" s="29"/>
      <c r="N18" s="5"/>
      <c r="O18" s="27"/>
      <c r="P18" s="28"/>
      <c r="Q18" s="28"/>
      <c r="R18" s="28"/>
      <c r="S18" s="53" t="s">
        <v>36</v>
      </c>
      <c r="T18" s="53"/>
      <c r="U18" s="53"/>
      <c r="V18" s="53"/>
      <c r="W18" s="28"/>
      <c r="X18" s="29"/>
      <c r="Y18" s="45"/>
      <c r="Z18" s="29"/>
      <c r="AB18" s="27"/>
      <c r="AC18" s="28"/>
      <c r="AD18" s="28"/>
      <c r="AE18" s="28"/>
      <c r="AF18" s="53" t="s">
        <v>36</v>
      </c>
      <c r="AG18" s="53"/>
      <c r="AH18" s="53"/>
      <c r="AI18" s="53"/>
      <c r="AJ18" s="28"/>
      <c r="AK18" s="29"/>
      <c r="AL18" s="45"/>
      <c r="AM18" s="29"/>
      <c r="AO18" s="27"/>
      <c r="AP18" s="28"/>
      <c r="AQ18" s="28"/>
      <c r="AR18" s="28"/>
      <c r="AS18" s="53" t="s">
        <v>36</v>
      </c>
      <c r="AT18" s="53"/>
      <c r="AU18" s="53"/>
      <c r="AV18" s="53"/>
      <c r="AW18" s="28"/>
      <c r="AX18" s="29"/>
      <c r="AY18" s="45"/>
      <c r="AZ18" s="29"/>
      <c r="BB18" s="27"/>
      <c r="BC18" s="28"/>
      <c r="BD18" s="28"/>
      <c r="BE18" s="28"/>
      <c r="BF18" s="53" t="s">
        <v>36</v>
      </c>
      <c r="BG18" s="53"/>
      <c r="BH18" s="53"/>
      <c r="BI18" s="53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35</v>
      </c>
      <c r="I19" s="23" t="s">
        <v>35</v>
      </c>
      <c r="J19" s="23" t="s">
        <v>42</v>
      </c>
      <c r="K19" s="34" t="s">
        <v>42</v>
      </c>
      <c r="L19" s="46" t="s">
        <v>42</v>
      </c>
      <c r="M19" s="34" t="s">
        <v>42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35</v>
      </c>
      <c r="V19" s="23" t="s">
        <v>35</v>
      </c>
      <c r="W19" s="23" t="s">
        <v>42</v>
      </c>
      <c r="X19" s="34" t="s">
        <v>42</v>
      </c>
      <c r="Y19" s="46" t="s">
        <v>42</v>
      </c>
      <c r="Z19" s="34" t="s">
        <v>42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35</v>
      </c>
      <c r="AI19" s="23" t="s">
        <v>35</v>
      </c>
      <c r="AJ19" s="23" t="s">
        <v>42</v>
      </c>
      <c r="AK19" s="34" t="s">
        <v>42</v>
      </c>
      <c r="AL19" s="46" t="s">
        <v>42</v>
      </c>
      <c r="AM19" s="34" t="s">
        <v>42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35</v>
      </c>
      <c r="AV19" s="23" t="s">
        <v>35</v>
      </c>
      <c r="AW19" s="23" t="s">
        <v>42</v>
      </c>
      <c r="AX19" s="34" t="s">
        <v>42</v>
      </c>
      <c r="AY19" s="46" t="s">
        <v>42</v>
      </c>
      <c r="AZ19" s="34" t="s">
        <v>42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35</v>
      </c>
      <c r="BI19" s="23" t="s">
        <v>35</v>
      </c>
      <c r="BJ19" s="23" t="s">
        <v>42</v>
      </c>
      <c r="BK19" s="34" t="s">
        <v>42</v>
      </c>
      <c r="BL19" s="46" t="s">
        <v>42</v>
      </c>
      <c r="BM19" s="34" t="s">
        <v>42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33</v>
      </c>
      <c r="G20" s="23" t="s">
        <v>34</v>
      </c>
      <c r="H20" s="23" t="s">
        <v>33</v>
      </c>
      <c r="I20" s="23" t="s">
        <v>34</v>
      </c>
      <c r="J20" s="23" t="s">
        <v>37</v>
      </c>
      <c r="K20" s="34" t="s">
        <v>38</v>
      </c>
      <c r="L20" s="46" t="s">
        <v>43</v>
      </c>
      <c r="M20" s="34" t="s">
        <v>44</v>
      </c>
      <c r="N20" s="6"/>
      <c r="O20" s="16"/>
      <c r="P20" s="18"/>
      <c r="Q20" s="23" t="s">
        <v>6</v>
      </c>
      <c r="R20" s="23" t="s">
        <v>4</v>
      </c>
      <c r="S20" s="23" t="s">
        <v>33</v>
      </c>
      <c r="T20" s="23" t="s">
        <v>34</v>
      </c>
      <c r="U20" s="23" t="s">
        <v>33</v>
      </c>
      <c r="V20" s="23" t="s">
        <v>34</v>
      </c>
      <c r="W20" s="23" t="s">
        <v>37</v>
      </c>
      <c r="X20" s="34" t="s">
        <v>38</v>
      </c>
      <c r="Y20" s="46" t="s">
        <v>43</v>
      </c>
      <c r="Z20" s="34" t="s">
        <v>44</v>
      </c>
      <c r="AA20" s="6"/>
      <c r="AB20" s="16"/>
      <c r="AC20" s="18"/>
      <c r="AD20" s="23" t="s">
        <v>6</v>
      </c>
      <c r="AE20" s="23" t="s">
        <v>4</v>
      </c>
      <c r="AF20" s="23" t="s">
        <v>33</v>
      </c>
      <c r="AG20" s="23" t="s">
        <v>34</v>
      </c>
      <c r="AH20" s="23" t="s">
        <v>33</v>
      </c>
      <c r="AI20" s="23" t="s">
        <v>34</v>
      </c>
      <c r="AJ20" s="23" t="s">
        <v>37</v>
      </c>
      <c r="AK20" s="34" t="s">
        <v>38</v>
      </c>
      <c r="AL20" s="46" t="s">
        <v>43</v>
      </c>
      <c r="AM20" s="34" t="s">
        <v>44</v>
      </c>
      <c r="AO20" s="16"/>
      <c r="AP20" s="18"/>
      <c r="AQ20" s="23" t="s">
        <v>6</v>
      </c>
      <c r="AR20" s="23" t="s">
        <v>4</v>
      </c>
      <c r="AS20" s="23" t="s">
        <v>33</v>
      </c>
      <c r="AT20" s="23" t="s">
        <v>34</v>
      </c>
      <c r="AU20" s="23" t="s">
        <v>33</v>
      </c>
      <c r="AV20" s="23" t="s">
        <v>34</v>
      </c>
      <c r="AW20" s="23" t="s">
        <v>37</v>
      </c>
      <c r="AX20" s="34" t="s">
        <v>38</v>
      </c>
      <c r="AY20" s="46" t="s">
        <v>43</v>
      </c>
      <c r="AZ20" s="34" t="s">
        <v>44</v>
      </c>
      <c r="BA20" s="6"/>
      <c r="BB20" s="16"/>
      <c r="BC20" s="18"/>
      <c r="BD20" s="23" t="s">
        <v>6</v>
      </c>
      <c r="BE20" s="23" t="s">
        <v>4</v>
      </c>
      <c r="BF20" s="23" t="s">
        <v>33</v>
      </c>
      <c r="BG20" s="23" t="s">
        <v>34</v>
      </c>
      <c r="BH20" s="23" t="s">
        <v>33</v>
      </c>
      <c r="BI20" s="23" t="s">
        <v>34</v>
      </c>
      <c r="BJ20" s="23" t="s">
        <v>37</v>
      </c>
      <c r="BK20" s="34" t="s">
        <v>38</v>
      </c>
      <c r="BL20" s="46" t="s">
        <v>43</v>
      </c>
      <c r="BM20" s="34" t="s">
        <v>44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39</v>
      </c>
      <c r="G21" s="10" t="s">
        <v>39</v>
      </c>
      <c r="H21" s="10" t="s">
        <v>40</v>
      </c>
      <c r="I21" s="10" t="s">
        <v>40</v>
      </c>
      <c r="J21" s="9" t="s">
        <v>41</v>
      </c>
      <c r="K21" s="35" t="s">
        <v>41</v>
      </c>
      <c r="L21" s="47" t="s">
        <v>39</v>
      </c>
      <c r="M21" s="48" t="s">
        <v>45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39</v>
      </c>
      <c r="T21" s="10" t="s">
        <v>39</v>
      </c>
      <c r="U21" s="10" t="s">
        <v>40</v>
      </c>
      <c r="V21" s="10" t="s">
        <v>40</v>
      </c>
      <c r="W21" s="9" t="s">
        <v>41</v>
      </c>
      <c r="X21" s="35" t="s">
        <v>41</v>
      </c>
      <c r="Y21" s="47" t="s">
        <v>39</v>
      </c>
      <c r="Z21" s="48" t="s">
        <v>45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39</v>
      </c>
      <c r="AG21" s="10" t="s">
        <v>39</v>
      </c>
      <c r="AH21" s="10" t="s">
        <v>40</v>
      </c>
      <c r="AI21" s="10" t="s">
        <v>40</v>
      </c>
      <c r="AJ21" s="9" t="s">
        <v>41</v>
      </c>
      <c r="AK21" s="35" t="s">
        <v>41</v>
      </c>
      <c r="AL21" s="47" t="s">
        <v>39</v>
      </c>
      <c r="AM21" s="48" t="s">
        <v>45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39</v>
      </c>
      <c r="AT21" s="10" t="s">
        <v>39</v>
      </c>
      <c r="AU21" s="10" t="s">
        <v>40</v>
      </c>
      <c r="AV21" s="10" t="s">
        <v>40</v>
      </c>
      <c r="AW21" s="9" t="s">
        <v>41</v>
      </c>
      <c r="AX21" s="35" t="s">
        <v>41</v>
      </c>
      <c r="AY21" s="47" t="s">
        <v>39</v>
      </c>
      <c r="AZ21" s="48" t="s">
        <v>45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39</v>
      </c>
      <c r="BG21" s="10" t="s">
        <v>39</v>
      </c>
      <c r="BH21" s="10" t="s">
        <v>40</v>
      </c>
      <c r="BI21" s="10" t="s">
        <v>40</v>
      </c>
      <c r="BJ21" s="9" t="s">
        <v>41</v>
      </c>
      <c r="BK21" s="35" t="s">
        <v>41</v>
      </c>
      <c r="BL21" s="47" t="s">
        <v>39</v>
      </c>
      <c r="BM21" s="48" t="s">
        <v>45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958</v>
      </c>
      <c r="F23" s="30">
        <v>40.025259093830293</v>
      </c>
      <c r="G23" s="30">
        <v>32.02454304426832</v>
      </c>
      <c r="H23" s="30">
        <v>305.09946301986088</v>
      </c>
      <c r="I23" s="30">
        <v>854.30515950127653</v>
      </c>
      <c r="J23" s="32">
        <f>(G23-F23)/F23</f>
        <v>-0.19989167417520218</v>
      </c>
      <c r="K23" s="36">
        <f t="shared" ref="K23:K26" si="10">(I23-H23)/H23</f>
        <v>1.8000873913228237</v>
      </c>
      <c r="L23" s="49">
        <f>kWh_in_MMBtu*(I23-H23)*Elec_source_E+(G23-F23)*Gas_source_E</f>
        <v>-2.8410593926985142</v>
      </c>
      <c r="M23" s="50">
        <f>(I23-H23)*Elec_emissions/1000+(G23-F23)*Gas_emissions</f>
        <v>-377.5601766016315</v>
      </c>
      <c r="N23" s="6"/>
      <c r="O23" s="16">
        <v>1</v>
      </c>
      <c r="P23" s="17" t="s">
        <v>22</v>
      </c>
      <c r="Q23" s="18">
        <v>3779</v>
      </c>
      <c r="R23" s="18">
        <v>753</v>
      </c>
      <c r="S23" s="30">
        <v>37.757623922331163</v>
      </c>
      <c r="T23" s="30">
        <v>31.048322480122952</v>
      </c>
      <c r="U23" s="30">
        <v>290.34634450880321</v>
      </c>
      <c r="V23" s="30">
        <v>662.37134613095884</v>
      </c>
      <c r="W23" s="32">
        <f>(T23-S23)/S23</f>
        <v>-0.17769395277651723</v>
      </c>
      <c r="X23" s="36">
        <f t="shared" ref="X23:X26" si="11">(V23-U23)/U23</f>
        <v>1.2813145701955821</v>
      </c>
      <c r="Y23" s="49">
        <f>kWh_in_MMBtu*(V23-U23)*Elec_source_E+(T23-S23)*Gas_source_E</f>
        <v>-3.3302897664102744</v>
      </c>
      <c r="Z23" s="50">
        <f>(V23-U23)*Elec_emissions/1000+(T23-S23)*Gas_emissions</f>
        <v>-445.34295964599278</v>
      </c>
      <c r="AA23" s="6"/>
      <c r="AB23" s="16">
        <v>1</v>
      </c>
      <c r="AC23" s="17" t="s">
        <v>22</v>
      </c>
      <c r="AD23" s="18">
        <v>1341</v>
      </c>
      <c r="AE23" s="18">
        <v>174</v>
      </c>
      <c r="AF23" s="30">
        <v>45.522140430779181</v>
      </c>
      <c r="AG23" s="30">
        <v>31.731755823371135</v>
      </c>
      <c r="AH23" s="30">
        <v>339.05573162279393</v>
      </c>
      <c r="AI23" s="30">
        <v>1762.5985812457966</v>
      </c>
      <c r="AJ23" s="32">
        <f>(AG23-AF23)/AF23</f>
        <v>-0.30293796550225183</v>
      </c>
      <c r="AK23" s="36">
        <f t="shared" ref="AK23:AK26" si="12">(AI23-AH23)/AH23</f>
        <v>4.1985512022156923</v>
      </c>
      <c r="AL23" s="49">
        <f>kWh_in_MMBtu*(AI23-AH23)*Elec_source_E+(AG23-AF23)*Gas_source_E</f>
        <v>0.20873590490486649</v>
      </c>
      <c r="AM23" s="50">
        <f>(AI23-AH23)*Elec_emissions/1000+(AG23-AF23)*Gas_emissions</f>
        <v>42.6447660628628</v>
      </c>
      <c r="AO23" s="16">
        <v>1</v>
      </c>
      <c r="AP23" s="17" t="s">
        <v>22</v>
      </c>
      <c r="AQ23" s="18">
        <v>133</v>
      </c>
      <c r="AR23" s="18">
        <v>31</v>
      </c>
      <c r="AS23" s="30">
        <v>64.253385916725193</v>
      </c>
      <c r="AT23" s="30">
        <v>57.380641793866843</v>
      </c>
      <c r="AU23" s="30">
        <v>472.86422114618063</v>
      </c>
      <c r="AV23" s="30">
        <v>418.27632351099726</v>
      </c>
      <c r="AW23" s="32">
        <f>(AT23-AS23)/AS23</f>
        <v>-0.10696314326167472</v>
      </c>
      <c r="AX23" s="36">
        <f t="shared" ref="AX23:AX26" si="13">(AV23-AU23)/AU23</f>
        <v>-0.11544095576287666</v>
      </c>
      <c r="AY23" s="49">
        <f>kWh_in_MMBtu*(AV23-AU23)*Elec_source_E+(AT23-AS23)*Gas_source_E</f>
        <v>-8.0757016629588616</v>
      </c>
      <c r="AZ23" s="50">
        <f>(AV23-AU23)*Elec_emissions/1000+(AT23-AS23)*Gas_emissions</f>
        <v>-1089.664189221734</v>
      </c>
      <c r="BA23" s="6"/>
      <c r="BB23" s="16">
        <v>1</v>
      </c>
      <c r="BC23" s="17" t="s">
        <v>22</v>
      </c>
      <c r="BD23" s="18">
        <v>46</v>
      </c>
      <c r="BE23" s="18">
        <v>0</v>
      </c>
      <c r="BF23" s="30" t="e">
        <v>#DIV/0!</v>
      </c>
      <c r="BG23" s="30" t="e">
        <v>#DIV/0!</v>
      </c>
      <c r="BH23" s="30" t="e">
        <v>#DIV/0!</v>
      </c>
      <c r="BI23" s="30" t="e">
        <v>#DIV/0!</v>
      </c>
      <c r="BJ23" s="32" t="e">
        <f>(BG23-BF23)/BF23</f>
        <v>#DIV/0!</v>
      </c>
      <c r="BK23" s="36" t="e">
        <f t="shared" ref="BK23:BK26" si="14">(BI23-BH23)/BH23</f>
        <v>#DIV/0!</v>
      </c>
      <c r="BL23" s="49" t="e">
        <f>kWh_in_MMBtu*(BI23-BH23)*Elec_source_E+(BG23-BF23)*Gas_source_E</f>
        <v>#DIV/0!</v>
      </c>
      <c r="BM23" s="50" t="e">
        <f>(BI23-BH23)*Elec_emissions/1000+(BG23-BF23)*Gas_emissions</f>
        <v>#DIV/0!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1225</v>
      </c>
      <c r="F24" s="30">
        <v>38.901189359083403</v>
      </c>
      <c r="G24" s="31">
        <v>32.155922329785959</v>
      </c>
      <c r="H24" s="31">
        <v>301.53650759438568</v>
      </c>
      <c r="I24" s="30">
        <v>739.08296970490915</v>
      </c>
      <c r="J24" s="37">
        <f t="shared" ref="J24:J26" si="15">(G24-F24)/F24</f>
        <v>-0.17339487919081911</v>
      </c>
      <c r="K24" s="38">
        <f t="shared" si="10"/>
        <v>1.4510563433967096</v>
      </c>
      <c r="L24" s="49">
        <f>kWh_in_MMBtu*(I24-H24)*Elec_source_E+(G24-F24)*Gas_source_E</f>
        <v>-2.6680284581810652</v>
      </c>
      <c r="M24" s="50">
        <f>(I24-H24)*Elec_emissions/1000+(G24-F24)*Gas_emissions</f>
        <v>-355.36169739802324</v>
      </c>
      <c r="N24" s="6"/>
      <c r="O24" s="16">
        <v>2</v>
      </c>
      <c r="P24" s="17" t="s">
        <v>23</v>
      </c>
      <c r="Q24" s="18">
        <v>3779</v>
      </c>
      <c r="R24" s="18">
        <v>940</v>
      </c>
      <c r="S24" s="30">
        <v>37.56993895571923</v>
      </c>
      <c r="T24" s="31">
        <v>30.887822683912677</v>
      </c>
      <c r="U24" s="31">
        <v>291.73637661708369</v>
      </c>
      <c r="V24" s="30">
        <v>661.8937490259533</v>
      </c>
      <c r="W24" s="37">
        <f t="shared" ref="W24:W26" si="16">(T24-S24)/S24</f>
        <v>-0.17785805507116326</v>
      </c>
      <c r="X24" s="38">
        <f t="shared" si="11"/>
        <v>1.2688077390318615</v>
      </c>
      <c r="Y24" s="49">
        <f>kWh_in_MMBtu*(V24-U24)*Elec_source_E+(T24-S24)*Gas_source_E</f>
        <v>-3.3206525136951117</v>
      </c>
      <c r="Z24" s="50">
        <f>(V24-U24)*Elec_emissions/1000+(T24-S24)*Gas_emissions</f>
        <v>-444.06227247306697</v>
      </c>
      <c r="AA24" s="6"/>
      <c r="AB24" s="16">
        <v>2</v>
      </c>
      <c r="AC24" s="17" t="s">
        <v>23</v>
      </c>
      <c r="AD24" s="18">
        <v>1341</v>
      </c>
      <c r="AE24" s="18">
        <v>247</v>
      </c>
      <c r="AF24" s="30">
        <v>40.335728571769849</v>
      </c>
      <c r="AG24" s="31">
        <v>33.593042413649869</v>
      </c>
      <c r="AH24" s="31">
        <v>313.97060611518145</v>
      </c>
      <c r="AI24" s="30">
        <v>1043.8172535668423</v>
      </c>
      <c r="AJ24" s="37">
        <f t="shared" ref="AJ24:AJ26" si="17">(AG24-AF24)/AF24</f>
        <v>-0.16716410975749793</v>
      </c>
      <c r="AK24" s="38">
        <f t="shared" si="12"/>
        <v>2.3245699859684108</v>
      </c>
      <c r="AL24" s="49">
        <f>kWh_in_MMBtu*(AI24-AH24)*Elec_source_E+(AG24-AF24)*Gas_source_E</f>
        <v>0.46411051355244926</v>
      </c>
      <c r="AM24" s="50">
        <f>(AI24-AH24)*Elec_emissions/1000+(AG24-AF24)*Gas_emissions</f>
        <v>70.022160151077856</v>
      </c>
      <c r="AO24" s="16">
        <v>2</v>
      </c>
      <c r="AP24" s="17" t="s">
        <v>23</v>
      </c>
      <c r="AQ24" s="18">
        <v>133</v>
      </c>
      <c r="AR24" s="18">
        <v>38</v>
      </c>
      <c r="AS24" s="30">
        <v>62.507615507209302</v>
      </c>
      <c r="AT24" s="31">
        <v>54.18342249837881</v>
      </c>
      <c r="AU24" s="31">
        <v>463.13915980564417</v>
      </c>
      <c r="AV24" s="30">
        <v>667.72768876600696</v>
      </c>
      <c r="AW24" s="37">
        <f t="shared" ref="AW24:AW26" si="18">(AT24-AS24)/AS24</f>
        <v>-0.13317086152279192</v>
      </c>
      <c r="AX24" s="38">
        <f t="shared" si="13"/>
        <v>0.44174310167643382</v>
      </c>
      <c r="AY24" s="49">
        <f>kWh_in_MMBtu*(AV24-AU24)*Elec_source_E+(AT24-AS24)*Gas_source_E</f>
        <v>-6.883073559100918</v>
      </c>
      <c r="AZ24" s="50">
        <f>(AV24-AU24)*Elec_emissions/1000+(AT24-AS24)*Gas_emissions</f>
        <v>-926.18465118971471</v>
      </c>
      <c r="BA24" s="6"/>
      <c r="BB24" s="16">
        <v>2</v>
      </c>
      <c r="BC24" s="17" t="s">
        <v>23</v>
      </c>
      <c r="BD24" s="18">
        <v>46</v>
      </c>
      <c r="BE24" s="18">
        <v>0</v>
      </c>
      <c r="BF24" s="30" t="e">
        <v>#DIV/0!</v>
      </c>
      <c r="BG24" s="31" t="e">
        <v>#DIV/0!</v>
      </c>
      <c r="BH24" s="31" t="e">
        <v>#DIV/0!</v>
      </c>
      <c r="BI24" s="30" t="e">
        <v>#DIV/0!</v>
      </c>
      <c r="BJ24" s="37" t="e">
        <f t="shared" ref="BJ24:BJ26" si="19">(BG24-BF24)/BF24</f>
        <v>#DIV/0!</v>
      </c>
      <c r="BK24" s="38" t="e">
        <f t="shared" si="14"/>
        <v>#DIV/0!</v>
      </c>
      <c r="BL24" s="49" t="e">
        <f>kWh_in_MMBtu*(BI24-BH24)*Elec_source_E+(BG24-BF24)*Gas_source_E</f>
        <v>#DIV/0!</v>
      </c>
      <c r="BM24" s="50" t="e">
        <f>(BI24-BH24)*Elec_emissions/1000+(BG24-BF24)*Gas_emissions</f>
        <v>#DIV/0!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2152</v>
      </c>
      <c r="F25" s="30">
        <v>40.023661301018045</v>
      </c>
      <c r="G25" s="31">
        <v>34.603095053485653</v>
      </c>
      <c r="H25" s="31">
        <v>313.6558960448408</v>
      </c>
      <c r="I25" s="30">
        <v>577.90616161454398</v>
      </c>
      <c r="J25" s="37">
        <f t="shared" si="15"/>
        <v>-0.13543404254708985</v>
      </c>
      <c r="K25" s="38">
        <f t="shared" si="10"/>
        <v>0.84248461100799932</v>
      </c>
      <c r="L25" s="49">
        <f>kWh_in_MMBtu*(I25-H25)*Elec_source_E+(G25-F25)*Gas_source_E</f>
        <v>-3.079389993860373</v>
      </c>
      <c r="M25" s="50">
        <f>(I25-H25)*Elec_emissions/1000+(G25-F25)*Gas_emissions</f>
        <v>-412.60335224891321</v>
      </c>
      <c r="N25" s="6"/>
      <c r="O25" s="16">
        <v>3</v>
      </c>
      <c r="P25" s="17" t="s">
        <v>24</v>
      </c>
      <c r="Q25" s="18">
        <v>3779</v>
      </c>
      <c r="R25" s="18">
        <v>1704</v>
      </c>
      <c r="S25" s="30">
        <v>39.213758178989245</v>
      </c>
      <c r="T25" s="31">
        <v>34.682838721228933</v>
      </c>
      <c r="U25" s="31">
        <v>308.88144123570891</v>
      </c>
      <c r="V25" s="30">
        <v>468.36688845436731</v>
      </c>
      <c r="W25" s="37">
        <f t="shared" si="16"/>
        <v>-0.11554412706579044</v>
      </c>
      <c r="X25" s="38">
        <f t="shared" si="11"/>
        <v>0.51633224249609189</v>
      </c>
      <c r="Y25" s="49">
        <f>kWh_in_MMBtu*(V25-U25)*Elec_source_E+(T25-S25)*Gas_source_E</f>
        <v>-3.231272815248186</v>
      </c>
      <c r="Z25" s="50">
        <f>(V25-U25)*Elec_emissions/1000+(T25-S25)*Gas_emissions</f>
        <v>-434.15332003483661</v>
      </c>
      <c r="AA25" s="6"/>
      <c r="AB25" s="16">
        <v>3</v>
      </c>
      <c r="AC25" s="17" t="s">
        <v>24</v>
      </c>
      <c r="AD25" s="18">
        <v>1341</v>
      </c>
      <c r="AE25" s="18">
        <v>384</v>
      </c>
      <c r="AF25" s="30">
        <v>39.987933118165763</v>
      </c>
      <c r="AG25" s="31">
        <v>30.851723479341739</v>
      </c>
      <c r="AH25" s="31">
        <v>311.94959557109195</v>
      </c>
      <c r="AI25" s="30">
        <v>1069.7930232137653</v>
      </c>
      <c r="AJ25" s="37">
        <f t="shared" si="17"/>
        <v>-0.2284741652394536</v>
      </c>
      <c r="AK25" s="38">
        <f t="shared" si="12"/>
        <v>2.4293778174492426</v>
      </c>
      <c r="AL25" s="49">
        <f>kWh_in_MMBtu*(AI25-AH25)*Elec_source_E+(AG25-AF25)*Gas_source_E</f>
        <v>-1.8451003792977811</v>
      </c>
      <c r="AM25" s="50">
        <f>(AI25-AH25)*Elec_emissions/1000+(AG25-AF25)*Gas_emissions</f>
        <v>-241.11847311468455</v>
      </c>
      <c r="AO25" s="16">
        <v>3</v>
      </c>
      <c r="AP25" s="17" t="s">
        <v>24</v>
      </c>
      <c r="AQ25" s="18">
        <v>133</v>
      </c>
      <c r="AR25" s="18">
        <v>61</v>
      </c>
      <c r="AS25" s="30">
        <v>62.774540530275559</v>
      </c>
      <c r="AT25" s="31">
        <v>55.941686181273724</v>
      </c>
      <c r="AU25" s="31">
        <v>457.04599011508964</v>
      </c>
      <c r="AV25" s="30">
        <v>556.40461611394437</v>
      </c>
      <c r="AW25" s="37">
        <f t="shared" si="18"/>
        <v>-0.10884754059978208</v>
      </c>
      <c r="AX25" s="38">
        <f t="shared" si="13"/>
        <v>0.2173930592276612</v>
      </c>
      <c r="AY25" s="49">
        <f>kWh_in_MMBtu*(AV25-AU25)*Elec_source_E+(AT25-AS25)*Gas_source_E</f>
        <v>-6.3840913743821739</v>
      </c>
      <c r="AZ25" s="50">
        <f>(AV25-AU25)*Elec_emissions/1000+(AT25-AS25)*Gas_emissions</f>
        <v>-859.962147100935</v>
      </c>
      <c r="BA25" s="6"/>
      <c r="BB25" s="16">
        <v>3</v>
      </c>
      <c r="BC25" s="17" t="s">
        <v>24</v>
      </c>
      <c r="BD25" s="18">
        <v>46</v>
      </c>
      <c r="BE25" s="18">
        <v>3</v>
      </c>
      <c r="BF25" s="30">
        <v>42.020631023560362</v>
      </c>
      <c r="BG25" s="31">
        <v>35.599567000701953</v>
      </c>
      <c r="BH25" s="31">
        <v>328.35410884340882</v>
      </c>
      <c r="BI25" s="30">
        <v>271.89312373956852</v>
      </c>
      <c r="BJ25" s="37">
        <f t="shared" si="19"/>
        <v>-0.15280741546356627</v>
      </c>
      <c r="BK25" s="38">
        <f t="shared" si="14"/>
        <v>-0.17195151083297816</v>
      </c>
      <c r="BL25" s="49">
        <f>kWh_in_MMBtu*(BI25-BH25)*Elec_source_E+(BG25-BF25)*Gas_source_E</f>
        <v>-7.6034233723173417</v>
      </c>
      <c r="BM25" s="50">
        <f>(BI25-BH25)*Elec_emissions/1000+(BG25-BF25)*Gas_emissions</f>
        <v>-1025.9906837011699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4046</v>
      </c>
      <c r="F26" s="39">
        <v>44.697531194400618</v>
      </c>
      <c r="G26" s="40">
        <v>40.32471332584894</v>
      </c>
      <c r="H26" s="40">
        <v>339.58907584864789</v>
      </c>
      <c r="I26" s="39">
        <v>504.79117287744265</v>
      </c>
      <c r="J26" s="41">
        <f t="shared" si="15"/>
        <v>-9.7831306376479979E-2</v>
      </c>
      <c r="K26" s="42">
        <f t="shared" si="10"/>
        <v>0.48647647635880958</v>
      </c>
      <c r="L26" s="51">
        <f>kWh_in_MMBtu*(I26-H26)*Elec_source_E+(G26-F26)*Gas_source_E</f>
        <v>-2.9977404117009501</v>
      </c>
      <c r="M26" s="52">
        <f>(I26-H26)*Elec_emissions/1000+(G26-F26)*Gas_emissions</f>
        <v>-402.60037759722917</v>
      </c>
      <c r="N26" s="6"/>
      <c r="O26" s="19">
        <v>4</v>
      </c>
      <c r="P26" s="14" t="s">
        <v>25</v>
      </c>
      <c r="Q26" s="13">
        <v>3779</v>
      </c>
      <c r="R26" s="13">
        <v>3373</v>
      </c>
      <c r="S26" s="39">
        <v>44.610044609095311</v>
      </c>
      <c r="T26" s="40">
        <v>40.886509431588365</v>
      </c>
      <c r="U26" s="40">
        <v>338.540327446368</v>
      </c>
      <c r="V26" s="39">
        <v>454.61228737307948</v>
      </c>
      <c r="W26" s="41">
        <f t="shared" si="16"/>
        <v>-8.3468537414279426E-2</v>
      </c>
      <c r="X26" s="42">
        <f t="shared" si="11"/>
        <v>0.34286006870215413</v>
      </c>
      <c r="Y26" s="51">
        <f>kWh_in_MMBtu*(V26-U26)*Elec_source_E+(T26-S26)*Gas_source_E</f>
        <v>-2.8160028094012719</v>
      </c>
      <c r="Z26" s="52">
        <f>(V26-U26)*Elec_emissions/1000+(T26-S26)*Gas_emissions</f>
        <v>-378.59104136008261</v>
      </c>
      <c r="AA26" s="6"/>
      <c r="AB26" s="19">
        <v>4</v>
      </c>
      <c r="AC26" s="14" t="s">
        <v>25</v>
      </c>
      <c r="AD26" s="13">
        <v>1341</v>
      </c>
      <c r="AE26" s="13">
        <v>566</v>
      </c>
      <c r="AF26" s="39">
        <v>39.089780862314079</v>
      </c>
      <c r="AG26" s="40">
        <v>31.29188030560751</v>
      </c>
      <c r="AH26" s="40">
        <v>308.90130664194851</v>
      </c>
      <c r="AI26" s="39">
        <v>778.85493614944914</v>
      </c>
      <c r="AJ26" s="41">
        <f t="shared" si="17"/>
        <v>-0.1994869345564538</v>
      </c>
      <c r="AK26" s="42">
        <f t="shared" si="12"/>
        <v>1.5213714523138291</v>
      </c>
      <c r="AL26" s="51">
        <f>kWh_in_MMBtu*(AI26-AH26)*Elec_source_E+(AG26-AF26)*Gas_source_E</f>
        <v>-3.4684522994832703</v>
      </c>
      <c r="AM26" s="52">
        <f>(AI26-AH26)*Elec_emissions/1000+(AG26-AF26)*Gas_emissions</f>
        <v>-462.97880453195967</v>
      </c>
      <c r="AO26" s="19">
        <v>4</v>
      </c>
      <c r="AP26" s="14" t="s">
        <v>25</v>
      </c>
      <c r="AQ26" s="13">
        <v>133</v>
      </c>
      <c r="AR26" s="13">
        <v>102</v>
      </c>
      <c r="AS26" s="39">
        <v>78.501333995630219</v>
      </c>
      <c r="AT26" s="40">
        <v>71.886137038751272</v>
      </c>
      <c r="AU26" s="40">
        <v>544.15800297876342</v>
      </c>
      <c r="AV26" s="39">
        <v>652.88429936978912</v>
      </c>
      <c r="AW26" s="41">
        <f t="shared" si="18"/>
        <v>-8.4268592903748385E-2</v>
      </c>
      <c r="AX26" s="42">
        <f t="shared" si="13"/>
        <v>0.19980648230081971</v>
      </c>
      <c r="AY26" s="51">
        <f>kWh_in_MMBtu*(AV26-AU26)*Elec_source_E+(AT26-AS26)*Gas_source_E</f>
        <v>-6.0465558184600692</v>
      </c>
      <c r="AZ26" s="52">
        <f>(AV26-AU26)*Elec_emissions/1000+(AT26-AS26)*Gas_emissions</f>
        <v>-814.34591770865381</v>
      </c>
      <c r="BA26" s="6"/>
      <c r="BB26" s="19">
        <v>4</v>
      </c>
      <c r="BC26" s="14" t="s">
        <v>25</v>
      </c>
      <c r="BD26" s="13">
        <v>46</v>
      </c>
      <c r="BE26" s="13">
        <v>5</v>
      </c>
      <c r="BF26" s="39">
        <v>48.915742088459069</v>
      </c>
      <c r="BG26" s="40">
        <v>40.000714542230746</v>
      </c>
      <c r="BH26" s="40">
        <v>347.72410876982201</v>
      </c>
      <c r="BI26" s="39">
        <v>310.34955128613728</v>
      </c>
      <c r="BJ26" s="41">
        <f t="shared" si="19"/>
        <v>-0.18225273021732791</v>
      </c>
      <c r="BK26" s="42">
        <f t="shared" si="14"/>
        <v>-0.10748336552190298</v>
      </c>
      <c r="BL26" s="51">
        <f>kWh_in_MMBtu*(BI26-BH26)*Elec_source_E+(BG26-BF26)*Gas_source_E</f>
        <v>-10.117506928109201</v>
      </c>
      <c r="BM26" s="52">
        <f>(BI26-BH26)*Elec_emissions/1000+(BG26-BF26)*Gas_emissions</f>
        <v>-1364.8516558768411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47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47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47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47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47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53" t="s">
        <v>36</v>
      </c>
      <c r="G33" s="53"/>
      <c r="H33" s="53"/>
      <c r="I33" s="53"/>
      <c r="J33" s="28"/>
      <c r="K33" s="29"/>
      <c r="L33" s="45"/>
      <c r="M33" s="29"/>
      <c r="N33" s="5"/>
      <c r="O33" s="27"/>
      <c r="P33" s="28"/>
      <c r="Q33" s="28"/>
      <c r="R33" s="28"/>
      <c r="S33" s="53" t="s">
        <v>36</v>
      </c>
      <c r="T33" s="53"/>
      <c r="U33" s="53"/>
      <c r="V33" s="53"/>
      <c r="W33" s="28"/>
      <c r="X33" s="29"/>
      <c r="Y33" s="45"/>
      <c r="Z33" s="29"/>
      <c r="AB33" s="27"/>
      <c r="AC33" s="28"/>
      <c r="AD33" s="28"/>
      <c r="AE33" s="28"/>
      <c r="AF33" s="53" t="s">
        <v>36</v>
      </c>
      <c r="AG33" s="53"/>
      <c r="AH33" s="53"/>
      <c r="AI33" s="53"/>
      <c r="AJ33" s="28"/>
      <c r="AK33" s="29"/>
      <c r="AL33" s="45"/>
      <c r="AM33" s="29"/>
      <c r="AO33" s="27"/>
      <c r="AP33" s="28"/>
      <c r="AQ33" s="28"/>
      <c r="AR33" s="28"/>
      <c r="AS33" s="53" t="s">
        <v>36</v>
      </c>
      <c r="AT33" s="53"/>
      <c r="AU33" s="53"/>
      <c r="AV33" s="53"/>
      <c r="AW33" s="28"/>
      <c r="AX33" s="29"/>
      <c r="AY33" s="45"/>
      <c r="AZ33" s="29"/>
      <c r="BB33" s="27"/>
      <c r="BC33" s="28"/>
      <c r="BD33" s="28"/>
      <c r="BE33" s="28"/>
      <c r="BF33" s="53" t="s">
        <v>36</v>
      </c>
      <c r="BG33" s="53"/>
      <c r="BH33" s="53"/>
      <c r="BI33" s="53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35</v>
      </c>
      <c r="I34" s="23" t="s">
        <v>35</v>
      </c>
      <c r="J34" s="23" t="s">
        <v>42</v>
      </c>
      <c r="K34" s="34" t="s">
        <v>42</v>
      </c>
      <c r="L34" s="46" t="s">
        <v>42</v>
      </c>
      <c r="M34" s="34" t="s">
        <v>42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35</v>
      </c>
      <c r="V34" s="23" t="s">
        <v>35</v>
      </c>
      <c r="W34" s="23" t="s">
        <v>42</v>
      </c>
      <c r="X34" s="34" t="s">
        <v>42</v>
      </c>
      <c r="Y34" s="46" t="s">
        <v>42</v>
      </c>
      <c r="Z34" s="34" t="s">
        <v>42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35</v>
      </c>
      <c r="AI34" s="23" t="s">
        <v>35</v>
      </c>
      <c r="AJ34" s="23" t="s">
        <v>42</v>
      </c>
      <c r="AK34" s="34" t="s">
        <v>42</v>
      </c>
      <c r="AL34" s="46" t="s">
        <v>42</v>
      </c>
      <c r="AM34" s="34" t="s">
        <v>42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35</v>
      </c>
      <c r="AV34" s="23" t="s">
        <v>35</v>
      </c>
      <c r="AW34" s="23" t="s">
        <v>42</v>
      </c>
      <c r="AX34" s="34" t="s">
        <v>42</v>
      </c>
      <c r="AY34" s="46" t="s">
        <v>42</v>
      </c>
      <c r="AZ34" s="34" t="s">
        <v>42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35</v>
      </c>
      <c r="BI34" s="23" t="s">
        <v>35</v>
      </c>
      <c r="BJ34" s="23" t="s">
        <v>42</v>
      </c>
      <c r="BK34" s="34" t="s">
        <v>42</v>
      </c>
      <c r="BL34" s="46" t="s">
        <v>42</v>
      </c>
      <c r="BM34" s="34" t="s">
        <v>42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33</v>
      </c>
      <c r="G35" s="23" t="s">
        <v>34</v>
      </c>
      <c r="H35" s="23" t="s">
        <v>33</v>
      </c>
      <c r="I35" s="23" t="s">
        <v>34</v>
      </c>
      <c r="J35" s="23" t="s">
        <v>37</v>
      </c>
      <c r="K35" s="34" t="s">
        <v>38</v>
      </c>
      <c r="L35" s="46" t="s">
        <v>43</v>
      </c>
      <c r="M35" s="34" t="s">
        <v>44</v>
      </c>
      <c r="N35" s="6"/>
      <c r="O35" s="16"/>
      <c r="P35" s="18"/>
      <c r="Q35" s="23" t="s">
        <v>6</v>
      </c>
      <c r="R35" s="23" t="s">
        <v>4</v>
      </c>
      <c r="S35" s="23" t="s">
        <v>33</v>
      </c>
      <c r="T35" s="23" t="s">
        <v>34</v>
      </c>
      <c r="U35" s="23" t="s">
        <v>33</v>
      </c>
      <c r="V35" s="23" t="s">
        <v>34</v>
      </c>
      <c r="W35" s="23" t="s">
        <v>37</v>
      </c>
      <c r="X35" s="34" t="s">
        <v>38</v>
      </c>
      <c r="Y35" s="46" t="s">
        <v>43</v>
      </c>
      <c r="Z35" s="34" t="s">
        <v>44</v>
      </c>
      <c r="AA35" s="6"/>
      <c r="AB35" s="16"/>
      <c r="AC35" s="18"/>
      <c r="AD35" s="23" t="s">
        <v>6</v>
      </c>
      <c r="AE35" s="23" t="s">
        <v>4</v>
      </c>
      <c r="AF35" s="23" t="s">
        <v>33</v>
      </c>
      <c r="AG35" s="23" t="s">
        <v>34</v>
      </c>
      <c r="AH35" s="23" t="s">
        <v>33</v>
      </c>
      <c r="AI35" s="23" t="s">
        <v>34</v>
      </c>
      <c r="AJ35" s="23" t="s">
        <v>37</v>
      </c>
      <c r="AK35" s="34" t="s">
        <v>38</v>
      </c>
      <c r="AL35" s="46" t="s">
        <v>43</v>
      </c>
      <c r="AM35" s="34" t="s">
        <v>44</v>
      </c>
      <c r="AO35" s="16"/>
      <c r="AP35" s="18"/>
      <c r="AQ35" s="23" t="s">
        <v>6</v>
      </c>
      <c r="AR35" s="23" t="s">
        <v>4</v>
      </c>
      <c r="AS35" s="23" t="s">
        <v>33</v>
      </c>
      <c r="AT35" s="23" t="s">
        <v>34</v>
      </c>
      <c r="AU35" s="23" t="s">
        <v>33</v>
      </c>
      <c r="AV35" s="23" t="s">
        <v>34</v>
      </c>
      <c r="AW35" s="23" t="s">
        <v>37</v>
      </c>
      <c r="AX35" s="34" t="s">
        <v>38</v>
      </c>
      <c r="AY35" s="46" t="s">
        <v>43</v>
      </c>
      <c r="AZ35" s="34" t="s">
        <v>44</v>
      </c>
      <c r="BA35" s="6"/>
      <c r="BB35" s="16"/>
      <c r="BC35" s="18"/>
      <c r="BD35" s="23" t="s">
        <v>6</v>
      </c>
      <c r="BE35" s="23" t="s">
        <v>4</v>
      </c>
      <c r="BF35" s="23" t="s">
        <v>33</v>
      </c>
      <c r="BG35" s="23" t="s">
        <v>34</v>
      </c>
      <c r="BH35" s="23" t="s">
        <v>33</v>
      </c>
      <c r="BI35" s="23" t="s">
        <v>34</v>
      </c>
      <c r="BJ35" s="23" t="s">
        <v>37</v>
      </c>
      <c r="BK35" s="34" t="s">
        <v>38</v>
      </c>
      <c r="BL35" s="46" t="s">
        <v>43</v>
      </c>
      <c r="BM35" s="34" t="s">
        <v>44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39</v>
      </c>
      <c r="G36" s="10" t="s">
        <v>39</v>
      </c>
      <c r="H36" s="10" t="s">
        <v>40</v>
      </c>
      <c r="I36" s="10" t="s">
        <v>40</v>
      </c>
      <c r="J36" s="9" t="s">
        <v>41</v>
      </c>
      <c r="K36" s="35" t="s">
        <v>41</v>
      </c>
      <c r="L36" s="47" t="s">
        <v>39</v>
      </c>
      <c r="M36" s="48" t="s">
        <v>45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39</v>
      </c>
      <c r="T36" s="10" t="s">
        <v>39</v>
      </c>
      <c r="U36" s="10" t="s">
        <v>40</v>
      </c>
      <c r="V36" s="10" t="s">
        <v>40</v>
      </c>
      <c r="W36" s="9" t="s">
        <v>41</v>
      </c>
      <c r="X36" s="35" t="s">
        <v>41</v>
      </c>
      <c r="Y36" s="47" t="s">
        <v>39</v>
      </c>
      <c r="Z36" s="48" t="s">
        <v>45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39</v>
      </c>
      <c r="AG36" s="10" t="s">
        <v>39</v>
      </c>
      <c r="AH36" s="10" t="s">
        <v>40</v>
      </c>
      <c r="AI36" s="10" t="s">
        <v>40</v>
      </c>
      <c r="AJ36" s="9" t="s">
        <v>41</v>
      </c>
      <c r="AK36" s="35" t="s">
        <v>41</v>
      </c>
      <c r="AL36" s="47" t="s">
        <v>39</v>
      </c>
      <c r="AM36" s="48" t="s">
        <v>45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39</v>
      </c>
      <c r="AT36" s="10" t="s">
        <v>39</v>
      </c>
      <c r="AU36" s="10" t="s">
        <v>40</v>
      </c>
      <c r="AV36" s="10" t="s">
        <v>40</v>
      </c>
      <c r="AW36" s="9" t="s">
        <v>41</v>
      </c>
      <c r="AX36" s="35" t="s">
        <v>41</v>
      </c>
      <c r="AY36" s="47" t="s">
        <v>39</v>
      </c>
      <c r="AZ36" s="48" t="s">
        <v>45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39</v>
      </c>
      <c r="BG36" s="10" t="s">
        <v>39</v>
      </c>
      <c r="BH36" s="10" t="s">
        <v>40</v>
      </c>
      <c r="BI36" s="10" t="s">
        <v>40</v>
      </c>
      <c r="BJ36" s="9" t="s">
        <v>41</v>
      </c>
      <c r="BK36" s="35" t="s">
        <v>41</v>
      </c>
      <c r="BL36" s="47" t="s">
        <v>39</v>
      </c>
      <c r="BM36" s="48" t="s">
        <v>45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2337</v>
      </c>
      <c r="F38" s="30">
        <v>24.752830357642829</v>
      </c>
      <c r="G38" s="30">
        <v>19.502170234270718</v>
      </c>
      <c r="H38" s="30">
        <v>251.29132552553779</v>
      </c>
      <c r="I38" s="30">
        <v>599.92508629863562</v>
      </c>
      <c r="J38" s="32">
        <f>(G38-F38)/F38</f>
        <v>-0.2121236257635033</v>
      </c>
      <c r="K38" s="36">
        <f t="shared" ref="K38:K41" si="20">(I38-H38)/H38</f>
        <v>1.3873688637838297</v>
      </c>
      <c r="L38" s="49">
        <f>kWh_in_MMBtu*(I38-H38)*Elec_source_E+(G38-F38)*Gas_source_E</f>
        <v>-1.9907941554520532</v>
      </c>
      <c r="M38" s="50">
        <f>(I38-H38)*Elec_emissions/1000+(G38-F38)*Gas_emissions</f>
        <v>-264.933549971616</v>
      </c>
      <c r="N38" s="6"/>
      <c r="O38" s="16">
        <v>1</v>
      </c>
      <c r="P38" s="17" t="s">
        <v>22</v>
      </c>
      <c r="Q38" s="18">
        <v>3462</v>
      </c>
      <c r="R38" s="18">
        <v>2237</v>
      </c>
      <c r="S38" s="30">
        <v>24.364736636544375</v>
      </c>
      <c r="T38" s="30">
        <v>19.17698994103867</v>
      </c>
      <c r="U38" s="30">
        <v>248.77277271949293</v>
      </c>
      <c r="V38" s="30">
        <v>591.0939997467874</v>
      </c>
      <c r="W38" s="32">
        <f>(T38-S38)/S38</f>
        <v>-0.21292028610416688</v>
      </c>
      <c r="X38" s="36">
        <f t="shared" ref="X38:X41" si="21">(V38-U38)/U38</f>
        <v>1.3760397622503622</v>
      </c>
      <c r="Y38" s="49">
        <f>kWh_in_MMBtu*(V38-U38)*Elec_source_E+(T38-S38)*Gas_source_E</f>
        <v>-1.9897996423358792</v>
      </c>
      <c r="Z38" s="50">
        <f>(V38-U38)*Elec_emissions/1000+(T38-S38)*Gas_emissions</f>
        <v>-264.8637001416526</v>
      </c>
      <c r="AA38" s="6"/>
      <c r="AB38" s="16">
        <v>1</v>
      </c>
      <c r="AC38" s="17" t="s">
        <v>22</v>
      </c>
      <c r="AD38" s="18">
        <v>1135</v>
      </c>
      <c r="AE38" s="18">
        <v>45</v>
      </c>
      <c r="AF38" s="30">
        <v>22.432431865674406</v>
      </c>
      <c r="AG38" s="30">
        <v>13.963761447263717</v>
      </c>
      <c r="AH38" s="30">
        <v>223.92915992802571</v>
      </c>
      <c r="AI38" s="30">
        <v>1241.6455146439405</v>
      </c>
      <c r="AJ38" s="32">
        <f>(AG38-AF38)/AF38</f>
        <v>-0.37751905228649124</v>
      </c>
      <c r="AK38" s="36">
        <f t="shared" ref="AK38:AK41" si="22">(AI38-AH38)/AH38</f>
        <v>4.5448138824038127</v>
      </c>
      <c r="AL38" s="49">
        <f>kWh_in_MMBtu*(AI38-AH38)*Elec_source_E+(AG38-AF38)*Gas_source_E</f>
        <v>1.6646813994117817</v>
      </c>
      <c r="AM38" s="50">
        <f>(AI38-AH38)*Elec_emissions/1000+(AG38-AF38)*Gas_emissions</f>
        <v>234.86502825056868</v>
      </c>
      <c r="AO38" s="16">
        <v>1</v>
      </c>
      <c r="AP38" s="17" t="s">
        <v>22</v>
      </c>
      <c r="AQ38" s="18">
        <v>78</v>
      </c>
      <c r="AR38" s="18">
        <v>55</v>
      </c>
      <c r="AS38" s="30">
        <v>42.436168289203557</v>
      </c>
      <c r="AT38" s="30">
        <v>37.259564986551041</v>
      </c>
      <c r="AU38" s="30">
        <v>376.11496332571392</v>
      </c>
      <c r="AV38" s="30">
        <v>434.06547431585312</v>
      </c>
      <c r="AW38" s="32">
        <f>(AT38-AS38)/AS38</f>
        <v>-0.12198564364656664</v>
      </c>
      <c r="AX38" s="36">
        <f t="shared" ref="AX38:AX41" si="23">(AV38-AU38)/AU38</f>
        <v>0.15407658998122423</v>
      </c>
      <c r="AY38" s="49">
        <f>kWh_in_MMBtu*(AV38-AU38)*Elec_source_E+(AT38-AS38)*Gas_source_E</f>
        <v>-5.022087351992873</v>
      </c>
      <c r="AZ38" s="50">
        <f>(AV38-AU38)*Elec_emissions/1000+(AT38-AS38)*Gas_emissions</f>
        <v>-676.70064251025747</v>
      </c>
      <c r="BA38" s="6"/>
      <c r="BB38" s="16">
        <v>1</v>
      </c>
      <c r="BC38" s="17" t="s">
        <v>22</v>
      </c>
      <c r="BD38" s="18">
        <v>26</v>
      </c>
      <c r="BE38" s="18">
        <v>0</v>
      </c>
      <c r="BF38" s="30" t="e">
        <v>#DIV/0!</v>
      </c>
      <c r="BG38" s="30" t="e">
        <v>#DIV/0!</v>
      </c>
      <c r="BH38" s="30" t="e">
        <v>#DIV/0!</v>
      </c>
      <c r="BI38" s="30" t="e">
        <v>#DIV/0!</v>
      </c>
      <c r="BJ38" s="32" t="e">
        <f>(BG38-BF38)/BF38</f>
        <v>#DIV/0!</v>
      </c>
      <c r="BK38" s="36" t="e">
        <f t="shared" ref="BK38:BK41" si="24">(BI38-BH38)/BH38</f>
        <v>#DIV/0!</v>
      </c>
      <c r="BL38" s="49" t="e">
        <f>kWh_in_MMBtu*(BI38-BH38)*Elec_source_E+(BG38-BF38)*Gas_source_E</f>
        <v>#DIV/0!</v>
      </c>
      <c r="BM38" s="50" t="e">
        <f>(BI38-BH38)*Elec_emissions/1000+(BG38-BF38)*Gas_emissions</f>
        <v>#DIV/0!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2555</v>
      </c>
      <c r="F39" s="30">
        <v>25.243059102410644</v>
      </c>
      <c r="G39" s="31">
        <v>19.803945721890702</v>
      </c>
      <c r="H39" s="31">
        <v>254.94244442978905</v>
      </c>
      <c r="I39" s="30">
        <v>606.11336881741238</v>
      </c>
      <c r="J39" s="37">
        <f t="shared" ref="J39:J41" si="25">(G39-F39)/F39</f>
        <v>-0.21546966072747184</v>
      </c>
      <c r="K39" s="38">
        <f t="shared" si="20"/>
        <v>1.3774517820014689</v>
      </c>
      <c r="L39" s="49">
        <f>kWh_in_MMBtu*(I39-H39)*Elec_source_E+(G39-F39)*Gas_source_E</f>
        <v>-2.1690456789569397</v>
      </c>
      <c r="M39" s="50">
        <f>(I39-H39)*Elec_emissions/1000+(G39-F39)*Gas_emissions</f>
        <v>-288.94714287682706</v>
      </c>
      <c r="N39" s="6"/>
      <c r="O39" s="16">
        <v>2</v>
      </c>
      <c r="P39" s="17" t="s">
        <v>23</v>
      </c>
      <c r="Q39" s="18">
        <v>3462</v>
      </c>
      <c r="R39" s="18">
        <v>2450</v>
      </c>
      <c r="S39" s="30">
        <v>24.858212625501015</v>
      </c>
      <c r="T39" s="31">
        <v>19.474703262694081</v>
      </c>
      <c r="U39" s="31">
        <v>252.56221125564895</v>
      </c>
      <c r="V39" s="30">
        <v>598.15549764506591</v>
      </c>
      <c r="W39" s="37">
        <f t="shared" ref="W39:W41" si="26">(T39-S39)/S39</f>
        <v>-0.2165686424809245</v>
      </c>
      <c r="X39" s="38">
        <f t="shared" si="21"/>
        <v>1.3683491472111002</v>
      </c>
      <c r="Y39" s="49">
        <f>kWh_in_MMBtu*(V39-U39)*Elec_source_E+(T39-S39)*Gas_source_E</f>
        <v>-2.1681507295062015</v>
      </c>
      <c r="Z39" s="50">
        <f>(V39-U39)*Elec_emissions/1000+(T39-S39)*Gas_emissions</f>
        <v>-288.88323792240686</v>
      </c>
      <c r="AA39" s="6"/>
      <c r="AB39" s="16">
        <v>2</v>
      </c>
      <c r="AC39" s="17" t="s">
        <v>23</v>
      </c>
      <c r="AD39" s="18">
        <v>1135</v>
      </c>
      <c r="AE39" s="18">
        <v>48</v>
      </c>
      <c r="AF39" s="30">
        <v>21.891420187260806</v>
      </c>
      <c r="AG39" s="31">
        <v>14.679867524363543</v>
      </c>
      <c r="AH39" s="31">
        <v>220.7257933283245</v>
      </c>
      <c r="AI39" s="30">
        <v>1074.8933514071309</v>
      </c>
      <c r="AJ39" s="37">
        <f t="shared" ref="AJ39:AJ41" si="27">(AG39-AF39)/AF39</f>
        <v>-0.3294237012130376</v>
      </c>
      <c r="AK39" s="38">
        <f t="shared" si="22"/>
        <v>3.8698130617125113</v>
      </c>
      <c r="AL39" s="49">
        <f>kWh_in_MMBtu*(AI39-AH39)*Elec_source_E+(AG39-AF39)*Gas_source_E</f>
        <v>1.2840086958618144</v>
      </c>
      <c r="AM39" s="50">
        <f>(AI39-AH39)*Elec_emissions/1000+(AG39-AF39)*Gas_emissions</f>
        <v>181.86138800068693</v>
      </c>
      <c r="AO39" s="16">
        <v>2</v>
      </c>
      <c r="AP39" s="17" t="s">
        <v>23</v>
      </c>
      <c r="AQ39" s="18">
        <v>78</v>
      </c>
      <c r="AR39" s="18">
        <v>57</v>
      </c>
      <c r="AS39" s="30">
        <v>44.6071386875998</v>
      </c>
      <c r="AT39" s="31">
        <v>38.270608502820956</v>
      </c>
      <c r="AU39" s="31">
        <v>386.06473442125917</v>
      </c>
      <c r="AV39" s="30">
        <v>553.40012685148088</v>
      </c>
      <c r="AW39" s="37">
        <f t="shared" ref="AW39:AW41" si="28">(AT39-AS39)/AS39</f>
        <v>-0.14205193095113983</v>
      </c>
      <c r="AX39" s="38">
        <f t="shared" si="23"/>
        <v>0.4334386891904809</v>
      </c>
      <c r="AY39" s="49">
        <f>kWh_in_MMBtu*(AV39-AU39)*Elec_source_E+(AT39-AS39)*Gas_source_E</f>
        <v>-5.1153480674764982</v>
      </c>
      <c r="AZ39" s="50">
        <f>(AV39-AU39)*Elec_emissions/1000+(AT39-AS39)*Gas_emissions</f>
        <v>-688.1642765689478</v>
      </c>
      <c r="BA39" s="6"/>
      <c r="BB39" s="16">
        <v>2</v>
      </c>
      <c r="BC39" s="17" t="s">
        <v>23</v>
      </c>
      <c r="BD39" s="18">
        <v>26</v>
      </c>
      <c r="BE39" s="18">
        <v>0</v>
      </c>
      <c r="BF39" s="30" t="e">
        <v>#DIV/0!</v>
      </c>
      <c r="BG39" s="31" t="e">
        <v>#DIV/0!</v>
      </c>
      <c r="BH39" s="31" t="e">
        <v>#DIV/0!</v>
      </c>
      <c r="BI39" s="30" t="e">
        <v>#DIV/0!</v>
      </c>
      <c r="BJ39" s="37" t="e">
        <f t="shared" ref="BJ39:BJ41" si="29">(BG39-BF39)/BF39</f>
        <v>#DIV/0!</v>
      </c>
      <c r="BK39" s="38" t="e">
        <f t="shared" si="24"/>
        <v>#DIV/0!</v>
      </c>
      <c r="BL39" s="49" t="e">
        <f>kWh_in_MMBtu*(BI39-BH39)*Elec_source_E+(BG39-BF39)*Gas_source_E</f>
        <v>#DIV/0!</v>
      </c>
      <c r="BM39" s="50" t="e">
        <f>(BI39-BH39)*Elec_emissions/1000+(BG39-BF39)*Gas_emissions</f>
        <v>#DIV/0!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3299</v>
      </c>
      <c r="F40" s="30">
        <v>27.153595792260067</v>
      </c>
      <c r="G40" s="31">
        <v>21.515965687528301</v>
      </c>
      <c r="H40" s="31">
        <v>269.17165890274242</v>
      </c>
      <c r="I40" s="30">
        <v>616.71431563766987</v>
      </c>
      <c r="J40" s="37">
        <f t="shared" si="25"/>
        <v>-0.20762002012045605</v>
      </c>
      <c r="K40" s="38">
        <f t="shared" si="20"/>
        <v>1.2911562017771796</v>
      </c>
      <c r="L40" s="49">
        <f>kWh_in_MMBtu*(I40-H40)*Elec_source_E+(G40-F40)*Gas_source_E</f>
        <v>-2.4242726457953512</v>
      </c>
      <c r="M40" s="50">
        <f>(I40-H40)*Elec_emissions/1000+(G40-F40)*Gas_emissions</f>
        <v>-323.40460250298509</v>
      </c>
      <c r="N40" s="6"/>
      <c r="O40" s="16">
        <v>3</v>
      </c>
      <c r="P40" s="17" t="s">
        <v>24</v>
      </c>
      <c r="Q40" s="18">
        <v>3462</v>
      </c>
      <c r="R40" s="18">
        <v>3064</v>
      </c>
      <c r="S40" s="30">
        <v>26.989481464631737</v>
      </c>
      <c r="T40" s="31">
        <v>21.618704505965802</v>
      </c>
      <c r="U40" s="31">
        <v>268.3779074620083</v>
      </c>
      <c r="V40" s="30">
        <v>579.31897555320472</v>
      </c>
      <c r="W40" s="37">
        <f t="shared" si="26"/>
        <v>-0.19899518876285377</v>
      </c>
      <c r="X40" s="38">
        <f t="shared" si="21"/>
        <v>1.158594129567887</v>
      </c>
      <c r="Y40" s="49">
        <f>kWh_in_MMBtu*(V40-U40)*Elec_source_E+(T40-S40)*Gas_source_E</f>
        <v>-2.525254320580586</v>
      </c>
      <c r="Z40" s="50">
        <f>(V40-U40)*Elec_emissions/1000+(T40-S40)*Gas_emissions</f>
        <v>-337.3958999192929</v>
      </c>
      <c r="AA40" s="6"/>
      <c r="AB40" s="16">
        <v>3</v>
      </c>
      <c r="AC40" s="17" t="s">
        <v>24</v>
      </c>
      <c r="AD40" s="18">
        <v>1135</v>
      </c>
      <c r="AE40" s="18">
        <v>168</v>
      </c>
      <c r="AF40" s="30">
        <v>23.200028470592219</v>
      </c>
      <c r="AG40" s="31">
        <v>13.137883698666027</v>
      </c>
      <c r="AH40" s="31">
        <v>239.49027212423775</v>
      </c>
      <c r="AI40" s="30">
        <v>1318.8824963295453</v>
      </c>
      <c r="AJ40" s="37">
        <f t="shared" si="27"/>
        <v>-0.43371260447721938</v>
      </c>
      <c r="AK40" s="38">
        <f t="shared" si="22"/>
        <v>4.5070399504384175</v>
      </c>
      <c r="AL40" s="49">
        <f>kWh_in_MMBtu*(AI40-AH40)*Elec_source_E+(AG40-AF40)*Gas_source_E</f>
        <v>0.58808778075514923</v>
      </c>
      <c r="AM40" s="50">
        <f>(AI40-AH40)*Elec_emissions/1000+(AG40-AF40)*Gas_emissions</f>
        <v>90.301012521366829</v>
      </c>
      <c r="AO40" s="16">
        <v>3</v>
      </c>
      <c r="AP40" s="17" t="s">
        <v>24</v>
      </c>
      <c r="AQ40" s="18">
        <v>78</v>
      </c>
      <c r="AR40" s="18">
        <v>67</v>
      </c>
      <c r="AS40" s="30">
        <v>44.572186984700316</v>
      </c>
      <c r="AT40" s="31">
        <v>37.825309485086144</v>
      </c>
      <c r="AU40" s="31">
        <v>379.89594835346179</v>
      </c>
      <c r="AV40" s="30">
        <v>566.19293746702112</v>
      </c>
      <c r="AW40" s="37">
        <f t="shared" si="28"/>
        <v>-0.15136967593558018</v>
      </c>
      <c r="AX40" s="38">
        <f t="shared" si="23"/>
        <v>0.49038951302588091</v>
      </c>
      <c r="AY40" s="49">
        <f>kWh_in_MMBtu*(AV40-AU40)*Elec_source_E+(AT40-AS40)*Gas_source_E</f>
        <v>-5.3596263789088452</v>
      </c>
      <c r="AZ40" s="50">
        <f>(AV40-AU40)*Elec_emissions/1000+(AT40-AS40)*Gas_emissions</f>
        <v>-720.91517027216798</v>
      </c>
      <c r="BA40" s="6"/>
      <c r="BB40" s="16">
        <v>3</v>
      </c>
      <c r="BC40" s="17" t="s">
        <v>24</v>
      </c>
      <c r="BD40" s="18">
        <v>26</v>
      </c>
      <c r="BE40" s="18">
        <v>0</v>
      </c>
      <c r="BF40" s="30" t="e">
        <v>#DIV/0!</v>
      </c>
      <c r="BG40" s="31" t="e">
        <v>#DIV/0!</v>
      </c>
      <c r="BH40" s="31" t="e">
        <v>#DIV/0!</v>
      </c>
      <c r="BI40" s="30" t="e">
        <v>#DIV/0!</v>
      </c>
      <c r="BJ40" s="37" t="e">
        <f t="shared" si="29"/>
        <v>#DIV/0!</v>
      </c>
      <c r="BK40" s="38" t="e">
        <f t="shared" si="24"/>
        <v>#DIV/0!</v>
      </c>
      <c r="BL40" s="49" t="e">
        <f>kWh_in_MMBtu*(BI40-BH40)*Elec_source_E+(BG40-BF40)*Gas_source_E</f>
        <v>#DIV/0!</v>
      </c>
      <c r="BM40" s="50" t="e">
        <f>(BI40-BH40)*Elec_emissions/1000+(BG40-BF40)*Gas_emissions</f>
        <v>#DIV/0!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3549</v>
      </c>
      <c r="F41" s="39">
        <v>27.357799789617836</v>
      </c>
      <c r="G41" s="40">
        <v>20.272828436581467</v>
      </c>
      <c r="H41" s="40">
        <v>270.41333791705847</v>
      </c>
      <c r="I41" s="39">
        <v>730.14497858315474</v>
      </c>
      <c r="J41" s="41">
        <f t="shared" si="25"/>
        <v>-0.25897445728530716</v>
      </c>
      <c r="K41" s="42">
        <f t="shared" si="20"/>
        <v>1.7001071182631744</v>
      </c>
      <c r="L41" s="51">
        <f>kWh_in_MMBtu*(I41-H41)*Elec_source_E+(G41-F41)*Gas_source_E</f>
        <v>-2.8007946825094008</v>
      </c>
      <c r="M41" s="52">
        <f>(I41-H41)*Elec_emissions/1000+(G41-F41)*Gas_emissions</f>
        <v>-373.04098336784227</v>
      </c>
      <c r="N41" s="6"/>
      <c r="O41" s="19">
        <v>4</v>
      </c>
      <c r="P41" s="14" t="s">
        <v>25</v>
      </c>
      <c r="Q41" s="13">
        <v>3462</v>
      </c>
      <c r="R41" s="13">
        <v>3171</v>
      </c>
      <c r="S41" s="39">
        <v>27.266596788923049</v>
      </c>
      <c r="T41" s="40">
        <v>20.636112297892268</v>
      </c>
      <c r="U41" s="40">
        <v>270.01031286669024</v>
      </c>
      <c r="V41" s="39">
        <v>669.86326363144383</v>
      </c>
      <c r="W41" s="41">
        <f t="shared" si="26"/>
        <v>-0.2431724260405094</v>
      </c>
      <c r="X41" s="42">
        <f t="shared" si="21"/>
        <v>1.4808802912730574</v>
      </c>
      <c r="Y41" s="51">
        <f>kWh_in_MMBtu*(V41-U41)*Elec_source_E+(T41-S41)*Gas_source_E</f>
        <v>-2.9464570706321167</v>
      </c>
      <c r="Z41" s="52">
        <f>(V41-U41)*Elec_emissions/1000+(T41-S41)*Gas_emissions</f>
        <v>-393.29502976957315</v>
      </c>
      <c r="AA41" s="6"/>
      <c r="AB41" s="19">
        <v>4</v>
      </c>
      <c r="AC41" s="14" t="s">
        <v>25</v>
      </c>
      <c r="AD41" s="13">
        <v>1135</v>
      </c>
      <c r="AE41" s="13">
        <v>303</v>
      </c>
      <c r="AF41" s="39">
        <v>24.189034426907586</v>
      </c>
      <c r="AG41" s="40">
        <v>12.523341170132444</v>
      </c>
      <c r="AH41" s="40">
        <v>248.67871791753313</v>
      </c>
      <c r="AI41" s="39">
        <v>1386.8534548296363</v>
      </c>
      <c r="AJ41" s="41">
        <f t="shared" si="27"/>
        <v>-0.48227196881403284</v>
      </c>
      <c r="AK41" s="42">
        <f t="shared" si="22"/>
        <v>4.5768883901417929</v>
      </c>
      <c r="AL41" s="51">
        <f>kWh_in_MMBtu*(AI41-AH41)*Elec_source_E+(AG41-AF41)*Gas_source_E</f>
        <v>-0.53046252320126008</v>
      </c>
      <c r="AM41" s="52">
        <f>(AI41-AH41)*Elec_emissions/1000+(AG41-AF41)*Gas_emissions</f>
        <v>-59.950841275747734</v>
      </c>
      <c r="AO41" s="19">
        <v>4</v>
      </c>
      <c r="AP41" s="14" t="s">
        <v>25</v>
      </c>
      <c r="AQ41" s="13">
        <v>78</v>
      </c>
      <c r="AR41" s="13">
        <v>70</v>
      </c>
      <c r="AS41" s="39">
        <v>45.546304251064861</v>
      </c>
      <c r="AT41" s="40">
        <v>37.484911847216615</v>
      </c>
      <c r="AU41" s="40">
        <v>384.73496533826039</v>
      </c>
      <c r="AV41" s="39">
        <v>654.6642128042497</v>
      </c>
      <c r="AW41" s="41">
        <f t="shared" si="28"/>
        <v>-0.17699333758039812</v>
      </c>
      <c r="AX41" s="42">
        <f t="shared" si="23"/>
        <v>0.70159790969002911</v>
      </c>
      <c r="AY41" s="51">
        <f>kWh_in_MMBtu*(AV41-AU41)*Elec_source_E+(AT41-AS41)*Gas_source_E</f>
        <v>-5.8970921004707026</v>
      </c>
      <c r="AZ41" s="52">
        <f>(AV41-AU41)*Elec_emissions/1000+(AT41-AS41)*Gas_emissions</f>
        <v>-792.54755755014355</v>
      </c>
      <c r="BA41" s="6"/>
      <c r="BB41" s="19">
        <v>4</v>
      </c>
      <c r="BC41" s="14" t="s">
        <v>25</v>
      </c>
      <c r="BD41" s="13">
        <v>26</v>
      </c>
      <c r="BE41" s="13">
        <v>5</v>
      </c>
      <c r="BF41" s="39">
        <v>22.58686135022915</v>
      </c>
      <c r="BG41" s="40">
        <v>18.527964191163285</v>
      </c>
      <c r="BH41" s="40">
        <v>242.62701293512796</v>
      </c>
      <c r="BI41" s="39">
        <v>221.00566132482362</v>
      </c>
      <c r="BJ41" s="41">
        <f t="shared" si="29"/>
        <v>-0.17970169011661666</v>
      </c>
      <c r="BK41" s="42">
        <f t="shared" si="24"/>
        <v>-8.9113538302041093E-2</v>
      </c>
      <c r="BL41" s="51">
        <f>kWh_in_MMBtu*(BI41-BH41)*Elec_source_E+(BG41-BF41)*Gas_source_E</f>
        <v>-4.6556731377370042</v>
      </c>
      <c r="BM41" s="52">
        <f>(BI41-BH41)*Elec_emissions/1000+(BG41-BF41)*Gas_emissions</f>
        <v>-628.09532762406457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47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47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47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53" t="s">
        <v>36</v>
      </c>
      <c r="G48" s="53"/>
      <c r="H48" s="53"/>
      <c r="I48" s="53"/>
      <c r="J48" s="28"/>
      <c r="K48" s="29"/>
      <c r="L48" s="45"/>
      <c r="M48" s="29"/>
      <c r="O48" s="27"/>
      <c r="P48" s="28"/>
      <c r="Q48" s="28"/>
      <c r="R48" s="28"/>
      <c r="S48" s="53" t="s">
        <v>36</v>
      </c>
      <c r="T48" s="53"/>
      <c r="U48" s="53"/>
      <c r="V48" s="53"/>
      <c r="W48" s="28"/>
      <c r="X48" s="29"/>
      <c r="Y48" s="45"/>
      <c r="Z48" s="29"/>
      <c r="AB48" s="27"/>
      <c r="AC48" s="28"/>
      <c r="AD48" s="28"/>
      <c r="AE48" s="28"/>
      <c r="AF48" s="53" t="s">
        <v>36</v>
      </c>
      <c r="AG48" s="53"/>
      <c r="AH48" s="53"/>
      <c r="AI48" s="53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35</v>
      </c>
      <c r="I49" s="23" t="s">
        <v>35</v>
      </c>
      <c r="J49" s="23" t="s">
        <v>42</v>
      </c>
      <c r="K49" s="34" t="s">
        <v>42</v>
      </c>
      <c r="L49" s="46" t="s">
        <v>42</v>
      </c>
      <c r="M49" s="34" t="s">
        <v>42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35</v>
      </c>
      <c r="V49" s="23" t="s">
        <v>35</v>
      </c>
      <c r="W49" s="23" t="s">
        <v>42</v>
      </c>
      <c r="X49" s="34" t="s">
        <v>42</v>
      </c>
      <c r="Y49" s="46" t="s">
        <v>42</v>
      </c>
      <c r="Z49" s="34" t="s">
        <v>42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35</v>
      </c>
      <c r="AI49" s="23" t="s">
        <v>35</v>
      </c>
      <c r="AJ49" s="23" t="s">
        <v>42</v>
      </c>
      <c r="AK49" s="34" t="s">
        <v>42</v>
      </c>
      <c r="AL49" s="46" t="s">
        <v>42</v>
      </c>
      <c r="AM49" s="34" t="s">
        <v>42</v>
      </c>
      <c r="AX49" s="34" t="s">
        <v>42</v>
      </c>
      <c r="AY49" s="46" t="s">
        <v>42</v>
      </c>
      <c r="AZ49" s="34" t="s">
        <v>42</v>
      </c>
      <c r="BK49" s="34" t="s">
        <v>42</v>
      </c>
      <c r="BL49" s="46" t="s">
        <v>42</v>
      </c>
      <c r="BM49" s="34" t="s">
        <v>42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33</v>
      </c>
      <c r="G50" s="23" t="s">
        <v>34</v>
      </c>
      <c r="H50" s="23" t="s">
        <v>33</v>
      </c>
      <c r="I50" s="23" t="s">
        <v>34</v>
      </c>
      <c r="J50" s="23" t="s">
        <v>37</v>
      </c>
      <c r="K50" s="34" t="s">
        <v>38</v>
      </c>
      <c r="L50" s="46" t="s">
        <v>43</v>
      </c>
      <c r="M50" s="34" t="s">
        <v>44</v>
      </c>
      <c r="O50" s="16"/>
      <c r="P50" s="18"/>
      <c r="Q50" s="23" t="s">
        <v>6</v>
      </c>
      <c r="R50" s="23" t="s">
        <v>4</v>
      </c>
      <c r="S50" s="23" t="s">
        <v>33</v>
      </c>
      <c r="T50" s="23" t="s">
        <v>34</v>
      </c>
      <c r="U50" s="23" t="s">
        <v>33</v>
      </c>
      <c r="V50" s="23" t="s">
        <v>34</v>
      </c>
      <c r="W50" s="23" t="s">
        <v>37</v>
      </c>
      <c r="X50" s="34" t="s">
        <v>38</v>
      </c>
      <c r="Y50" s="46" t="s">
        <v>43</v>
      </c>
      <c r="Z50" s="34" t="s">
        <v>44</v>
      </c>
      <c r="AB50" s="16"/>
      <c r="AC50" s="18"/>
      <c r="AD50" s="23" t="s">
        <v>6</v>
      </c>
      <c r="AE50" s="23" t="s">
        <v>4</v>
      </c>
      <c r="AF50" s="23" t="s">
        <v>33</v>
      </c>
      <c r="AG50" s="23" t="s">
        <v>34</v>
      </c>
      <c r="AH50" s="23" t="s">
        <v>33</v>
      </c>
      <c r="AI50" s="23" t="s">
        <v>34</v>
      </c>
      <c r="AJ50" s="23" t="s">
        <v>37</v>
      </c>
      <c r="AK50" s="34" t="s">
        <v>38</v>
      </c>
      <c r="AL50" s="46" t="s">
        <v>43</v>
      </c>
      <c r="AM50" s="34" t="s">
        <v>44</v>
      </c>
      <c r="AX50" s="34" t="s">
        <v>38</v>
      </c>
      <c r="AY50" s="46" t="s">
        <v>43</v>
      </c>
      <c r="AZ50" s="34" t="s">
        <v>44</v>
      </c>
      <c r="BK50" s="34" t="s">
        <v>38</v>
      </c>
      <c r="BL50" s="46" t="s">
        <v>43</v>
      </c>
      <c r="BM50" s="34" t="s">
        <v>44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39</v>
      </c>
      <c r="G51" s="10" t="s">
        <v>39</v>
      </c>
      <c r="H51" s="10" t="s">
        <v>40</v>
      </c>
      <c r="I51" s="10" t="s">
        <v>40</v>
      </c>
      <c r="J51" s="9" t="s">
        <v>41</v>
      </c>
      <c r="K51" s="35" t="s">
        <v>41</v>
      </c>
      <c r="L51" s="47" t="s">
        <v>39</v>
      </c>
      <c r="M51" s="48" t="s">
        <v>45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39</v>
      </c>
      <c r="T51" s="10" t="s">
        <v>39</v>
      </c>
      <c r="U51" s="10" t="s">
        <v>40</v>
      </c>
      <c r="V51" s="10" t="s">
        <v>40</v>
      </c>
      <c r="W51" s="9" t="s">
        <v>41</v>
      </c>
      <c r="X51" s="35" t="s">
        <v>41</v>
      </c>
      <c r="Y51" s="47" t="s">
        <v>39</v>
      </c>
      <c r="Z51" s="48" t="s">
        <v>45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39</v>
      </c>
      <c r="AG51" s="10" t="s">
        <v>39</v>
      </c>
      <c r="AH51" s="10" t="s">
        <v>40</v>
      </c>
      <c r="AI51" s="10" t="s">
        <v>40</v>
      </c>
      <c r="AJ51" s="9" t="s">
        <v>41</v>
      </c>
      <c r="AK51" s="35" t="s">
        <v>41</v>
      </c>
      <c r="AL51" s="47" t="s">
        <v>39</v>
      </c>
      <c r="AM51" s="48" t="s">
        <v>45</v>
      </c>
      <c r="AX51" s="35" t="s">
        <v>41</v>
      </c>
      <c r="AY51" s="47" t="s">
        <v>39</v>
      </c>
      <c r="AZ51" s="48" t="s">
        <v>45</v>
      </c>
      <c r="BK51" s="35" t="s">
        <v>41</v>
      </c>
      <c r="BL51" s="47" t="s">
        <v>39</v>
      </c>
      <c r="BM51" s="48" t="s">
        <v>45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417</v>
      </c>
      <c r="F53" s="30">
        <v>28.119836973647363</v>
      </c>
      <c r="G53" s="30">
        <v>22.318873848552812</v>
      </c>
      <c r="H53" s="30">
        <v>261.86117164744326</v>
      </c>
      <c r="I53" s="30">
        <v>953.86071374688925</v>
      </c>
      <c r="J53" s="32">
        <f>(G53-F53)/F53</f>
        <v>-0.20629433700241401</v>
      </c>
      <c r="K53" s="36">
        <f t="shared" ref="K53:K56" si="30">(I53-H53)/H53</f>
        <v>2.6426198956717397</v>
      </c>
      <c r="L53" s="49">
        <f>kWh_in_MMBtu*(I53-H53)*Elec_source_E+(G53-F53)*Gas_source_E</f>
        <v>1.0854026839542108</v>
      </c>
      <c r="M53" s="50">
        <f>(I53-H53)*Elec_emissions/1000+(G53-F53)*Gas_emissions</f>
        <v>153.42575482369546</v>
      </c>
      <c r="O53" s="16">
        <v>1</v>
      </c>
      <c r="P53" s="17" t="s">
        <v>22</v>
      </c>
      <c r="Q53" s="18">
        <v>794</v>
      </c>
      <c r="R53" s="18">
        <v>104</v>
      </c>
      <c r="S53" s="30">
        <v>39.719251229145989</v>
      </c>
      <c r="T53" s="30">
        <v>31.636838071801893</v>
      </c>
      <c r="U53" s="30">
        <v>300.32813564796623</v>
      </c>
      <c r="V53" s="30">
        <v>893.88186393885348</v>
      </c>
      <c r="W53" s="32">
        <f>(T53-S53)/S53</f>
        <v>-0.20348855799711604</v>
      </c>
      <c r="X53" s="36">
        <f t="shared" ref="X53:X56" si="31">(V53-U53)/U53</f>
        <v>1.9763507238849889</v>
      </c>
      <c r="Y53" s="49">
        <f>kWh_in_MMBtu*(V53-U53)*Elec_source_E+(T53-S53)*Gas_source_E</f>
        <v>-2.4553252747143439</v>
      </c>
      <c r="Z53" s="50">
        <f>(V53-U53)*Elec_emissions/1000+(T53-S53)*Gas_emissions</f>
        <v>-325.08761319463213</v>
      </c>
      <c r="AB53" s="16">
        <v>1</v>
      </c>
      <c r="AC53" s="17" t="s">
        <v>22</v>
      </c>
      <c r="AD53" s="18">
        <v>661</v>
      </c>
      <c r="AE53" s="18">
        <v>313</v>
      </c>
      <c r="AF53" s="30">
        <v>24.265718498976856</v>
      </c>
      <c r="AG53" s="30">
        <v>19.22280905871925</v>
      </c>
      <c r="AH53" s="30">
        <v>249.07981619679015</v>
      </c>
      <c r="AI53" s="30">
        <v>557.72253288489355</v>
      </c>
      <c r="AJ53" s="32">
        <f>(AG53-AF53)/AF53</f>
        <v>-0.20782032233952752</v>
      </c>
      <c r="AK53" s="36">
        <f t="shared" ref="AK53:AK56" si="32">(AI53-AH53)/AH53</f>
        <v>1.2391317827384876</v>
      </c>
      <c r="AL53" s="49">
        <f>kWh_in_MMBtu*(AI53-AH53)*Elec_source_E+(AG53-AF53)*Gas_source_E</f>
        <v>-2.1924845614156108</v>
      </c>
      <c r="AM53" s="50">
        <f>(AI53-AH53)*Elec_emissions/1000+(AG53-AF53)*Gas_emissions</f>
        <v>-292.54117765336576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492</v>
      </c>
      <c r="F54" s="30">
        <v>28.728513405707304</v>
      </c>
      <c r="G54" s="31">
        <v>23.172379756429223</v>
      </c>
      <c r="H54" s="31">
        <v>264.92444832938696</v>
      </c>
      <c r="I54" s="30">
        <v>944.46856894909388</v>
      </c>
      <c r="J54" s="37">
        <f t="shared" ref="J54:J56" si="35">(G54-F54)/F54</f>
        <v>-0.19340136298783497</v>
      </c>
      <c r="K54" s="38">
        <f t="shared" si="30"/>
        <v>2.565048733346095</v>
      </c>
      <c r="L54" s="49">
        <f>kWh_in_MMBtu*(I54-H54)*Elec_source_E+(G54-F54)*Gas_source_E</f>
        <v>1.2189207730874791</v>
      </c>
      <c r="M54" s="50">
        <f>(I54-H54)*Elec_emissions/1000+(G54-F54)*Gas_emissions</f>
        <v>171.30550493717601</v>
      </c>
      <c r="O54" s="16">
        <v>2</v>
      </c>
      <c r="P54" s="17" t="s">
        <v>23</v>
      </c>
      <c r="Q54" s="18">
        <v>794</v>
      </c>
      <c r="R54" s="18">
        <v>146</v>
      </c>
      <c r="S54" s="30">
        <v>38.542453099727624</v>
      </c>
      <c r="T54" s="31">
        <v>32.387940979271484</v>
      </c>
      <c r="U54" s="31">
        <v>297.36499453914087</v>
      </c>
      <c r="V54" s="30">
        <v>684.17107863124306</v>
      </c>
      <c r="W54" s="37">
        <f t="shared" ref="W54:W56" si="36">(T54-S54)/S54</f>
        <v>-0.15968138054242409</v>
      </c>
      <c r="X54" s="38">
        <f t="shared" si="31"/>
        <v>1.3007788112100349</v>
      </c>
      <c r="Y54" s="49">
        <f>kWh_in_MMBtu*(V54-U54)*Elec_source_E+(T54-S54)*Gas_source_E</f>
        <v>-2.5673251575877396</v>
      </c>
      <c r="Z54" s="50">
        <f>(V54-U54)*Elec_emissions/1000+(T54-S54)*Gas_emissions</f>
        <v>-342.2972354371359</v>
      </c>
      <c r="AB54" s="16">
        <v>2</v>
      </c>
      <c r="AC54" s="17" t="s">
        <v>23</v>
      </c>
      <c r="AD54" s="18">
        <v>661</v>
      </c>
      <c r="AE54" s="18">
        <v>346</v>
      </c>
      <c r="AF54" s="30">
        <v>24.587371222681323</v>
      </c>
      <c r="AG54" s="31">
        <v>19.28373253522992</v>
      </c>
      <c r="AH54" s="31">
        <v>251.23566293451972</v>
      </c>
      <c r="AI54" s="30">
        <v>603.7904347657917</v>
      </c>
      <c r="AJ54" s="37">
        <f t="shared" ref="AJ54:AJ56" si="37">(AG54-AF54)/AF54</f>
        <v>-0.21570580439111403</v>
      </c>
      <c r="AK54" s="38">
        <f t="shared" si="32"/>
        <v>1.4032831474373897</v>
      </c>
      <c r="AL54" s="49">
        <f>kWh_in_MMBtu*(AI54-AH54)*Elec_source_E+(AG54-AF54)*Gas_source_E</f>
        <v>-2.0065629819746182</v>
      </c>
      <c r="AM54" s="50">
        <f>(AI54-AH54)*Elec_emissions/1000+(AG54-AF54)*Gas_emissions</f>
        <v>-267.02024881268687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750</v>
      </c>
      <c r="F55" s="30">
        <v>31.765597217620346</v>
      </c>
      <c r="G55" s="31">
        <v>27.09835018912306</v>
      </c>
      <c r="H55" s="31">
        <v>284.61781020971188</v>
      </c>
      <c r="I55" s="30">
        <v>866.44114997305655</v>
      </c>
      <c r="J55" s="37">
        <f t="shared" si="35"/>
        <v>-0.14692772802358547</v>
      </c>
      <c r="K55" s="38">
        <f t="shared" si="30"/>
        <v>2.0442267451030065</v>
      </c>
      <c r="L55" s="49">
        <f>kWh_in_MMBtu*(I55-H55)*Elec_source_E+(G55-F55)*Gas_source_E</f>
        <v>1.1416218698846068</v>
      </c>
      <c r="M55" s="50">
        <f>(I55-H55)*Elec_emissions/1000+(G55-F55)*Gas_emissions</f>
        <v>159.88582282680204</v>
      </c>
      <c r="O55" s="16">
        <v>3</v>
      </c>
      <c r="P55" s="17" t="s">
        <v>24</v>
      </c>
      <c r="Q55" s="18">
        <v>794</v>
      </c>
      <c r="R55" s="18">
        <v>283</v>
      </c>
      <c r="S55" s="30">
        <v>39.78416642359614</v>
      </c>
      <c r="T55" s="31">
        <v>35.287882915254322</v>
      </c>
      <c r="U55" s="31">
        <v>310.80789858388169</v>
      </c>
      <c r="V55" s="30">
        <v>513.82684460756423</v>
      </c>
      <c r="W55" s="37">
        <f t="shared" si="36"/>
        <v>-0.11301690879905066</v>
      </c>
      <c r="X55" s="38">
        <f t="shared" si="31"/>
        <v>0.65319751186725783</v>
      </c>
      <c r="Y55" s="49">
        <f>kWh_in_MMBtu*(V55-U55)*Elec_source_E+(T55-S55)*Gas_source_E</f>
        <v>-2.7274559439012624</v>
      </c>
      <c r="Z55" s="50">
        <f>(V55-U55)*Elec_emissions/1000+(T55-S55)*Gas_emissions</f>
        <v>-365.76412820781286</v>
      </c>
      <c r="AB55" s="16">
        <v>3</v>
      </c>
      <c r="AC55" s="17" t="s">
        <v>24</v>
      </c>
      <c r="AD55" s="18">
        <v>661</v>
      </c>
      <c r="AE55" s="18">
        <v>467</v>
      </c>
      <c r="AF55" s="30">
        <v>26.906378619566578</v>
      </c>
      <c r="AG55" s="31">
        <v>22.135528430032892</v>
      </c>
      <c r="AH55" s="31">
        <v>268.74672881808436</v>
      </c>
      <c r="AI55" s="30">
        <v>528.49367718096221</v>
      </c>
      <c r="AJ55" s="37">
        <f t="shared" si="37"/>
        <v>-0.17731298057570177</v>
      </c>
      <c r="AK55" s="38">
        <f t="shared" si="32"/>
        <v>0.96651203720772172</v>
      </c>
      <c r="AL55" s="49">
        <f>kWh_in_MMBtu*(AI55-AH55)*Elec_source_E+(AG55-AF55)*Gas_source_E</f>
        <v>-2.4194113889825402</v>
      </c>
      <c r="AM55" s="50">
        <f>(AI55-AH55)*Elec_emissions/1000+(AG55-AF55)*Gas_emissions</f>
        <v>-323.64291494182737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1112</v>
      </c>
      <c r="F56" s="39">
        <v>37.765470159976893</v>
      </c>
      <c r="G56" s="40">
        <v>32.901087191761142</v>
      </c>
      <c r="H56" s="40">
        <v>313.19555862924483</v>
      </c>
      <c r="I56" s="39">
        <v>952.32825716810839</v>
      </c>
      <c r="J56" s="41">
        <f t="shared" si="35"/>
        <v>-0.12880504194995904</v>
      </c>
      <c r="K56" s="42">
        <f t="shared" si="30"/>
        <v>2.0406825094715253</v>
      </c>
      <c r="L56" s="51">
        <f>kWh_in_MMBtu*(I56-H56)*Elec_source_E+(G56-F56)*Gas_source_E</f>
        <v>1.5402898555358924</v>
      </c>
      <c r="M56" s="52">
        <f>(I56-H56)*Elec_emissions/1000+(G56-F56)*Gas_emissions</f>
        <v>214.23464734779236</v>
      </c>
      <c r="O56" s="19">
        <v>4</v>
      </c>
      <c r="P56" s="14" t="s">
        <v>25</v>
      </c>
      <c r="Q56" s="13">
        <v>794</v>
      </c>
      <c r="R56" s="13">
        <v>612</v>
      </c>
      <c r="S56" s="39">
        <v>46.363358220849641</v>
      </c>
      <c r="T56" s="40">
        <v>42.712484246797779</v>
      </c>
      <c r="U56" s="40">
        <v>347.30390169957946</v>
      </c>
      <c r="V56" s="39">
        <v>485.12133528388603</v>
      </c>
      <c r="W56" s="41">
        <f t="shared" si="36"/>
        <v>-7.8744813019391277E-2</v>
      </c>
      <c r="X56" s="42">
        <f t="shared" si="31"/>
        <v>0.39682086181548204</v>
      </c>
      <c r="Y56" s="51">
        <f>kWh_in_MMBtu*(V56-U56)*Elec_source_E+(T56-S56)*Gas_source_E</f>
        <v>-2.5039980296111937</v>
      </c>
      <c r="Z56" s="52">
        <f>(V56-U56)*Elec_emissions/1000+(T56-S56)*Gas_emissions</f>
        <v>-336.29192575404193</v>
      </c>
      <c r="AB56" s="19">
        <v>4</v>
      </c>
      <c r="AC56" s="14" t="s">
        <v>25</v>
      </c>
      <c r="AD56" s="13">
        <v>661</v>
      </c>
      <c r="AE56" s="13">
        <v>500</v>
      </c>
      <c r="AF56" s="39">
        <v>27.241655173468729</v>
      </c>
      <c r="AG56" s="40">
        <v>20.891937196396153</v>
      </c>
      <c r="AH56" s="40">
        <v>271.44694671115531</v>
      </c>
      <c r="AI56" s="39">
        <v>670.48018361269044</v>
      </c>
      <c r="AJ56" s="41">
        <f t="shared" si="37"/>
        <v>-0.23308855268297762</v>
      </c>
      <c r="AK56" s="42">
        <f t="shared" si="32"/>
        <v>1.4700229335279407</v>
      </c>
      <c r="AL56" s="51">
        <f>kWh_in_MMBtu*(AI56-AH56)*Elec_source_E+(AG56-AF56)*Gas_source_E</f>
        <v>-2.6491973149692898</v>
      </c>
      <c r="AM56" s="52">
        <f>(AI56-AH56)*Elec_emissions/1000+(AG56-AF56)*Gas_emissions</f>
        <v>-353.21421617483657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47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47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47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53" t="s">
        <v>36</v>
      </c>
      <c r="G63" s="53"/>
      <c r="H63" s="53"/>
      <c r="I63" s="53"/>
      <c r="J63" s="28"/>
      <c r="K63" s="29"/>
      <c r="L63" s="45"/>
      <c r="M63" s="29"/>
      <c r="O63" s="27"/>
      <c r="P63" s="28"/>
      <c r="Q63" s="28"/>
      <c r="R63" s="28"/>
      <c r="S63" s="53" t="s">
        <v>36</v>
      </c>
      <c r="T63" s="53"/>
      <c r="U63" s="53"/>
      <c r="V63" s="53"/>
      <c r="W63" s="28"/>
      <c r="X63" s="29"/>
      <c r="Y63" s="45"/>
      <c r="Z63" s="29"/>
      <c r="AB63" s="27"/>
      <c r="AC63" s="28"/>
      <c r="AD63" s="28"/>
      <c r="AE63" s="28"/>
      <c r="AF63" s="53" t="s">
        <v>36</v>
      </c>
      <c r="AG63" s="53"/>
      <c r="AH63" s="53"/>
      <c r="AI63" s="53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35</v>
      </c>
      <c r="I64" s="23" t="s">
        <v>35</v>
      </c>
      <c r="J64" s="23" t="s">
        <v>42</v>
      </c>
      <c r="K64" s="34" t="s">
        <v>42</v>
      </c>
      <c r="L64" s="46" t="s">
        <v>42</v>
      </c>
      <c r="M64" s="34" t="s">
        <v>42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35</v>
      </c>
      <c r="V64" s="23" t="s">
        <v>35</v>
      </c>
      <c r="W64" s="23" t="s">
        <v>42</v>
      </c>
      <c r="X64" s="34" t="s">
        <v>42</v>
      </c>
      <c r="Y64" s="46" t="s">
        <v>42</v>
      </c>
      <c r="Z64" s="34" t="s">
        <v>42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35</v>
      </c>
      <c r="AI64" s="23" t="s">
        <v>35</v>
      </c>
      <c r="AJ64" s="23" t="s">
        <v>42</v>
      </c>
      <c r="AK64" s="34" t="s">
        <v>42</v>
      </c>
      <c r="AL64" s="46" t="s">
        <v>42</v>
      </c>
      <c r="AM64" s="34" t="s">
        <v>42</v>
      </c>
      <c r="AX64" s="34" t="s">
        <v>42</v>
      </c>
      <c r="AY64" s="46" t="s">
        <v>42</v>
      </c>
      <c r="AZ64" s="34" t="s">
        <v>42</v>
      </c>
      <c r="BK64" s="34" t="s">
        <v>42</v>
      </c>
      <c r="BL64" s="46" t="s">
        <v>42</v>
      </c>
      <c r="BM64" s="34" t="s">
        <v>42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33</v>
      </c>
      <c r="G65" s="23" t="s">
        <v>34</v>
      </c>
      <c r="H65" s="23" t="s">
        <v>33</v>
      </c>
      <c r="I65" s="23" t="s">
        <v>34</v>
      </c>
      <c r="J65" s="23" t="s">
        <v>37</v>
      </c>
      <c r="K65" s="34" t="s">
        <v>38</v>
      </c>
      <c r="L65" s="46" t="s">
        <v>43</v>
      </c>
      <c r="M65" s="34" t="s">
        <v>44</v>
      </c>
      <c r="O65" s="16"/>
      <c r="P65" s="18"/>
      <c r="Q65" s="23" t="s">
        <v>6</v>
      </c>
      <c r="R65" s="23" t="s">
        <v>4</v>
      </c>
      <c r="S65" s="23" t="s">
        <v>33</v>
      </c>
      <c r="T65" s="23" t="s">
        <v>34</v>
      </c>
      <c r="U65" s="23" t="s">
        <v>33</v>
      </c>
      <c r="V65" s="23" t="s">
        <v>34</v>
      </c>
      <c r="W65" s="23" t="s">
        <v>37</v>
      </c>
      <c r="X65" s="34" t="s">
        <v>38</v>
      </c>
      <c r="Y65" s="46" t="s">
        <v>43</v>
      </c>
      <c r="Z65" s="34" t="s">
        <v>44</v>
      </c>
      <c r="AB65" s="16"/>
      <c r="AC65" s="18"/>
      <c r="AD65" s="23" t="s">
        <v>6</v>
      </c>
      <c r="AE65" s="23" t="s">
        <v>4</v>
      </c>
      <c r="AF65" s="23" t="s">
        <v>33</v>
      </c>
      <c r="AG65" s="23" t="s">
        <v>34</v>
      </c>
      <c r="AH65" s="23" t="s">
        <v>33</v>
      </c>
      <c r="AI65" s="23" t="s">
        <v>34</v>
      </c>
      <c r="AJ65" s="23" t="s">
        <v>37</v>
      </c>
      <c r="AK65" s="34" t="s">
        <v>38</v>
      </c>
      <c r="AL65" s="46" t="s">
        <v>43</v>
      </c>
      <c r="AM65" s="34" t="s">
        <v>44</v>
      </c>
      <c r="AX65" s="34" t="s">
        <v>38</v>
      </c>
      <c r="AY65" s="46" t="s">
        <v>43</v>
      </c>
      <c r="AZ65" s="34" t="s">
        <v>44</v>
      </c>
      <c r="BK65" s="34" t="s">
        <v>38</v>
      </c>
      <c r="BL65" s="46" t="s">
        <v>43</v>
      </c>
      <c r="BM65" s="34" t="s">
        <v>44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39</v>
      </c>
      <c r="G66" s="10" t="s">
        <v>39</v>
      </c>
      <c r="H66" s="10" t="s">
        <v>40</v>
      </c>
      <c r="I66" s="10" t="s">
        <v>40</v>
      </c>
      <c r="J66" s="9" t="s">
        <v>41</v>
      </c>
      <c r="K66" s="35" t="s">
        <v>41</v>
      </c>
      <c r="L66" s="47" t="s">
        <v>39</v>
      </c>
      <c r="M66" s="48" t="s">
        <v>45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39</v>
      </c>
      <c r="T66" s="10" t="s">
        <v>39</v>
      </c>
      <c r="U66" s="10" t="s">
        <v>40</v>
      </c>
      <c r="V66" s="10" t="s">
        <v>40</v>
      </c>
      <c r="W66" s="9" t="s">
        <v>41</v>
      </c>
      <c r="X66" s="35" t="s">
        <v>41</v>
      </c>
      <c r="Y66" s="47" t="s">
        <v>39</v>
      </c>
      <c r="Z66" s="48" t="s">
        <v>45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39</v>
      </c>
      <c r="AG66" s="10" t="s">
        <v>39</v>
      </c>
      <c r="AH66" s="10" t="s">
        <v>40</v>
      </c>
      <c r="AI66" s="10" t="s">
        <v>40</v>
      </c>
      <c r="AJ66" s="9" t="s">
        <v>41</v>
      </c>
      <c r="AK66" s="35" t="s">
        <v>41</v>
      </c>
      <c r="AL66" s="47" t="s">
        <v>39</v>
      </c>
      <c r="AM66" s="48" t="s">
        <v>45</v>
      </c>
      <c r="AX66" s="35" t="s">
        <v>41</v>
      </c>
      <c r="AY66" s="47" t="s">
        <v>39</v>
      </c>
      <c r="AZ66" s="48" t="s">
        <v>45</v>
      </c>
      <c r="BK66" s="35" t="s">
        <v>41</v>
      </c>
      <c r="BL66" s="47" t="s">
        <v>39</v>
      </c>
      <c r="BM66" s="48" t="s">
        <v>45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301</v>
      </c>
      <c r="F68" s="30">
        <v>26.836812152259142</v>
      </c>
      <c r="G68" s="30">
        <v>21.999237212928421</v>
      </c>
      <c r="H68" s="30">
        <v>253.01404140138828</v>
      </c>
      <c r="I68" s="30">
        <v>309</v>
      </c>
      <c r="J68" s="32">
        <f>(G68-F68)/F68</f>
        <v>-0.18025892613044545</v>
      </c>
      <c r="K68" s="36">
        <f t="shared" ref="K68:K71" si="38">(I68-H68)/H68</f>
        <v>0.22127609317063193</v>
      </c>
      <c r="L68" s="49">
        <f>kWh_in_MMBtu*(I68-H68)*Elec_source_E+(G68-F68)*Gas_source_E</f>
        <v>-4.6735786652900657</v>
      </c>
      <c r="M68" s="50">
        <f>(I68-H68)*Elec_emissions/1000+(G68-F68)*Gas_emissions</f>
        <v>-629.71993227923463</v>
      </c>
      <c r="O68" s="16">
        <v>1</v>
      </c>
      <c r="P68" s="17" t="s">
        <v>22</v>
      </c>
      <c r="Q68" s="18">
        <v>441</v>
      </c>
      <c r="R68" s="18">
        <v>66</v>
      </c>
      <c r="S68" s="30">
        <v>40.035505437467023</v>
      </c>
      <c r="T68" s="30">
        <v>35.548900048212879</v>
      </c>
      <c r="U68" s="30">
        <v>303.76075596793862</v>
      </c>
      <c r="V68" s="30">
        <v>322.32534720711016</v>
      </c>
      <c r="W68" s="32">
        <f>(T68-S68)/S68</f>
        <v>-0.11206566122318461</v>
      </c>
      <c r="X68" s="36">
        <f t="shared" ref="X68:X71" si="39">(V68-U68)/U68</f>
        <v>6.1115831701218808E-2</v>
      </c>
      <c r="Y68" s="49">
        <f>kWh_in_MMBtu*(V68-U68)*Elec_source_E+(T68-S68)*Gas_source_E</f>
        <v>-4.6916498985571025</v>
      </c>
      <c r="Z68" s="50">
        <f>(V68-U68)*Elec_emissions/1000+(T68-S68)*Gas_emissions</f>
        <v>-632.53807655860385</v>
      </c>
      <c r="AB68" s="16">
        <v>1</v>
      </c>
      <c r="AC68" s="17" t="s">
        <v>22</v>
      </c>
      <c r="AD68" s="18">
        <v>374</v>
      </c>
      <c r="AE68" s="18">
        <v>235</v>
      </c>
      <c r="AF68" s="30">
        <v>23.129945101945424</v>
      </c>
      <c r="AG68" s="30">
        <v>18.193799991103837</v>
      </c>
      <c r="AH68" s="30">
        <v>238.761772629506</v>
      </c>
      <c r="AI68" s="30">
        <v>535.85691677721798</v>
      </c>
      <c r="AJ68" s="32">
        <f>(AG68-AF68)/AF68</f>
        <v>-0.2134092877905886</v>
      </c>
      <c r="AK68" s="36">
        <f t="shared" ref="AK68:AK71" si="40">(AI68-AH68)/AH68</f>
        <v>1.2443162105716297</v>
      </c>
      <c r="AL68" s="49">
        <f>kWh_in_MMBtu*(AI68-AH68)*Elec_source_E+(AG68-AF68)*Gas_source_E</f>
        <v>-2.1997381752316527</v>
      </c>
      <c r="AM68" s="50">
        <f>(AI68-AH68)*Elec_emissions/1000+(AG68-AF68)*Gas_emissions</f>
        <v>-293.63699170294001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333</v>
      </c>
      <c r="F69" s="30">
        <v>27.163974341352663</v>
      </c>
      <c r="G69" s="31">
        <v>22.268441096395769</v>
      </c>
      <c r="H69" s="31">
        <v>256.10402582817994</v>
      </c>
      <c r="I69" s="30">
        <v>352</v>
      </c>
      <c r="J69" s="37">
        <f t="shared" ref="J69:J71" si="43">(G69-F69)/F69</f>
        <v>-0.18022153840368837</v>
      </c>
      <c r="K69" s="38">
        <f t="shared" si="38"/>
        <v>0.37444149447364261</v>
      </c>
      <c r="L69" s="49">
        <f>kWh_in_MMBtu*(I69-H69)*Elec_source_E+(G69-F69)*Gas_source_E</f>
        <v>-4.309482048033515</v>
      </c>
      <c r="M69" s="50">
        <f>(I69-H69)*Elec_emissions/1000+(G69-F69)*Gas_emissions</f>
        <v>-580.21064056283706</v>
      </c>
      <c r="O69" s="16">
        <v>2</v>
      </c>
      <c r="P69" s="17" t="s">
        <v>23</v>
      </c>
      <c r="Q69" s="18">
        <v>441</v>
      </c>
      <c r="R69" s="18">
        <v>82</v>
      </c>
      <c r="S69" s="30">
        <v>39.06862445003302</v>
      </c>
      <c r="T69" s="31">
        <v>35.136291590776089</v>
      </c>
      <c r="U69" s="31">
        <v>303.52700604560169</v>
      </c>
      <c r="V69" s="30">
        <v>315.64240608383943</v>
      </c>
      <c r="W69" s="37">
        <f t="shared" ref="W69:W71" si="44">(T69-S69)/S69</f>
        <v>-0.10065194038981855</v>
      </c>
      <c r="X69" s="38">
        <f t="shared" si="39"/>
        <v>3.9915394007535292E-2</v>
      </c>
      <c r="Y69" s="49">
        <f>kWh_in_MMBtu*(V69-U69)*Elec_source_E+(T69-S69)*Gas_source_E</f>
        <v>-4.1565370001497133</v>
      </c>
      <c r="Z69" s="50">
        <f>(V69-U69)*Elec_emissions/1000+(T69-S69)*Gas_emissions</f>
        <v>-560.43713865517111</v>
      </c>
      <c r="AB69" s="16">
        <v>2</v>
      </c>
      <c r="AC69" s="17" t="s">
        <v>23</v>
      </c>
      <c r="AD69" s="18">
        <v>374</v>
      </c>
      <c r="AE69" s="18">
        <v>251</v>
      </c>
      <c r="AF69" s="30">
        <v>23.27480577995108</v>
      </c>
      <c r="AG69" s="31">
        <v>18.064601492653999</v>
      </c>
      <c r="AH69" s="31">
        <v>240.6112593826478</v>
      </c>
      <c r="AI69" s="30">
        <v>534.92638269085228</v>
      </c>
      <c r="AJ69" s="37">
        <f t="shared" ref="AJ69:AJ71" si="45">(AG69-AF69)/AF69</f>
        <v>-0.22385597270096885</v>
      </c>
      <c r="AK69" s="38">
        <f t="shared" si="40"/>
        <v>1.223197634488711</v>
      </c>
      <c r="AL69" s="49">
        <f>kWh_in_MMBtu*(AI69-AH69)*Elec_source_E+(AG69-AF69)*Gas_source_E</f>
        <v>-2.5282252006025803</v>
      </c>
      <c r="AM69" s="50">
        <f>(AI69-AH69)*Elec_emissions/1000+(AG69-AF69)*Gas_emissions</f>
        <v>-337.96584094254166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464</v>
      </c>
      <c r="F70" s="30">
        <v>31.810473093317597</v>
      </c>
      <c r="G70" s="31">
        <v>27.003784760409225</v>
      </c>
      <c r="H70" s="31">
        <v>287.25090412377079</v>
      </c>
      <c r="I70" s="30">
        <v>434</v>
      </c>
      <c r="J70" s="37">
        <f t="shared" si="43"/>
        <v>-0.15110395619731004</v>
      </c>
      <c r="K70" s="38">
        <f t="shared" si="38"/>
        <v>0.5108742697394536</v>
      </c>
      <c r="L70" s="49">
        <f>kWh_in_MMBtu*(I70-H70)*Elec_source_E+(G70-F70)*Gas_source_E</f>
        <v>-3.668214525368608</v>
      </c>
      <c r="M70" s="50">
        <f>(I70-H70)*Elec_emissions/1000+(G70-F70)*Gas_emissions</f>
        <v>-493.20999953349349</v>
      </c>
      <c r="O70" s="16">
        <v>3</v>
      </c>
      <c r="P70" s="17" t="s">
        <v>24</v>
      </c>
      <c r="Q70" s="18">
        <v>441</v>
      </c>
      <c r="R70" s="18">
        <v>165</v>
      </c>
      <c r="S70" s="30">
        <v>43.562719947455193</v>
      </c>
      <c r="T70" s="31">
        <v>39.887152639774648</v>
      </c>
      <c r="U70" s="31">
        <v>343.96393177505325</v>
      </c>
      <c r="V70" s="30">
        <v>364.83819093006286</v>
      </c>
      <c r="W70" s="37">
        <f t="shared" si="44"/>
        <v>-8.4374146336913036E-2</v>
      </c>
      <c r="X70" s="38">
        <f t="shared" si="39"/>
        <v>6.0687348953381057E-2</v>
      </c>
      <c r="Y70" s="49">
        <f>kWh_in_MMBtu*(V70-U70)*Elec_source_E+(T70-S70)*Gas_source_E</f>
        <v>-3.782891400703476</v>
      </c>
      <c r="Z70" s="50">
        <f>(V70-U70)*Elec_emissions/1000+(T70-S70)*Gas_emissions</f>
        <v>-509.95722141765611</v>
      </c>
      <c r="AB70" s="16">
        <v>3</v>
      </c>
      <c r="AC70" s="17" t="s">
        <v>24</v>
      </c>
      <c r="AD70" s="18">
        <v>374</v>
      </c>
      <c r="AE70" s="18">
        <v>299</v>
      </c>
      <c r="AF70" s="30">
        <v>25.325119478158111</v>
      </c>
      <c r="AG70" s="31">
        <v>19.894233923970127</v>
      </c>
      <c r="AH70" s="31">
        <v>255.95441729279568</v>
      </c>
      <c r="AI70" s="30">
        <v>561.18030818281795</v>
      </c>
      <c r="AJ70" s="37">
        <f t="shared" si="45"/>
        <v>-0.21444659160924801</v>
      </c>
      <c r="AK70" s="38">
        <f t="shared" si="40"/>
        <v>1.192500969971005</v>
      </c>
      <c r="AL70" s="49">
        <f>kWh_in_MMBtu*(AI70-AH70)*Elec_source_E+(AG70-AF70)*Gas_source_E</f>
        <v>-2.6519585954592246</v>
      </c>
      <c r="AM70" s="50">
        <f>(AI70-AH70)*Elec_emissions/1000+(AG70-AF70)*Gas_emissions</f>
        <v>-354.54173111154137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669</v>
      </c>
      <c r="F71" s="39">
        <v>37.591722005026845</v>
      </c>
      <c r="G71" s="40">
        <v>32.692025613360826</v>
      </c>
      <c r="H71" s="40">
        <v>312.56838794278514</v>
      </c>
      <c r="I71" s="39">
        <v>604</v>
      </c>
      <c r="J71" s="41">
        <f t="shared" si="43"/>
        <v>-0.13033976977726164</v>
      </c>
      <c r="K71" s="42">
        <f t="shared" si="38"/>
        <v>0.93237711585395733</v>
      </c>
      <c r="L71" s="51">
        <f>kWh_in_MMBtu*(I71-H71)*Elec_source_E+(G71-F71)*Gas_source_E</f>
        <v>-2.2206420715956936</v>
      </c>
      <c r="M71" s="52">
        <f>(I71-H71)*Elec_emissions/1000+(G71-F71)*Gas_emissions</f>
        <v>-296.51380564371448</v>
      </c>
      <c r="O71" s="19">
        <v>4</v>
      </c>
      <c r="P71" s="14" t="s">
        <v>25</v>
      </c>
      <c r="Q71" s="13">
        <v>441</v>
      </c>
      <c r="R71" s="13">
        <v>361</v>
      </c>
      <c r="S71" s="39">
        <v>47.821243366472146</v>
      </c>
      <c r="T71" s="40">
        <v>44.501560237505153</v>
      </c>
      <c r="U71" s="40">
        <v>359.45866983229814</v>
      </c>
      <c r="V71" s="39">
        <v>415.14593014837067</v>
      </c>
      <c r="W71" s="41">
        <f t="shared" si="44"/>
        <v>-6.9418586704804275E-2</v>
      </c>
      <c r="X71" s="42">
        <f t="shared" si="39"/>
        <v>0.15491978630548225</v>
      </c>
      <c r="Y71" s="51">
        <f>kWh_in_MMBtu*(V71-U71)*Elec_source_E+(T71-S71)*Gas_source_E</f>
        <v>-3.0222744149696315</v>
      </c>
      <c r="Z71" s="52">
        <f>(V71-U71)*Elec_emissions/1000+(T71-S71)*Gas_emissions</f>
        <v>-407.02414345857852</v>
      </c>
      <c r="AB71" s="19">
        <v>4</v>
      </c>
      <c r="AC71" s="14" t="s">
        <v>25</v>
      </c>
      <c r="AD71" s="13">
        <v>374</v>
      </c>
      <c r="AE71" s="13">
        <v>308</v>
      </c>
      <c r="AF71" s="39">
        <v>25.601925863852323</v>
      </c>
      <c r="AG71" s="40">
        <v>18.850330810386474</v>
      </c>
      <c r="AH71" s="40">
        <v>257.60932378007641</v>
      </c>
      <c r="AI71" s="39">
        <v>663.18848894097016</v>
      </c>
      <c r="AJ71" s="41">
        <f t="shared" si="45"/>
        <v>-0.26371434279475475</v>
      </c>
      <c r="AK71" s="42">
        <f t="shared" si="40"/>
        <v>1.5743962959475049</v>
      </c>
      <c r="AL71" s="51">
        <f>kWh_in_MMBtu*(AI71-AH71)*Elec_source_E+(AG71-AF71)*Gas_source_E</f>
        <v>-3.0171635152263914</v>
      </c>
      <c r="AM71" s="52">
        <f>(AI71-AH71)*Elec_emissions/1000+(AG71-AF71)*Gas_emissions</f>
        <v>-402.77236671554022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topLeftCell="AR1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10.28515625" style="4" bestFit="1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48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48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48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48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48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53" t="s">
        <v>36</v>
      </c>
      <c r="G3" s="53"/>
      <c r="H3" s="53"/>
      <c r="I3" s="53"/>
      <c r="J3" s="28"/>
      <c r="K3" s="29"/>
      <c r="L3" s="45"/>
      <c r="M3" s="29"/>
      <c r="N3" s="5"/>
      <c r="O3" s="27"/>
      <c r="P3" s="28"/>
      <c r="Q3" s="28"/>
      <c r="R3" s="28"/>
      <c r="S3" s="53" t="s">
        <v>36</v>
      </c>
      <c r="T3" s="53"/>
      <c r="U3" s="53"/>
      <c r="V3" s="53"/>
      <c r="W3" s="28"/>
      <c r="X3" s="29"/>
      <c r="Y3" s="45"/>
      <c r="Z3" s="29"/>
      <c r="AB3" s="27"/>
      <c r="AC3" s="28"/>
      <c r="AD3" s="28"/>
      <c r="AE3" s="28"/>
      <c r="AF3" s="53" t="s">
        <v>36</v>
      </c>
      <c r="AG3" s="53"/>
      <c r="AH3" s="53"/>
      <c r="AI3" s="53"/>
      <c r="AJ3" s="28"/>
      <c r="AK3" s="29"/>
      <c r="AL3" s="45"/>
      <c r="AM3" s="29"/>
      <c r="AO3" s="27"/>
      <c r="AP3" s="28"/>
      <c r="AQ3" s="28"/>
      <c r="AR3" s="28"/>
      <c r="AS3" s="53" t="s">
        <v>36</v>
      </c>
      <c r="AT3" s="53"/>
      <c r="AU3" s="53"/>
      <c r="AV3" s="53"/>
      <c r="AW3" s="28"/>
      <c r="AX3" s="29"/>
      <c r="AY3" s="45"/>
      <c r="AZ3" s="29"/>
      <c r="BB3" s="27"/>
      <c r="BC3" s="28"/>
      <c r="BD3" s="28"/>
      <c r="BE3" s="28"/>
      <c r="BF3" s="53" t="s">
        <v>36</v>
      </c>
      <c r="BG3" s="53"/>
      <c r="BH3" s="53"/>
      <c r="BI3" s="53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35</v>
      </c>
      <c r="I4" s="23" t="s">
        <v>35</v>
      </c>
      <c r="J4" s="23" t="s">
        <v>42</v>
      </c>
      <c r="K4" s="34" t="s">
        <v>42</v>
      </c>
      <c r="L4" s="46" t="s">
        <v>42</v>
      </c>
      <c r="M4" s="34" t="s">
        <v>42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35</v>
      </c>
      <c r="V4" s="23" t="s">
        <v>35</v>
      </c>
      <c r="W4" s="23" t="s">
        <v>42</v>
      </c>
      <c r="X4" s="34" t="s">
        <v>42</v>
      </c>
      <c r="Y4" s="46" t="s">
        <v>42</v>
      </c>
      <c r="Z4" s="34" t="s">
        <v>42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35</v>
      </c>
      <c r="AI4" s="23" t="s">
        <v>35</v>
      </c>
      <c r="AJ4" s="23" t="s">
        <v>42</v>
      </c>
      <c r="AK4" s="34" t="s">
        <v>42</v>
      </c>
      <c r="AL4" s="46" t="s">
        <v>42</v>
      </c>
      <c r="AM4" s="34" t="s">
        <v>42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35</v>
      </c>
      <c r="AV4" s="23" t="s">
        <v>35</v>
      </c>
      <c r="AW4" s="23" t="s">
        <v>42</v>
      </c>
      <c r="AX4" s="34" t="s">
        <v>42</v>
      </c>
      <c r="AY4" s="46" t="s">
        <v>42</v>
      </c>
      <c r="AZ4" s="34" t="s">
        <v>42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35</v>
      </c>
      <c r="BI4" s="23" t="s">
        <v>35</v>
      </c>
      <c r="BJ4" s="23" t="s">
        <v>42</v>
      </c>
      <c r="BK4" s="34" t="s">
        <v>42</v>
      </c>
      <c r="BL4" s="46" t="s">
        <v>42</v>
      </c>
      <c r="BM4" s="34" t="s">
        <v>42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33</v>
      </c>
      <c r="G5" s="23" t="s">
        <v>34</v>
      </c>
      <c r="H5" s="23" t="s">
        <v>33</v>
      </c>
      <c r="I5" s="23" t="s">
        <v>34</v>
      </c>
      <c r="J5" s="23" t="s">
        <v>37</v>
      </c>
      <c r="K5" s="34" t="s">
        <v>38</v>
      </c>
      <c r="L5" s="46" t="s">
        <v>43</v>
      </c>
      <c r="M5" s="34" t="s">
        <v>44</v>
      </c>
      <c r="N5" s="6"/>
      <c r="O5" s="16"/>
      <c r="P5" s="18"/>
      <c r="Q5" s="23" t="s">
        <v>6</v>
      </c>
      <c r="R5" s="23" t="s">
        <v>4</v>
      </c>
      <c r="S5" s="23" t="s">
        <v>33</v>
      </c>
      <c r="T5" s="23" t="s">
        <v>34</v>
      </c>
      <c r="U5" s="23" t="s">
        <v>33</v>
      </c>
      <c r="V5" s="23" t="s">
        <v>34</v>
      </c>
      <c r="W5" s="23" t="s">
        <v>37</v>
      </c>
      <c r="X5" s="34" t="s">
        <v>38</v>
      </c>
      <c r="Y5" s="46" t="s">
        <v>43</v>
      </c>
      <c r="Z5" s="34" t="s">
        <v>44</v>
      </c>
      <c r="AA5" s="6"/>
      <c r="AB5" s="16"/>
      <c r="AC5" s="18"/>
      <c r="AD5" s="23" t="s">
        <v>6</v>
      </c>
      <c r="AE5" s="23" t="s">
        <v>4</v>
      </c>
      <c r="AF5" s="23" t="s">
        <v>33</v>
      </c>
      <c r="AG5" s="23" t="s">
        <v>34</v>
      </c>
      <c r="AH5" s="23" t="s">
        <v>33</v>
      </c>
      <c r="AI5" s="23" t="s">
        <v>34</v>
      </c>
      <c r="AJ5" s="23" t="s">
        <v>37</v>
      </c>
      <c r="AK5" s="34" t="s">
        <v>38</v>
      </c>
      <c r="AL5" s="46" t="s">
        <v>43</v>
      </c>
      <c r="AM5" s="34" t="s">
        <v>44</v>
      </c>
      <c r="AO5" s="16"/>
      <c r="AP5" s="18"/>
      <c r="AQ5" s="23" t="s">
        <v>6</v>
      </c>
      <c r="AR5" s="23" t="s">
        <v>4</v>
      </c>
      <c r="AS5" s="23" t="s">
        <v>33</v>
      </c>
      <c r="AT5" s="23" t="s">
        <v>34</v>
      </c>
      <c r="AU5" s="23" t="s">
        <v>33</v>
      </c>
      <c r="AV5" s="23" t="s">
        <v>34</v>
      </c>
      <c r="AW5" s="23" t="s">
        <v>37</v>
      </c>
      <c r="AX5" s="34" t="s">
        <v>38</v>
      </c>
      <c r="AY5" s="46" t="s">
        <v>43</v>
      </c>
      <c r="AZ5" s="34" t="s">
        <v>44</v>
      </c>
      <c r="BA5" s="6"/>
      <c r="BB5" s="16"/>
      <c r="BC5" s="18"/>
      <c r="BD5" s="23" t="s">
        <v>6</v>
      </c>
      <c r="BE5" s="23" t="s">
        <v>4</v>
      </c>
      <c r="BF5" s="23" t="s">
        <v>33</v>
      </c>
      <c r="BG5" s="23" t="s">
        <v>34</v>
      </c>
      <c r="BH5" s="23" t="s">
        <v>33</v>
      </c>
      <c r="BI5" s="23" t="s">
        <v>34</v>
      </c>
      <c r="BJ5" s="23" t="s">
        <v>37</v>
      </c>
      <c r="BK5" s="34" t="s">
        <v>38</v>
      </c>
      <c r="BL5" s="46" t="s">
        <v>43</v>
      </c>
      <c r="BM5" s="34" t="s">
        <v>44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39</v>
      </c>
      <c r="G6" s="10" t="s">
        <v>39</v>
      </c>
      <c r="H6" s="10" t="s">
        <v>40</v>
      </c>
      <c r="I6" s="10" t="s">
        <v>40</v>
      </c>
      <c r="J6" s="9" t="s">
        <v>41</v>
      </c>
      <c r="K6" s="35" t="s">
        <v>41</v>
      </c>
      <c r="L6" s="47" t="s">
        <v>39</v>
      </c>
      <c r="M6" s="48" t="s">
        <v>45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39</v>
      </c>
      <c r="T6" s="10" t="s">
        <v>39</v>
      </c>
      <c r="U6" s="10" t="s">
        <v>40</v>
      </c>
      <c r="V6" s="10" t="s">
        <v>40</v>
      </c>
      <c r="W6" s="9" t="s">
        <v>41</v>
      </c>
      <c r="X6" s="35" t="s">
        <v>41</v>
      </c>
      <c r="Y6" s="47" t="s">
        <v>39</v>
      </c>
      <c r="Z6" s="48" t="s">
        <v>45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39</v>
      </c>
      <c r="AG6" s="10" t="s">
        <v>39</v>
      </c>
      <c r="AH6" s="10" t="s">
        <v>40</v>
      </c>
      <c r="AI6" s="10" t="s">
        <v>40</v>
      </c>
      <c r="AJ6" s="9" t="s">
        <v>41</v>
      </c>
      <c r="AK6" s="35" t="s">
        <v>41</v>
      </c>
      <c r="AL6" s="47" t="s">
        <v>39</v>
      </c>
      <c r="AM6" s="48" t="s">
        <v>45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39</v>
      </c>
      <c r="AT6" s="10" t="s">
        <v>39</v>
      </c>
      <c r="AU6" s="10" t="s">
        <v>40</v>
      </c>
      <c r="AV6" s="10" t="s">
        <v>40</v>
      </c>
      <c r="AW6" s="9" t="s">
        <v>41</v>
      </c>
      <c r="AX6" s="35" t="s">
        <v>41</v>
      </c>
      <c r="AY6" s="47" t="s">
        <v>39</v>
      </c>
      <c r="AZ6" s="48" t="s">
        <v>45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39</v>
      </c>
      <c r="BG6" s="10" t="s">
        <v>39</v>
      </c>
      <c r="BH6" s="10" t="s">
        <v>40</v>
      </c>
      <c r="BI6" s="10" t="s">
        <v>40</v>
      </c>
      <c r="BJ6" s="9" t="s">
        <v>41</v>
      </c>
      <c r="BK6" s="35" t="s">
        <v>41</v>
      </c>
      <c r="BL6" s="47" t="s">
        <v>39</v>
      </c>
      <c r="BM6" s="48" t="s">
        <v>45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22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3419</v>
      </c>
      <c r="F8" s="30">
        <v>29.693333234510387</v>
      </c>
      <c r="G8" s="30">
        <v>21.703525710294077</v>
      </c>
      <c r="H8" s="30">
        <v>269.46435596434725</v>
      </c>
      <c r="I8" s="30">
        <v>1044.2360660400498</v>
      </c>
      <c r="J8" s="32">
        <f>(G8-F8)/F8</f>
        <v>-0.26907748824003169</v>
      </c>
      <c r="K8" s="36">
        <f t="shared" ref="K8:K11" si="0">(I8-H8)/H8</f>
        <v>2.8752289233319313</v>
      </c>
      <c r="L8" s="49">
        <f>kWh_in_MMBtu*(I8-H8)*Elec_source_E+(G8-F8)*Gas_source_E</f>
        <v>-0.41429019701442193</v>
      </c>
      <c r="M8" s="50">
        <f>(I8-H8)*Elec_emissions/1000+(G8-F8)*Gas_emissions</f>
        <v>-47.983639609726424</v>
      </c>
      <c r="N8" s="6"/>
      <c r="O8" s="16">
        <v>1</v>
      </c>
      <c r="P8" s="17" t="s">
        <v>22</v>
      </c>
      <c r="Q8" s="18">
        <v>7241</v>
      </c>
      <c r="R8" s="18">
        <v>2990</v>
      </c>
      <c r="S8" s="30">
        <v>27.737594203834441</v>
      </c>
      <c r="T8" s="30">
        <v>22.114904357986816</v>
      </c>
      <c r="U8" s="30">
        <v>259.24263879218489</v>
      </c>
      <c r="V8" s="30">
        <v>621.42285178499856</v>
      </c>
      <c r="W8" s="32">
        <f>(T8-S8)/S8</f>
        <v>-0.20271007660319526</v>
      </c>
      <c r="X8" s="36">
        <f t="shared" ref="X8:X11" si="1">(V8-U8)/U8</f>
        <v>1.3970703842555237</v>
      </c>
      <c r="Y8" s="49">
        <f>kWh_in_MMBtu*(V8-U8)*Elec_source_E+(T8-S8)*Gas_source_E</f>
        <v>-2.2512800875028467</v>
      </c>
      <c r="Z8" s="50">
        <f>(V8-U8)*Elec_emissions/1000+(T8-S8)*Gas_emissions</f>
        <v>-299.92537764804968</v>
      </c>
      <c r="AA8" s="6"/>
      <c r="AB8" s="16">
        <v>1</v>
      </c>
      <c r="AC8" s="17" t="s">
        <v>22</v>
      </c>
      <c r="AD8" s="18">
        <v>2476</v>
      </c>
      <c r="AE8" s="18">
        <v>339</v>
      </c>
      <c r="AF8" s="30">
        <v>41.181782705994408</v>
      </c>
      <c r="AG8" s="30">
        <v>12.427905288157643</v>
      </c>
      <c r="AH8" s="30">
        <v>320.94487974890836</v>
      </c>
      <c r="AI8" s="30">
        <v>4818.313796308541</v>
      </c>
      <c r="AJ8" s="32">
        <f>(AG8-AF8)/AF8</f>
        <v>-0.69821837541897769</v>
      </c>
      <c r="AK8" s="36">
        <f t="shared" ref="AK8:AK11" si="2">(AI8-AH8)/AH8</f>
        <v>14.012901280986799</v>
      </c>
      <c r="AL8" s="49">
        <f>kWh_in_MMBtu*(AI8-AH8)*Elec_source_E+(AG8-AF8)*Gas_source_E</f>
        <v>16.806490372956549</v>
      </c>
      <c r="AM8" s="50">
        <f>(AI8-AH8)*Elec_emissions/1000+(AG8-AF8)*Gas_emissions</f>
        <v>2312.3544242557009</v>
      </c>
      <c r="AO8" s="16">
        <v>1</v>
      </c>
      <c r="AP8" s="17" t="s">
        <v>22</v>
      </c>
      <c r="AQ8" s="18">
        <v>211</v>
      </c>
      <c r="AR8" s="18">
        <v>86</v>
      </c>
      <c r="AS8" s="30">
        <v>50.300514178193914</v>
      </c>
      <c r="AT8" s="30">
        <v>44.512511277560229</v>
      </c>
      <c r="AU8" s="30">
        <v>410.9896957958822</v>
      </c>
      <c r="AV8" s="30">
        <v>428.3740362350332</v>
      </c>
      <c r="AW8" s="32">
        <f>(AT8-AS8)/AS8</f>
        <v>-0.11506846391528296</v>
      </c>
      <c r="AX8" s="36">
        <f t="shared" ref="AX8:AX11" si="3">(AV8-AU8)/AU8</f>
        <v>4.2298725775803701E-2</v>
      </c>
      <c r="AY8" s="49">
        <f>kWh_in_MMBtu*(AV8-AU8)*Elec_source_E+(AT8-AS8)*Gas_source_E</f>
        <v>-6.1228087896666548</v>
      </c>
      <c r="AZ8" s="50">
        <f>(AV8-AU8)*Elec_emissions/1000+(AT8-AS8)*Gas_emissions</f>
        <v>-825.55959539462617</v>
      </c>
      <c r="BA8" s="6"/>
      <c r="BB8" s="16">
        <v>1</v>
      </c>
      <c r="BC8" s="17" t="s">
        <v>22</v>
      </c>
      <c r="BD8" s="18">
        <v>72</v>
      </c>
      <c r="BE8" s="18">
        <v>4</v>
      </c>
      <c r="BF8" s="30">
        <v>74.90777566733459</v>
      </c>
      <c r="BG8" s="30">
        <v>9.9136276398027583</v>
      </c>
      <c r="BH8" s="30">
        <v>504.42874503623801</v>
      </c>
      <c r="BI8" s="30">
        <v>10485.059722243879</v>
      </c>
      <c r="BJ8" s="32">
        <f>(BG8-BF8)/BF8</f>
        <v>-0.86765555976686359</v>
      </c>
      <c r="BK8" s="36">
        <f t="shared" ref="BK8:BK11" si="4">(BI8-BH8)/BH8</f>
        <v>19.7860075886251</v>
      </c>
      <c r="BL8" s="49">
        <f>kWh_in_MMBtu*(BI8-BH8)*Elec_source_E+(BG8-BF8)*Gas_source_E</f>
        <v>36.007649380030628</v>
      </c>
      <c r="BM8" s="50">
        <f>(BI8-BH8)*Elec_emissions/1000+(BG8-BF8)*Gas_emissions</f>
        <v>4957.6976808127329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3980</v>
      </c>
      <c r="F9" s="30">
        <v>30.243906214509924</v>
      </c>
      <c r="G9" s="31">
        <v>23.242800516461894</v>
      </c>
      <c r="H9" s="31">
        <v>273.11246262936947</v>
      </c>
      <c r="I9" s="30">
        <v>887.96831237214531</v>
      </c>
      <c r="J9" s="37">
        <f t="shared" ref="J9:J11" si="5">(G9-F9)/F9</f>
        <v>-0.23148814337643839</v>
      </c>
      <c r="K9" s="38">
        <f t="shared" si="0"/>
        <v>2.2512918078629509</v>
      </c>
      <c r="L9" s="49">
        <f>kWh_in_MMBtu*(I9-H9)*Elec_source_E+(G9-F9)*Gas_source_E</f>
        <v>-1.0486425441585467</v>
      </c>
      <c r="M9" s="50">
        <f>(I9-H9)*Elec_emissions/1000+(G9-F9)*Gas_emissions</f>
        <v>-135.16213208706426</v>
      </c>
      <c r="N9" s="6"/>
      <c r="O9" s="16">
        <v>2</v>
      </c>
      <c r="P9" s="17" t="s">
        <v>23</v>
      </c>
      <c r="Q9" s="18">
        <v>7241</v>
      </c>
      <c r="R9" s="18">
        <v>3390</v>
      </c>
      <c r="S9" s="30">
        <v>28.382998097596868</v>
      </c>
      <c r="T9" s="31">
        <v>22.368516829790426</v>
      </c>
      <c r="U9" s="31">
        <v>263.42466418772761</v>
      </c>
      <c r="V9" s="30">
        <v>673.2772628648388</v>
      </c>
      <c r="W9" s="37">
        <f t="shared" ref="W9:W11" si="6">(T9-S9)/S9</f>
        <v>-0.21190436778825264</v>
      </c>
      <c r="X9" s="38">
        <f t="shared" si="1"/>
        <v>1.5558626597888829</v>
      </c>
      <c r="Y9" s="49">
        <f>kWh_in_MMBtu*(V9-U9)*Elec_source_E+(T9-S9)*Gas_source_E</f>
        <v>-2.1679586938797506</v>
      </c>
      <c r="Z9" s="50">
        <f>(V9-U9)*Elec_emissions/1000+(T9-S9)*Gas_emissions</f>
        <v>-288.20306789102722</v>
      </c>
      <c r="AA9" s="6"/>
      <c r="AB9" s="16">
        <v>2</v>
      </c>
      <c r="AC9" s="17" t="s">
        <v>23</v>
      </c>
      <c r="AD9" s="18">
        <v>2476</v>
      </c>
      <c r="AE9" s="18">
        <v>488</v>
      </c>
      <c r="AF9" s="30">
        <v>38.091955351104346</v>
      </c>
      <c r="AG9" s="31">
        <v>24.713282980034791</v>
      </c>
      <c r="AH9" s="31">
        <v>307.69087188856042</v>
      </c>
      <c r="AI9" s="30">
        <v>2357.9709205955078</v>
      </c>
      <c r="AJ9" s="37">
        <f t="shared" ref="AJ9:AJ11" si="7">(AG9-AF9)/AF9</f>
        <v>-0.3512204151179571</v>
      </c>
      <c r="AK9" s="38">
        <f t="shared" si="2"/>
        <v>6.6634412523278179</v>
      </c>
      <c r="AL9" s="49">
        <f>kWh_in_MMBtu*(AI9-AH9)*Elec_source_E+(AG9-AF9)*Gas_source_E</f>
        <v>7.3672650109036208</v>
      </c>
      <c r="AM9" s="50">
        <f>(AI9-AH9)*Elec_emissions/1000+(AG9-AF9)*Gas_emissions</f>
        <v>1014.4423522726763</v>
      </c>
      <c r="AO9" s="16">
        <v>2</v>
      </c>
      <c r="AP9" s="17" t="s">
        <v>23</v>
      </c>
      <c r="AQ9" s="18">
        <v>211</v>
      </c>
      <c r="AR9" s="18">
        <v>96</v>
      </c>
      <c r="AS9" s="30">
        <v>53.192022161997158</v>
      </c>
      <c r="AT9" s="31">
        <v>46.09296257938248</v>
      </c>
      <c r="AU9" s="31">
        <v>424.22131582532296</v>
      </c>
      <c r="AV9" s="30">
        <v>604.33291986077961</v>
      </c>
      <c r="AW9" s="37">
        <f t="shared" ref="AW9:AW11" si="8">(AT9-AS9)/AS9</f>
        <v>-0.13346098332179174</v>
      </c>
      <c r="AX9" s="38">
        <f t="shared" si="3"/>
        <v>0.42456990565183966</v>
      </c>
      <c r="AY9" s="49">
        <f>kWh_in_MMBtu*(AV9-AU9)*Elec_source_E+(AT9-AS9)*Gas_source_E</f>
        <v>-5.8097247363844584</v>
      </c>
      <c r="AZ9" s="50">
        <f>(AV9-AU9)*Elec_emissions/1000+(AT9-AS9)*Gas_emissions</f>
        <v>-781.67948637680377</v>
      </c>
      <c r="BA9" s="6"/>
      <c r="BB9" s="16">
        <v>2</v>
      </c>
      <c r="BC9" s="17" t="s">
        <v>23</v>
      </c>
      <c r="BD9" s="18">
        <v>72</v>
      </c>
      <c r="BE9" s="18">
        <v>6</v>
      </c>
      <c r="BF9" s="30">
        <v>76.1791406675449</v>
      </c>
      <c r="BG9" s="31">
        <v>32.011250108508257</v>
      </c>
      <c r="BH9" s="31">
        <v>516.59964460764445</v>
      </c>
      <c r="BI9" s="30">
        <v>7166.3654286826559</v>
      </c>
      <c r="BJ9" s="37">
        <f t="shared" ref="BJ9:BJ11" si="9">(BG9-BF9)/BF9</f>
        <v>-0.57978982398594814</v>
      </c>
      <c r="BK9" s="38">
        <f t="shared" si="4"/>
        <v>12.872184201995502</v>
      </c>
      <c r="BL9" s="49">
        <f>kWh_in_MMBtu*(BI9-BH9)*Elec_source_E+(BG9-BF9)*Gas_source_E</f>
        <v>23.048482645578197</v>
      </c>
      <c r="BM9" s="50">
        <f>(BI9-BH9)*Elec_emissions/1000+(BG9-BF9)*Gas_emissions</f>
        <v>3176.0795378666826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5936</v>
      </c>
      <c r="F10" s="30">
        <v>33.169505669374956</v>
      </c>
      <c r="G10" s="31">
        <v>26.506212785794276</v>
      </c>
      <c r="H10" s="31">
        <v>291.83317618723311</v>
      </c>
      <c r="I10" s="30">
        <v>857.55269673286477</v>
      </c>
      <c r="J10" s="37">
        <f t="shared" si="5"/>
        <v>-0.20088610755911346</v>
      </c>
      <c r="K10" s="38">
        <f t="shared" si="0"/>
        <v>1.9385031131028081</v>
      </c>
      <c r="L10" s="49">
        <f>kWh_in_MMBtu*(I10-H10)*Elec_source_E+(G10-F10)*Gas_source_E</f>
        <v>-1.2064733990513803</v>
      </c>
      <c r="M10" s="50">
        <f>(I10-H10)*Elec_emissions/1000+(G10-F10)*Gas_emissions</f>
        <v>-156.94787101301165</v>
      </c>
      <c r="N10" s="6"/>
      <c r="O10" s="16">
        <v>3</v>
      </c>
      <c r="P10" s="17" t="s">
        <v>24</v>
      </c>
      <c r="Q10" s="18">
        <v>7241</v>
      </c>
      <c r="R10" s="18">
        <v>4816</v>
      </c>
      <c r="S10" s="30">
        <v>31.394032948338975</v>
      </c>
      <c r="T10" s="31">
        <v>26.333427030014651</v>
      </c>
      <c r="U10" s="31">
        <v>283.50407220959062</v>
      </c>
      <c r="V10" s="30">
        <v>544.11730697710198</v>
      </c>
      <c r="W10" s="37">
        <f t="shared" si="6"/>
        <v>-0.16119642629705769</v>
      </c>
      <c r="X10" s="38">
        <f t="shared" si="1"/>
        <v>0.91925746510915585</v>
      </c>
      <c r="Y10" s="49">
        <f>kWh_in_MMBtu*(V10-U10)*Elec_source_E+(T10-S10)*Gas_source_E</f>
        <v>-2.7259707895515413</v>
      </c>
      <c r="Z10" s="50">
        <f>(V10-U10)*Elec_emissions/1000+(T10-S10)*Gas_emissions</f>
        <v>-364.97742664171415</v>
      </c>
      <c r="AA10" s="6"/>
      <c r="AB10" s="16">
        <v>3</v>
      </c>
      <c r="AC10" s="17" t="s">
        <v>24</v>
      </c>
      <c r="AD10" s="18">
        <v>2476</v>
      </c>
      <c r="AE10" s="18">
        <v>968</v>
      </c>
      <c r="AF10" s="30">
        <v>37.232355092454711</v>
      </c>
      <c r="AG10" s="31">
        <v>23.112912484304527</v>
      </c>
      <c r="AH10" s="31">
        <v>304.62990617867791</v>
      </c>
      <c r="AI10" s="30">
        <v>2368.7584666194984</v>
      </c>
      <c r="AJ10" s="37">
        <f t="shared" si="7"/>
        <v>-0.37922507381252246</v>
      </c>
      <c r="AK10" s="38">
        <f t="shared" si="2"/>
        <v>6.7758566003369491</v>
      </c>
      <c r="AL10" s="49">
        <f>kWh_in_MMBtu*(AI10-AH10)*Elec_source_E+(AG10-AF10)*Gas_source_E</f>
        <v>6.7080857257954527</v>
      </c>
      <c r="AM10" s="50">
        <f>(AI10-AH10)*Elec_emissions/1000+(AG10-AF10)*Gas_emissions</f>
        <v>925.6848634828757</v>
      </c>
      <c r="AO10" s="16">
        <v>3</v>
      </c>
      <c r="AP10" s="17" t="s">
        <v>24</v>
      </c>
      <c r="AQ10" s="18">
        <v>211</v>
      </c>
      <c r="AR10" s="18">
        <v>136</v>
      </c>
      <c r="AS10" s="30">
        <v>62.638974449359388</v>
      </c>
      <c r="AT10" s="31">
        <v>55.84482417713582</v>
      </c>
      <c r="AU10" s="31">
        <v>470.36841449385963</v>
      </c>
      <c r="AV10" s="30">
        <v>601.60672148997151</v>
      </c>
      <c r="AW10" s="37">
        <f t="shared" si="8"/>
        <v>-0.10846522204344698</v>
      </c>
      <c r="AX10" s="38">
        <f t="shared" si="3"/>
        <v>0.27901173410491642</v>
      </c>
      <c r="AY10" s="49">
        <f>kWh_in_MMBtu*(AV10-AU10)*Elec_source_E+(AT10-AS10)*Gas_source_E</f>
        <v>-6.0006044243996959</v>
      </c>
      <c r="AZ10" s="50">
        <f>(AV10-AU10)*Elec_emissions/1000+(AT10-AS10)*Gas_emissions</f>
        <v>-807.91959164451782</v>
      </c>
      <c r="BA10" s="6"/>
      <c r="BB10" s="16">
        <v>3</v>
      </c>
      <c r="BC10" s="17" t="s">
        <v>24</v>
      </c>
      <c r="BD10" s="18">
        <v>72</v>
      </c>
      <c r="BE10" s="18">
        <v>16</v>
      </c>
      <c r="BF10" s="30">
        <v>71.293919974953056</v>
      </c>
      <c r="BG10" s="31">
        <v>34.431196689167344</v>
      </c>
      <c r="BH10" s="31">
        <v>507.14178336901438</v>
      </c>
      <c r="BI10" s="30">
        <v>5949.196724639155</v>
      </c>
      <c r="BJ10" s="37">
        <f t="shared" si="9"/>
        <v>-0.51705283281851111</v>
      </c>
      <c r="BK10" s="38">
        <f t="shared" si="4"/>
        <v>10.730835280654262</v>
      </c>
      <c r="BL10" s="49">
        <f>kWh_in_MMBtu*(BI10-BH10)*Elec_source_E+(BG10-BF10)*Gas_source_E</f>
        <v>18.081527803748344</v>
      </c>
      <c r="BM10" s="50">
        <f>(BI10-BH10)*Elec_emissions/1000+(BG10-BF10)*Gas_emissions</f>
        <v>2493.9275615962842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8355</v>
      </c>
      <c r="F11" s="39">
        <v>38.798128077193276</v>
      </c>
      <c r="G11" s="40">
        <v>32.406345546748291</v>
      </c>
      <c r="H11" s="40">
        <v>320.01461709984972</v>
      </c>
      <c r="I11" s="39">
        <v>790.33619253940515</v>
      </c>
      <c r="J11" s="41">
        <f t="shared" si="5"/>
        <v>-0.16474461133093352</v>
      </c>
      <c r="K11" s="42">
        <f t="shared" si="0"/>
        <v>1.4696877902074315</v>
      </c>
      <c r="L11" s="51">
        <f>kWh_in_MMBtu*(I11-H11)*Elec_source_E+(G11-F11)*Gas_source_E</f>
        <v>-1.9318444720136609</v>
      </c>
      <c r="M11" s="52">
        <f>(I11-H11)*Elec_emissions/1000+(G11-F11)*Gas_emissions</f>
        <v>-255.74446128629916</v>
      </c>
      <c r="N11" s="6"/>
      <c r="O11" s="19">
        <v>4</v>
      </c>
      <c r="P11" s="14" t="s">
        <v>25</v>
      </c>
      <c r="Q11" s="13">
        <v>7241</v>
      </c>
      <c r="R11" s="13">
        <v>6849</v>
      </c>
      <c r="S11" s="39">
        <v>37.769119528450275</v>
      </c>
      <c r="T11" s="40">
        <v>32.67242217055238</v>
      </c>
      <c r="U11" s="40">
        <v>314.67817238398618</v>
      </c>
      <c r="V11" s="39">
        <v>562.13376590077769</v>
      </c>
      <c r="W11" s="41">
        <f t="shared" si="6"/>
        <v>-0.13494350468134994</v>
      </c>
      <c r="X11" s="42">
        <f t="shared" si="1"/>
        <v>0.78637673417917819</v>
      </c>
      <c r="Y11" s="51">
        <f>kWh_in_MMBtu*(V11-U11)*Elec_source_E+(T11-S11)*Gas_source_E</f>
        <v>-2.9061743670568592</v>
      </c>
      <c r="Z11" s="52">
        <f>(V11-U11)*Elec_emissions/1000+(T11-S11)*Gas_emissions</f>
        <v>-389.41407863757576</v>
      </c>
      <c r="AA11" s="6"/>
      <c r="AB11" s="19">
        <v>4</v>
      </c>
      <c r="AC11" s="14" t="s">
        <v>25</v>
      </c>
      <c r="AD11" s="13">
        <v>2476</v>
      </c>
      <c r="AE11" s="13">
        <v>1275</v>
      </c>
      <c r="AF11" s="39">
        <v>36.062517650188319</v>
      </c>
      <c r="AG11" s="40">
        <v>23.21485387902311</v>
      </c>
      <c r="AH11" s="40">
        <v>300.96674821947744</v>
      </c>
      <c r="AI11" s="39">
        <v>1985.739942586071</v>
      </c>
      <c r="AJ11" s="41">
        <f t="shared" si="7"/>
        <v>-0.3562608660823246</v>
      </c>
      <c r="AK11" s="42">
        <f t="shared" si="2"/>
        <v>5.5978715400745438</v>
      </c>
      <c r="AL11" s="51">
        <f>kWh_in_MMBtu*(AI11-AH11)*Elec_source_E+(AG11-AF11)*Gas_source_E</f>
        <v>4.0329979728666316</v>
      </c>
      <c r="AM11" s="52">
        <f>(AI11-AH11)*Elec_emissions/1000+(AG11-AF11)*Gas_emissions</f>
        <v>561.05365024774119</v>
      </c>
      <c r="AO11" s="19">
        <v>4</v>
      </c>
      <c r="AP11" s="14" t="s">
        <v>25</v>
      </c>
      <c r="AQ11" s="13">
        <v>211</v>
      </c>
      <c r="AR11" s="13">
        <v>203</v>
      </c>
      <c r="AS11" s="39">
        <v>86.476896380083403</v>
      </c>
      <c r="AT11" s="40">
        <v>78.78078734394559</v>
      </c>
      <c r="AU11" s="40">
        <v>596.17875328722232</v>
      </c>
      <c r="AV11" s="39">
        <v>761.13838719434682</v>
      </c>
      <c r="AW11" s="41">
        <f t="shared" si="8"/>
        <v>-8.8996129119989012E-2</v>
      </c>
      <c r="AX11" s="42">
        <f t="shared" si="3"/>
        <v>0.27669492244996452</v>
      </c>
      <c r="AY11" s="51">
        <f>kWh_in_MMBtu*(AV11-AU11)*Elec_source_E+(AT11-AS11)*Gas_source_E</f>
        <v>-6.62272356140185</v>
      </c>
      <c r="AZ11" s="52">
        <f>(AV11-AU11)*Elec_emissions/1000+(AT11-AS11)*Gas_emissions</f>
        <v>-891.47672061129947</v>
      </c>
      <c r="BA11" s="6"/>
      <c r="BB11" s="19">
        <v>4</v>
      </c>
      <c r="BC11" s="14" t="s">
        <v>25</v>
      </c>
      <c r="BD11" s="13">
        <v>72</v>
      </c>
      <c r="BE11" s="13">
        <v>28</v>
      </c>
      <c r="BF11" s="39">
        <v>69.39787376601268</v>
      </c>
      <c r="BG11" s="40">
        <v>49.648538228338339</v>
      </c>
      <c r="BH11" s="40">
        <v>490.51543979277039</v>
      </c>
      <c r="BI11" s="39">
        <v>2388.4002362351712</v>
      </c>
      <c r="BJ11" s="41">
        <f t="shared" si="9"/>
        <v>-0.28458127700371272</v>
      </c>
      <c r="BK11" s="42">
        <f t="shared" si="4"/>
        <v>3.8691642351649649</v>
      </c>
      <c r="BL11" s="51">
        <f>kWh_in_MMBtu*(BI11-BH11)*Elec_source_E+(BG11-BF11)*Gas_source_E</f>
        <v>-1.2082805765705231</v>
      </c>
      <c r="BM11" s="52">
        <f>(BI11-BH11)*Elec_emissions/1000+(BG11-BF11)*Gas_emissions</f>
        <v>-143.62783001087701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48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48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48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48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48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53" t="s">
        <v>36</v>
      </c>
      <c r="G18" s="53"/>
      <c r="H18" s="53"/>
      <c r="I18" s="53"/>
      <c r="J18" s="28"/>
      <c r="K18" s="29"/>
      <c r="L18" s="45"/>
      <c r="M18" s="29"/>
      <c r="N18" s="5"/>
      <c r="O18" s="27"/>
      <c r="P18" s="28"/>
      <c r="Q18" s="28"/>
      <c r="R18" s="28"/>
      <c r="S18" s="53" t="s">
        <v>36</v>
      </c>
      <c r="T18" s="53"/>
      <c r="U18" s="53"/>
      <c r="V18" s="53"/>
      <c r="W18" s="28"/>
      <c r="X18" s="29"/>
      <c r="Y18" s="45"/>
      <c r="Z18" s="29"/>
      <c r="AB18" s="27"/>
      <c r="AC18" s="28"/>
      <c r="AD18" s="28"/>
      <c r="AE18" s="28"/>
      <c r="AF18" s="53" t="s">
        <v>36</v>
      </c>
      <c r="AG18" s="53"/>
      <c r="AH18" s="53"/>
      <c r="AI18" s="53"/>
      <c r="AJ18" s="28"/>
      <c r="AK18" s="29"/>
      <c r="AL18" s="45"/>
      <c r="AM18" s="29"/>
      <c r="AO18" s="27"/>
      <c r="AP18" s="28"/>
      <c r="AQ18" s="28"/>
      <c r="AR18" s="28"/>
      <c r="AS18" s="53" t="s">
        <v>36</v>
      </c>
      <c r="AT18" s="53"/>
      <c r="AU18" s="53"/>
      <c r="AV18" s="53"/>
      <c r="AW18" s="28"/>
      <c r="AX18" s="29"/>
      <c r="AY18" s="45"/>
      <c r="AZ18" s="29"/>
      <c r="BB18" s="27"/>
      <c r="BC18" s="28"/>
      <c r="BD18" s="28"/>
      <c r="BE18" s="28"/>
      <c r="BF18" s="53" t="s">
        <v>36</v>
      </c>
      <c r="BG18" s="53"/>
      <c r="BH18" s="53"/>
      <c r="BI18" s="53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35</v>
      </c>
      <c r="I19" s="23" t="s">
        <v>35</v>
      </c>
      <c r="J19" s="23" t="s">
        <v>42</v>
      </c>
      <c r="K19" s="34" t="s">
        <v>42</v>
      </c>
      <c r="L19" s="46" t="s">
        <v>42</v>
      </c>
      <c r="M19" s="34" t="s">
        <v>42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35</v>
      </c>
      <c r="V19" s="23" t="s">
        <v>35</v>
      </c>
      <c r="W19" s="23" t="s">
        <v>42</v>
      </c>
      <c r="X19" s="34" t="s">
        <v>42</v>
      </c>
      <c r="Y19" s="46" t="s">
        <v>42</v>
      </c>
      <c r="Z19" s="34" t="s">
        <v>42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35</v>
      </c>
      <c r="AI19" s="23" t="s">
        <v>35</v>
      </c>
      <c r="AJ19" s="23" t="s">
        <v>42</v>
      </c>
      <c r="AK19" s="34" t="s">
        <v>42</v>
      </c>
      <c r="AL19" s="46" t="s">
        <v>42</v>
      </c>
      <c r="AM19" s="34" t="s">
        <v>42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35</v>
      </c>
      <c r="AV19" s="23" t="s">
        <v>35</v>
      </c>
      <c r="AW19" s="23" t="s">
        <v>42</v>
      </c>
      <c r="AX19" s="34" t="s">
        <v>42</v>
      </c>
      <c r="AY19" s="46" t="s">
        <v>42</v>
      </c>
      <c r="AZ19" s="34" t="s">
        <v>42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35</v>
      </c>
      <c r="BI19" s="23" t="s">
        <v>35</v>
      </c>
      <c r="BJ19" s="23" t="s">
        <v>42</v>
      </c>
      <c r="BK19" s="34" t="s">
        <v>42</v>
      </c>
      <c r="BL19" s="46" t="s">
        <v>42</v>
      </c>
      <c r="BM19" s="34" t="s">
        <v>42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33</v>
      </c>
      <c r="G20" s="23" t="s">
        <v>34</v>
      </c>
      <c r="H20" s="23" t="s">
        <v>33</v>
      </c>
      <c r="I20" s="23" t="s">
        <v>34</v>
      </c>
      <c r="J20" s="23" t="s">
        <v>37</v>
      </c>
      <c r="K20" s="34" t="s">
        <v>38</v>
      </c>
      <c r="L20" s="46" t="s">
        <v>43</v>
      </c>
      <c r="M20" s="34" t="s">
        <v>44</v>
      </c>
      <c r="N20" s="6"/>
      <c r="O20" s="16"/>
      <c r="P20" s="18"/>
      <c r="Q20" s="23" t="s">
        <v>6</v>
      </c>
      <c r="R20" s="23" t="s">
        <v>4</v>
      </c>
      <c r="S20" s="23" t="s">
        <v>33</v>
      </c>
      <c r="T20" s="23" t="s">
        <v>34</v>
      </c>
      <c r="U20" s="23" t="s">
        <v>33</v>
      </c>
      <c r="V20" s="23" t="s">
        <v>34</v>
      </c>
      <c r="W20" s="23" t="s">
        <v>37</v>
      </c>
      <c r="X20" s="34" t="s">
        <v>38</v>
      </c>
      <c r="Y20" s="46" t="s">
        <v>43</v>
      </c>
      <c r="Z20" s="34" t="s">
        <v>44</v>
      </c>
      <c r="AA20" s="6"/>
      <c r="AB20" s="16"/>
      <c r="AC20" s="18"/>
      <c r="AD20" s="23" t="s">
        <v>6</v>
      </c>
      <c r="AE20" s="23" t="s">
        <v>4</v>
      </c>
      <c r="AF20" s="23" t="s">
        <v>33</v>
      </c>
      <c r="AG20" s="23" t="s">
        <v>34</v>
      </c>
      <c r="AH20" s="23" t="s">
        <v>33</v>
      </c>
      <c r="AI20" s="23" t="s">
        <v>34</v>
      </c>
      <c r="AJ20" s="23" t="s">
        <v>37</v>
      </c>
      <c r="AK20" s="34" t="s">
        <v>38</v>
      </c>
      <c r="AL20" s="46" t="s">
        <v>43</v>
      </c>
      <c r="AM20" s="34" t="s">
        <v>44</v>
      </c>
      <c r="AO20" s="16"/>
      <c r="AP20" s="18"/>
      <c r="AQ20" s="23" t="s">
        <v>6</v>
      </c>
      <c r="AR20" s="23" t="s">
        <v>4</v>
      </c>
      <c r="AS20" s="23" t="s">
        <v>33</v>
      </c>
      <c r="AT20" s="23" t="s">
        <v>34</v>
      </c>
      <c r="AU20" s="23" t="s">
        <v>33</v>
      </c>
      <c r="AV20" s="23" t="s">
        <v>34</v>
      </c>
      <c r="AW20" s="23" t="s">
        <v>37</v>
      </c>
      <c r="AX20" s="34" t="s">
        <v>38</v>
      </c>
      <c r="AY20" s="46" t="s">
        <v>43</v>
      </c>
      <c r="AZ20" s="34" t="s">
        <v>44</v>
      </c>
      <c r="BA20" s="6"/>
      <c r="BB20" s="16"/>
      <c r="BC20" s="18"/>
      <c r="BD20" s="23" t="s">
        <v>6</v>
      </c>
      <c r="BE20" s="23" t="s">
        <v>4</v>
      </c>
      <c r="BF20" s="23" t="s">
        <v>33</v>
      </c>
      <c r="BG20" s="23" t="s">
        <v>34</v>
      </c>
      <c r="BH20" s="23" t="s">
        <v>33</v>
      </c>
      <c r="BI20" s="23" t="s">
        <v>34</v>
      </c>
      <c r="BJ20" s="23" t="s">
        <v>37</v>
      </c>
      <c r="BK20" s="34" t="s">
        <v>38</v>
      </c>
      <c r="BL20" s="46" t="s">
        <v>43</v>
      </c>
      <c r="BM20" s="34" t="s">
        <v>44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39</v>
      </c>
      <c r="G21" s="10" t="s">
        <v>39</v>
      </c>
      <c r="H21" s="10" t="s">
        <v>40</v>
      </c>
      <c r="I21" s="10" t="s">
        <v>40</v>
      </c>
      <c r="J21" s="9" t="s">
        <v>41</v>
      </c>
      <c r="K21" s="35" t="s">
        <v>41</v>
      </c>
      <c r="L21" s="47" t="s">
        <v>39</v>
      </c>
      <c r="M21" s="48" t="s">
        <v>45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39</v>
      </c>
      <c r="T21" s="10" t="s">
        <v>39</v>
      </c>
      <c r="U21" s="10" t="s">
        <v>40</v>
      </c>
      <c r="V21" s="10" t="s">
        <v>40</v>
      </c>
      <c r="W21" s="9" t="s">
        <v>41</v>
      </c>
      <c r="X21" s="35" t="s">
        <v>41</v>
      </c>
      <c r="Y21" s="47" t="s">
        <v>39</v>
      </c>
      <c r="Z21" s="48" t="s">
        <v>45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39</v>
      </c>
      <c r="AG21" s="10" t="s">
        <v>39</v>
      </c>
      <c r="AH21" s="10" t="s">
        <v>40</v>
      </c>
      <c r="AI21" s="10" t="s">
        <v>40</v>
      </c>
      <c r="AJ21" s="9" t="s">
        <v>41</v>
      </c>
      <c r="AK21" s="35" t="s">
        <v>41</v>
      </c>
      <c r="AL21" s="47" t="s">
        <v>39</v>
      </c>
      <c r="AM21" s="48" t="s">
        <v>45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39</v>
      </c>
      <c r="AT21" s="10" t="s">
        <v>39</v>
      </c>
      <c r="AU21" s="10" t="s">
        <v>40</v>
      </c>
      <c r="AV21" s="10" t="s">
        <v>40</v>
      </c>
      <c r="AW21" s="9" t="s">
        <v>41</v>
      </c>
      <c r="AX21" s="35" t="s">
        <v>41</v>
      </c>
      <c r="AY21" s="47" t="s">
        <v>39</v>
      </c>
      <c r="AZ21" s="48" t="s">
        <v>45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39</v>
      </c>
      <c r="BG21" s="10" t="s">
        <v>39</v>
      </c>
      <c r="BH21" s="10" t="s">
        <v>40</v>
      </c>
      <c r="BI21" s="10" t="s">
        <v>40</v>
      </c>
      <c r="BJ21" s="9" t="s">
        <v>41</v>
      </c>
      <c r="BK21" s="35" t="s">
        <v>41</v>
      </c>
      <c r="BL21" s="47" t="s">
        <v>39</v>
      </c>
      <c r="BM21" s="48" t="s">
        <v>45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1019</v>
      </c>
      <c r="F23" s="30">
        <v>40.693921655344752</v>
      </c>
      <c r="G23" s="30">
        <v>28.327976585796325</v>
      </c>
      <c r="H23" s="30">
        <v>308.8485933159476</v>
      </c>
      <c r="I23" s="30">
        <v>1635.5115166920427</v>
      </c>
      <c r="J23" s="32">
        <f>(G23-F23)/F23</f>
        <v>-0.30387695671803799</v>
      </c>
      <c r="K23" s="36">
        <f t="shared" ref="K23:K26" si="10">(I23-H23)/H23</f>
        <v>4.2955122739346212</v>
      </c>
      <c r="L23" s="49">
        <f>kWh_in_MMBtu*(I23-H23)*Elec_source_E+(G23-F23)*Gas_source_E</f>
        <v>0.72419175580845341</v>
      </c>
      <c r="M23" s="50">
        <f>(I23-H23)*Elec_emissions/1000+(G23-F23)*Gas_emissions</f>
        <v>111.17396536522324</v>
      </c>
      <c r="N23" s="6"/>
      <c r="O23" s="16">
        <v>1</v>
      </c>
      <c r="P23" s="17" t="s">
        <v>22</v>
      </c>
      <c r="Q23" s="18">
        <v>3779</v>
      </c>
      <c r="R23" s="18">
        <v>753</v>
      </c>
      <c r="S23" s="30">
        <v>37.757623922331163</v>
      </c>
      <c r="T23" s="30">
        <v>31.048322480122952</v>
      </c>
      <c r="U23" s="30">
        <v>290.34634450880321</v>
      </c>
      <c r="V23" s="30">
        <v>662.37134613095884</v>
      </c>
      <c r="W23" s="32">
        <f>(T23-S23)/S23</f>
        <v>-0.17769395277651723</v>
      </c>
      <c r="X23" s="36">
        <f t="shared" ref="X23:X26" si="11">(V23-U23)/U23</f>
        <v>1.2813145701955821</v>
      </c>
      <c r="Y23" s="49">
        <f>kWh_in_MMBtu*(V23-U23)*Elec_source_E+(T23-S23)*Gas_source_E</f>
        <v>-3.3302897664102744</v>
      </c>
      <c r="Z23" s="50">
        <f>(V23-U23)*Elec_emissions/1000+(T23-S23)*Gas_emissions</f>
        <v>-445.34295964599278</v>
      </c>
      <c r="AA23" s="6"/>
      <c r="AB23" s="16">
        <v>1</v>
      </c>
      <c r="AC23" s="17" t="s">
        <v>22</v>
      </c>
      <c r="AD23" s="18">
        <v>1341</v>
      </c>
      <c r="AE23" s="18">
        <v>231</v>
      </c>
      <c r="AF23" s="30">
        <v>46.511382195641339</v>
      </c>
      <c r="AG23" s="30">
        <v>15.880376221752229</v>
      </c>
      <c r="AH23" s="30">
        <v>343.76369410452446</v>
      </c>
      <c r="AI23" s="30">
        <v>4817.808688115847</v>
      </c>
      <c r="AJ23" s="32">
        <f>(AG23-AF23)/AF23</f>
        <v>-0.65857010752863832</v>
      </c>
      <c r="AK23" s="36">
        <f t="shared" ref="AK23:AK26" si="12">(AI23-AH23)/AH23</f>
        <v>13.014885139822091</v>
      </c>
      <c r="AL23" s="49">
        <f>kWh_in_MMBtu*(AI23-AH23)*Elec_source_E+(AG23-AF23)*Gas_source_E</f>
        <v>14.510717520810687</v>
      </c>
      <c r="AM23" s="50">
        <f>(AI23-AH23)*Elec_emissions/1000+(AG23-AF23)*Gas_emissions</f>
        <v>2002.5035431307633</v>
      </c>
      <c r="AO23" s="16">
        <v>1</v>
      </c>
      <c r="AP23" s="17" t="s">
        <v>22</v>
      </c>
      <c r="AQ23" s="18">
        <v>133</v>
      </c>
      <c r="AR23" s="18">
        <v>31</v>
      </c>
      <c r="AS23" s="30">
        <v>64.253385916725193</v>
      </c>
      <c r="AT23" s="30">
        <v>57.380641793866843</v>
      </c>
      <c r="AU23" s="30">
        <v>472.86422114618063</v>
      </c>
      <c r="AV23" s="30">
        <v>418.27632351099726</v>
      </c>
      <c r="AW23" s="32">
        <f>(AT23-AS23)/AS23</f>
        <v>-0.10696314326167472</v>
      </c>
      <c r="AX23" s="36">
        <f t="shared" ref="AX23:AX26" si="13">(AV23-AU23)/AU23</f>
        <v>-0.11544095576287666</v>
      </c>
      <c r="AY23" s="49">
        <f>kWh_in_MMBtu*(AV23-AU23)*Elec_source_E+(AT23-AS23)*Gas_source_E</f>
        <v>-8.0757016629588616</v>
      </c>
      <c r="AZ23" s="50">
        <f>(AV23-AU23)*Elec_emissions/1000+(AT23-AS23)*Gas_emissions</f>
        <v>-1089.664189221734</v>
      </c>
      <c r="BA23" s="6"/>
      <c r="BB23" s="16">
        <v>1</v>
      </c>
      <c r="BC23" s="17" t="s">
        <v>22</v>
      </c>
      <c r="BD23" s="18">
        <v>46</v>
      </c>
      <c r="BE23" s="18">
        <v>4</v>
      </c>
      <c r="BF23" s="30">
        <v>74.90777566733459</v>
      </c>
      <c r="BG23" s="30">
        <v>9.9136276398027583</v>
      </c>
      <c r="BH23" s="30">
        <v>504.42874503623801</v>
      </c>
      <c r="BI23" s="30">
        <v>10485.059722243879</v>
      </c>
      <c r="BJ23" s="32">
        <f>(BG23-BF23)/BF23</f>
        <v>-0.86765555976686359</v>
      </c>
      <c r="BK23" s="36">
        <f t="shared" ref="BK23:BK26" si="14">(BI23-BH23)/BH23</f>
        <v>19.7860075886251</v>
      </c>
      <c r="BL23" s="49">
        <f>kWh_in_MMBtu*(BI23-BH23)*Elec_source_E+(BG23-BF23)*Gas_source_E</f>
        <v>36.007649380030628</v>
      </c>
      <c r="BM23" s="50">
        <f>(BI23-BH23)*Elec_emissions/1000+(BG23-BF23)*Gas_emissions</f>
        <v>4957.6976808127329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1336</v>
      </c>
      <c r="F24" s="30">
        <v>39.744664310030117</v>
      </c>
      <c r="G24" s="31">
        <v>30.930042611462987</v>
      </c>
      <c r="H24" s="31">
        <v>306.8525613460032</v>
      </c>
      <c r="I24" s="30">
        <v>1142.1645894806263</v>
      </c>
      <c r="J24" s="37">
        <f t="shared" ref="J24:J26" si="15">(G24-F24)/F24</f>
        <v>-0.22178125923540981</v>
      </c>
      <c r="K24" s="38">
        <f t="shared" si="10"/>
        <v>2.722193435409312</v>
      </c>
      <c r="L24" s="49">
        <f>kWh_in_MMBtu*(I24-H24)*Elec_source_E+(G24-F24)*Gas_source_E</f>
        <v>-0.66520127874813539</v>
      </c>
      <c r="M24" s="50">
        <f>(I24-H24)*Elec_emissions/1000+(G24-F24)*Gas_emissions</f>
        <v>-81.205700781626092</v>
      </c>
      <c r="N24" s="6"/>
      <c r="O24" s="16">
        <v>2</v>
      </c>
      <c r="P24" s="17" t="s">
        <v>23</v>
      </c>
      <c r="Q24" s="18">
        <v>3779</v>
      </c>
      <c r="R24" s="18">
        <v>940</v>
      </c>
      <c r="S24" s="30">
        <v>37.56993895571923</v>
      </c>
      <c r="T24" s="31">
        <v>30.07252694492886</v>
      </c>
      <c r="U24" s="31">
        <v>291.73637661708369</v>
      </c>
      <c r="V24" s="30">
        <v>829.67617834110797</v>
      </c>
      <c r="W24" s="37">
        <f t="shared" ref="W24:W26" si="16">(T24-S24)/S24</f>
        <v>-0.19955880204189277</v>
      </c>
      <c r="X24" s="38">
        <f t="shared" si="11"/>
        <v>1.8439243263451268</v>
      </c>
      <c r="Y24" s="49">
        <f>kWh_in_MMBtu*(V24-U24)*Elec_source_E+(T24-S24)*Gas_source_E</f>
        <v>-2.4130691194820315</v>
      </c>
      <c r="Z24" s="50">
        <f>(V24-U24)*Elec_emissions/1000+(T24-S24)*Gas_emissions</f>
        <v>-319.9550938794531</v>
      </c>
      <c r="AA24" s="6"/>
      <c r="AB24" s="16">
        <v>2</v>
      </c>
      <c r="AC24" s="17" t="s">
        <v>23</v>
      </c>
      <c r="AD24" s="18">
        <v>1341</v>
      </c>
      <c r="AE24" s="18">
        <v>351</v>
      </c>
      <c r="AF24" s="30">
        <v>42.057626306154958</v>
      </c>
      <c r="AG24" s="31">
        <v>30.252975433249187</v>
      </c>
      <c r="AH24" s="31">
        <v>324.51189063628647</v>
      </c>
      <c r="AI24" s="30">
        <v>1927.538285633281</v>
      </c>
      <c r="AJ24" s="37">
        <f t="shared" ref="AJ24:AJ26" si="17">(AG24-AF24)/AF24</f>
        <v>-0.28067801037973011</v>
      </c>
      <c r="AK24" s="38">
        <f t="shared" si="12"/>
        <v>4.9398078814735005</v>
      </c>
      <c r="AL24" s="49">
        <f>kWh_in_MMBtu*(AI24-AH24)*Elec_source_E+(AG24-AF24)*Gas_source_E</f>
        <v>4.2947119740139144</v>
      </c>
      <c r="AM24" s="50">
        <f>(AI24-AH24)*Elec_emissions/1000+(AG24-AF24)*Gas_emissions</f>
        <v>595.51670000848162</v>
      </c>
      <c r="AO24" s="16">
        <v>2</v>
      </c>
      <c r="AP24" s="17" t="s">
        <v>23</v>
      </c>
      <c r="AQ24" s="18">
        <v>133</v>
      </c>
      <c r="AR24" s="18">
        <v>39</v>
      </c>
      <c r="AS24" s="30">
        <v>65.739159547654936</v>
      </c>
      <c r="AT24" s="31">
        <v>57.52563392204933</v>
      </c>
      <c r="AU24" s="31">
        <v>479.98862710818548</v>
      </c>
      <c r="AV24" s="30">
        <v>678.77315579744686</v>
      </c>
      <c r="AW24" s="37">
        <f t="shared" ref="AW24:AW26" si="18">(AT24-AS24)/AS24</f>
        <v>-0.12494114135504795</v>
      </c>
      <c r="AX24" s="38">
        <f t="shared" si="13"/>
        <v>0.41414424730621163</v>
      </c>
      <c r="AY24" s="49">
        <f>kWh_in_MMBtu*(AV24-AU24)*Elec_source_E+(AT24-AS24)*Gas_source_E</f>
        <v>-6.8245829447885029</v>
      </c>
      <c r="AZ24" s="50">
        <f>(AV24-AU24)*Elec_emissions/1000+(AT24-AS24)*Gas_emissions</f>
        <v>-918.35556224983804</v>
      </c>
      <c r="BA24" s="6"/>
      <c r="BB24" s="16">
        <v>2</v>
      </c>
      <c r="BC24" s="17" t="s">
        <v>23</v>
      </c>
      <c r="BD24" s="18">
        <v>46</v>
      </c>
      <c r="BE24" s="18">
        <v>6</v>
      </c>
      <c r="BF24" s="30">
        <v>76.1791406675449</v>
      </c>
      <c r="BG24" s="31">
        <v>32.011250108508257</v>
      </c>
      <c r="BH24" s="31">
        <v>516.59964460764445</v>
      </c>
      <c r="BI24" s="30">
        <v>7166.3654286826559</v>
      </c>
      <c r="BJ24" s="37">
        <f t="shared" ref="BJ24:BJ26" si="19">(BG24-BF24)/BF24</f>
        <v>-0.57978982398594814</v>
      </c>
      <c r="BK24" s="38">
        <f t="shared" si="14"/>
        <v>12.872184201995502</v>
      </c>
      <c r="BL24" s="49">
        <f>kWh_in_MMBtu*(BI24-BH24)*Elec_source_E+(BG24-BF24)*Gas_source_E</f>
        <v>23.048482645578197</v>
      </c>
      <c r="BM24" s="50">
        <f>(BI24-BH24)*Elec_emissions/1000+(BG24-BF24)*Gas_emissions</f>
        <v>3176.0795378666826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2464</v>
      </c>
      <c r="F25" s="30">
        <v>40.938522630969864</v>
      </c>
      <c r="G25" s="31">
        <v>34.702581182475171</v>
      </c>
      <c r="H25" s="31">
        <v>318.66516481304194</v>
      </c>
      <c r="I25" s="30">
        <v>791.04050868036404</v>
      </c>
      <c r="J25" s="37">
        <f t="shared" si="15"/>
        <v>-0.15232453561421933</v>
      </c>
      <c r="K25" s="38">
        <f t="shared" si="10"/>
        <v>1.4823563916829772</v>
      </c>
      <c r="L25" s="49">
        <f>kWh_in_MMBtu*(I25-H25)*Elec_source_E+(G25-F25)*Gas_source_E</f>
        <v>-1.7399903286831764</v>
      </c>
      <c r="M25" s="50">
        <f>(I25-H25)*Elec_emissions/1000+(G25-F25)*Gas_emissions</f>
        <v>-229.84964294563338</v>
      </c>
      <c r="N25" s="6"/>
      <c r="O25" s="16">
        <v>3</v>
      </c>
      <c r="P25" s="17" t="s">
        <v>24</v>
      </c>
      <c r="Q25" s="18">
        <v>3779</v>
      </c>
      <c r="R25" s="18">
        <v>1704</v>
      </c>
      <c r="S25" s="30">
        <v>39.213758178989245</v>
      </c>
      <c r="T25" s="31">
        <v>34.682838721228933</v>
      </c>
      <c r="U25" s="31">
        <v>308.88144123570891</v>
      </c>
      <c r="V25" s="30">
        <v>468.36688845436731</v>
      </c>
      <c r="W25" s="37">
        <f t="shared" si="16"/>
        <v>-0.11554412706579044</v>
      </c>
      <c r="X25" s="38">
        <f t="shared" si="11"/>
        <v>0.51633224249609189</v>
      </c>
      <c r="Y25" s="49">
        <f>kWh_in_MMBtu*(V25-U25)*Elec_source_E+(T25-S25)*Gas_source_E</f>
        <v>-3.231272815248186</v>
      </c>
      <c r="Z25" s="50">
        <f>(V25-U25)*Elec_emissions/1000+(T25-S25)*Gas_emissions</f>
        <v>-434.15332003483661</v>
      </c>
      <c r="AA25" s="6"/>
      <c r="AB25" s="16">
        <v>3</v>
      </c>
      <c r="AC25" s="17" t="s">
        <v>24</v>
      </c>
      <c r="AD25" s="18">
        <v>1341</v>
      </c>
      <c r="AE25" s="18">
        <v>681</v>
      </c>
      <c r="AF25" s="30">
        <v>41.606071723420939</v>
      </c>
      <c r="AG25" s="31">
        <v>31.855125338135185</v>
      </c>
      <c r="AH25" s="31">
        <v>320.75929539175297</v>
      </c>
      <c r="AI25" s="30">
        <v>1502.4868129384577</v>
      </c>
      <c r="AJ25" s="37">
        <f t="shared" si="17"/>
        <v>-0.23436354314115024</v>
      </c>
      <c r="AK25" s="38">
        <f t="shared" si="12"/>
        <v>3.6841567322419309</v>
      </c>
      <c r="AL25" s="49">
        <f>kWh_in_MMBtu*(AI25-AH25)*Elec_source_E+(AG25-AF25)*Gas_source_E</f>
        <v>2.0228816818342601</v>
      </c>
      <c r="AM25" s="50">
        <f>(AI25-AH25)*Elec_emissions/1000+(AG25-AF25)*Gas_emissions</f>
        <v>284.8426918759028</v>
      </c>
      <c r="AO25" s="16">
        <v>3</v>
      </c>
      <c r="AP25" s="17" t="s">
        <v>24</v>
      </c>
      <c r="AQ25" s="18">
        <v>133</v>
      </c>
      <c r="AR25" s="18">
        <v>65</v>
      </c>
      <c r="AS25" s="30">
        <v>71.65415736560179</v>
      </c>
      <c r="AT25" s="31">
        <v>64.800472949637296</v>
      </c>
      <c r="AU25" s="31">
        <v>507.61005284059223</v>
      </c>
      <c r="AV25" s="30">
        <v>594.94087434334222</v>
      </c>
      <c r="AW25" s="37">
        <f t="shared" si="18"/>
        <v>-9.5649501270315213E-2</v>
      </c>
      <c r="AX25" s="38">
        <f t="shared" si="13"/>
        <v>0.17204312840938751</v>
      </c>
      <c r="AY25" s="49">
        <f>kWh_in_MMBtu*(AV25-AU25)*Elec_source_E+(AT25-AS25)*Gas_source_E</f>
        <v>-6.535564177913451</v>
      </c>
      <c r="AZ25" s="50">
        <f>(AV25-AU25)*Elec_emissions/1000+(AT25-AS25)*Gas_emissions</f>
        <v>-880.51259468178216</v>
      </c>
      <c r="BA25" s="6"/>
      <c r="BB25" s="16">
        <v>3</v>
      </c>
      <c r="BC25" s="17" t="s">
        <v>24</v>
      </c>
      <c r="BD25" s="18">
        <v>46</v>
      </c>
      <c r="BE25" s="18">
        <v>14</v>
      </c>
      <c r="BF25" s="30">
        <v>75.787196664165222</v>
      </c>
      <c r="BG25" s="31">
        <v>35.873696832015753</v>
      </c>
      <c r="BH25" s="31">
        <v>530.37547409050524</v>
      </c>
      <c r="BI25" s="30">
        <v>6368.7113584834951</v>
      </c>
      <c r="BJ25" s="37">
        <f t="shared" si="19"/>
        <v>-0.52665227886733457</v>
      </c>
      <c r="BK25" s="38">
        <f t="shared" si="14"/>
        <v>11.007929607613633</v>
      </c>
      <c r="BL25" s="49">
        <f>kWh_in_MMBtu*(BI25-BH25)*Elec_source_E+(BG25-BF25)*Gas_source_E</f>
        <v>18.998710967339662</v>
      </c>
      <c r="BM25" s="50">
        <f>(BI25-BH25)*Elec_emissions/1000+(BG25-BF25)*Gas_emissions</f>
        <v>2621.6559005814361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4547</v>
      </c>
      <c r="F26" s="39">
        <v>47.670140625567441</v>
      </c>
      <c r="G26" s="40">
        <v>42.930666397703583</v>
      </c>
      <c r="H26" s="40">
        <v>357.0725313247238</v>
      </c>
      <c r="I26" s="39">
        <v>585.42798185720449</v>
      </c>
      <c r="J26" s="41">
        <f t="shared" si="15"/>
        <v>-9.9422283334358055E-2</v>
      </c>
      <c r="K26" s="42">
        <f t="shared" si="10"/>
        <v>0.63952119107367833</v>
      </c>
      <c r="L26" s="51">
        <f>kWh_in_MMBtu*(I26-H26)*Elec_source_E+(G26-F26)*Gas_source_E</f>
        <v>-2.7212846748146435</v>
      </c>
      <c r="M26" s="52">
        <f>(I26-H26)*Elec_emissions/1000+(G26-F26)*Gas_emissions</f>
        <v>-364.6738864217603</v>
      </c>
      <c r="N26" s="6"/>
      <c r="O26" s="19">
        <v>4</v>
      </c>
      <c r="P26" s="14" t="s">
        <v>25</v>
      </c>
      <c r="Q26" s="13">
        <v>3779</v>
      </c>
      <c r="R26" s="13">
        <v>3606</v>
      </c>
      <c r="S26" s="39">
        <v>46.986607493656912</v>
      </c>
      <c r="T26" s="40">
        <v>43.193494589732651</v>
      </c>
      <c r="U26" s="40">
        <v>353.18673357120394</v>
      </c>
      <c r="V26" s="39">
        <v>465.37016620075531</v>
      </c>
      <c r="W26" s="41">
        <f t="shared" si="16"/>
        <v>-8.0727532934492502E-2</v>
      </c>
      <c r="X26" s="42">
        <f t="shared" si="11"/>
        <v>0.31763206815619166</v>
      </c>
      <c r="Y26" s="51">
        <f>kWh_in_MMBtu*(V26-U26)*Elec_source_E+(T26-S26)*Gas_source_E</f>
        <v>-2.933472572815643</v>
      </c>
      <c r="Z26" s="52">
        <f>(V26-U26)*Elec_emissions/1000+(T26-S26)*Gas_emissions</f>
        <v>-394.47288583349859</v>
      </c>
      <c r="AA26" s="6"/>
      <c r="AB26" s="19">
        <v>4</v>
      </c>
      <c r="AC26" s="14" t="s">
        <v>25</v>
      </c>
      <c r="AD26" s="13">
        <v>1341</v>
      </c>
      <c r="AE26" s="13">
        <v>797</v>
      </c>
      <c r="AF26" s="39">
        <v>41.234778568829434</v>
      </c>
      <c r="AG26" s="40">
        <v>33.026899223103833</v>
      </c>
      <c r="AH26" s="40">
        <v>319.63701420721264</v>
      </c>
      <c r="AI26" s="39">
        <v>1053.4137641707709</v>
      </c>
      <c r="AJ26" s="41">
        <f t="shared" si="17"/>
        <v>-0.19905234441904279</v>
      </c>
      <c r="AK26" s="42">
        <f t="shared" si="12"/>
        <v>2.2956563769171905</v>
      </c>
      <c r="AL26" s="51">
        <f>kWh_in_MMBtu*(AI26-AH26)*Elec_source_E+(AG26-AF26)*Gas_source_E</f>
        <v>-1.0908749207531976</v>
      </c>
      <c r="AM26" s="52">
        <f>(AI26-AH26)*Elec_emissions/1000+(AG26-AF26)*Gas_emissions</f>
        <v>-139.64686937464944</v>
      </c>
      <c r="AO26" s="19">
        <v>4</v>
      </c>
      <c r="AP26" s="14" t="s">
        <v>25</v>
      </c>
      <c r="AQ26" s="13">
        <v>133</v>
      </c>
      <c r="AR26" s="13">
        <v>125</v>
      </c>
      <c r="AS26" s="39">
        <v>103.15285982757936</v>
      </c>
      <c r="AT26" s="40">
        <v>95.770201816863718</v>
      </c>
      <c r="AU26" s="40">
        <v>677.84323899741855</v>
      </c>
      <c r="AV26" s="39">
        <v>788.69199263909604</v>
      </c>
      <c r="AW26" s="41">
        <f t="shared" si="18"/>
        <v>-7.1570075934451097E-2</v>
      </c>
      <c r="AX26" s="42">
        <f t="shared" si="13"/>
        <v>0.16353154721382362</v>
      </c>
      <c r="AY26" s="51">
        <f>kWh_in_MMBtu*(AV26-AU26)*Elec_source_E+(AT26-AS26)*Gas_source_E</f>
        <v>-6.8603656299904578</v>
      </c>
      <c r="AZ26" s="52">
        <f>(AV26-AU26)*Elec_emissions/1000+(AT26-AS26)*Gas_emissions</f>
        <v>-924.07663978020071</v>
      </c>
      <c r="BA26" s="6"/>
      <c r="BB26" s="19">
        <v>4</v>
      </c>
      <c r="BC26" s="14" t="s">
        <v>25</v>
      </c>
      <c r="BD26" s="13">
        <v>46</v>
      </c>
      <c r="BE26" s="13">
        <v>19</v>
      </c>
      <c r="BF26" s="39">
        <v>82.326147606498211</v>
      </c>
      <c r="BG26" s="40">
        <v>60.857090097921436</v>
      </c>
      <c r="BH26" s="40">
        <v>554.54386725959728</v>
      </c>
      <c r="BI26" s="39">
        <v>2403.1023716205832</v>
      </c>
      <c r="BJ26" s="41">
        <f t="shared" si="19"/>
        <v>-0.26078054339666645</v>
      </c>
      <c r="BK26" s="42">
        <f t="shared" si="14"/>
        <v>3.3334756968750763</v>
      </c>
      <c r="BL26" s="51">
        <f>kWh_in_MMBtu*(BI26-BH26)*Elec_source_E+(BG26-BF26)*Gas_source_E</f>
        <v>-3.6108580641844554</v>
      </c>
      <c r="BM26" s="52">
        <f>(BI26-BH26)*Elec_emissions/1000+(BG26-BF26)*Gas_emissions</f>
        <v>-468.14738841991266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48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48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48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48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48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53" t="s">
        <v>36</v>
      </c>
      <c r="G33" s="53"/>
      <c r="H33" s="53"/>
      <c r="I33" s="53"/>
      <c r="J33" s="28"/>
      <c r="K33" s="29"/>
      <c r="L33" s="45"/>
      <c r="M33" s="29"/>
      <c r="N33" s="5"/>
      <c r="O33" s="27"/>
      <c r="P33" s="28"/>
      <c r="Q33" s="28"/>
      <c r="R33" s="28"/>
      <c r="S33" s="53" t="s">
        <v>36</v>
      </c>
      <c r="T33" s="53"/>
      <c r="U33" s="53"/>
      <c r="V33" s="53"/>
      <c r="W33" s="28"/>
      <c r="X33" s="29"/>
      <c r="Y33" s="45"/>
      <c r="Z33" s="29"/>
      <c r="AB33" s="27"/>
      <c r="AC33" s="28"/>
      <c r="AD33" s="28"/>
      <c r="AE33" s="28"/>
      <c r="AF33" s="53" t="s">
        <v>36</v>
      </c>
      <c r="AG33" s="53"/>
      <c r="AH33" s="53"/>
      <c r="AI33" s="53"/>
      <c r="AJ33" s="28"/>
      <c r="AK33" s="29"/>
      <c r="AL33" s="45"/>
      <c r="AM33" s="29"/>
      <c r="AO33" s="27"/>
      <c r="AP33" s="28"/>
      <c r="AQ33" s="28"/>
      <c r="AR33" s="28"/>
      <c r="AS33" s="53" t="s">
        <v>36</v>
      </c>
      <c r="AT33" s="53"/>
      <c r="AU33" s="53"/>
      <c r="AV33" s="53"/>
      <c r="AW33" s="28"/>
      <c r="AX33" s="29"/>
      <c r="AY33" s="45"/>
      <c r="AZ33" s="29"/>
      <c r="BB33" s="27"/>
      <c r="BC33" s="28"/>
      <c r="BD33" s="28"/>
      <c r="BE33" s="28"/>
      <c r="BF33" s="53" t="s">
        <v>36</v>
      </c>
      <c r="BG33" s="53"/>
      <c r="BH33" s="53"/>
      <c r="BI33" s="53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35</v>
      </c>
      <c r="I34" s="23" t="s">
        <v>35</v>
      </c>
      <c r="J34" s="23" t="s">
        <v>42</v>
      </c>
      <c r="K34" s="34" t="s">
        <v>42</v>
      </c>
      <c r="L34" s="46" t="s">
        <v>42</v>
      </c>
      <c r="M34" s="34" t="s">
        <v>42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35</v>
      </c>
      <c r="V34" s="23" t="s">
        <v>35</v>
      </c>
      <c r="W34" s="23" t="s">
        <v>42</v>
      </c>
      <c r="X34" s="34" t="s">
        <v>42</v>
      </c>
      <c r="Y34" s="46" t="s">
        <v>42</v>
      </c>
      <c r="Z34" s="34" t="s">
        <v>42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35</v>
      </c>
      <c r="AI34" s="23" t="s">
        <v>35</v>
      </c>
      <c r="AJ34" s="23" t="s">
        <v>42</v>
      </c>
      <c r="AK34" s="34" t="s">
        <v>42</v>
      </c>
      <c r="AL34" s="46" t="s">
        <v>42</v>
      </c>
      <c r="AM34" s="34" t="s">
        <v>42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35</v>
      </c>
      <c r="AV34" s="23" t="s">
        <v>35</v>
      </c>
      <c r="AW34" s="23" t="s">
        <v>42</v>
      </c>
      <c r="AX34" s="34" t="s">
        <v>42</v>
      </c>
      <c r="AY34" s="46" t="s">
        <v>42</v>
      </c>
      <c r="AZ34" s="34" t="s">
        <v>42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35</v>
      </c>
      <c r="BI34" s="23" t="s">
        <v>35</v>
      </c>
      <c r="BJ34" s="23" t="s">
        <v>42</v>
      </c>
      <c r="BK34" s="34" t="s">
        <v>42</v>
      </c>
      <c r="BL34" s="46" t="s">
        <v>42</v>
      </c>
      <c r="BM34" s="34" t="s">
        <v>42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33</v>
      </c>
      <c r="G35" s="23" t="s">
        <v>34</v>
      </c>
      <c r="H35" s="23" t="s">
        <v>33</v>
      </c>
      <c r="I35" s="23" t="s">
        <v>34</v>
      </c>
      <c r="J35" s="23" t="s">
        <v>37</v>
      </c>
      <c r="K35" s="34" t="s">
        <v>38</v>
      </c>
      <c r="L35" s="46" t="s">
        <v>43</v>
      </c>
      <c r="M35" s="34" t="s">
        <v>44</v>
      </c>
      <c r="N35" s="6"/>
      <c r="O35" s="16"/>
      <c r="P35" s="18"/>
      <c r="Q35" s="23" t="s">
        <v>6</v>
      </c>
      <c r="R35" s="23" t="s">
        <v>4</v>
      </c>
      <c r="S35" s="23" t="s">
        <v>33</v>
      </c>
      <c r="T35" s="23" t="s">
        <v>34</v>
      </c>
      <c r="U35" s="23" t="s">
        <v>33</v>
      </c>
      <c r="V35" s="23" t="s">
        <v>34</v>
      </c>
      <c r="W35" s="23" t="s">
        <v>37</v>
      </c>
      <c r="X35" s="34" t="s">
        <v>38</v>
      </c>
      <c r="Y35" s="46" t="s">
        <v>43</v>
      </c>
      <c r="Z35" s="34" t="s">
        <v>44</v>
      </c>
      <c r="AA35" s="6"/>
      <c r="AB35" s="16"/>
      <c r="AC35" s="18"/>
      <c r="AD35" s="23" t="s">
        <v>6</v>
      </c>
      <c r="AE35" s="23" t="s">
        <v>4</v>
      </c>
      <c r="AF35" s="23" t="s">
        <v>33</v>
      </c>
      <c r="AG35" s="23" t="s">
        <v>34</v>
      </c>
      <c r="AH35" s="23" t="s">
        <v>33</v>
      </c>
      <c r="AI35" s="23" t="s">
        <v>34</v>
      </c>
      <c r="AJ35" s="23" t="s">
        <v>37</v>
      </c>
      <c r="AK35" s="34" t="s">
        <v>38</v>
      </c>
      <c r="AL35" s="46" t="s">
        <v>43</v>
      </c>
      <c r="AM35" s="34" t="s">
        <v>44</v>
      </c>
      <c r="AO35" s="16"/>
      <c r="AP35" s="18"/>
      <c r="AQ35" s="23" t="s">
        <v>6</v>
      </c>
      <c r="AR35" s="23" t="s">
        <v>4</v>
      </c>
      <c r="AS35" s="23" t="s">
        <v>33</v>
      </c>
      <c r="AT35" s="23" t="s">
        <v>34</v>
      </c>
      <c r="AU35" s="23" t="s">
        <v>33</v>
      </c>
      <c r="AV35" s="23" t="s">
        <v>34</v>
      </c>
      <c r="AW35" s="23" t="s">
        <v>37</v>
      </c>
      <c r="AX35" s="34" t="s">
        <v>38</v>
      </c>
      <c r="AY35" s="46" t="s">
        <v>43</v>
      </c>
      <c r="AZ35" s="34" t="s">
        <v>44</v>
      </c>
      <c r="BA35" s="6"/>
      <c r="BB35" s="16"/>
      <c r="BC35" s="18"/>
      <c r="BD35" s="23" t="s">
        <v>6</v>
      </c>
      <c r="BE35" s="23" t="s">
        <v>4</v>
      </c>
      <c r="BF35" s="23" t="s">
        <v>33</v>
      </c>
      <c r="BG35" s="23" t="s">
        <v>34</v>
      </c>
      <c r="BH35" s="23" t="s">
        <v>33</v>
      </c>
      <c r="BI35" s="23" t="s">
        <v>34</v>
      </c>
      <c r="BJ35" s="23" t="s">
        <v>37</v>
      </c>
      <c r="BK35" s="34" t="s">
        <v>38</v>
      </c>
      <c r="BL35" s="46" t="s">
        <v>43</v>
      </c>
      <c r="BM35" s="34" t="s">
        <v>44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39</v>
      </c>
      <c r="G36" s="10" t="s">
        <v>39</v>
      </c>
      <c r="H36" s="10" t="s">
        <v>40</v>
      </c>
      <c r="I36" s="10" t="s">
        <v>40</v>
      </c>
      <c r="J36" s="9" t="s">
        <v>41</v>
      </c>
      <c r="K36" s="35" t="s">
        <v>41</v>
      </c>
      <c r="L36" s="47" t="s">
        <v>39</v>
      </c>
      <c r="M36" s="48" t="s">
        <v>45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39</v>
      </c>
      <c r="T36" s="10" t="s">
        <v>39</v>
      </c>
      <c r="U36" s="10" t="s">
        <v>40</v>
      </c>
      <c r="V36" s="10" t="s">
        <v>40</v>
      </c>
      <c r="W36" s="9" t="s">
        <v>41</v>
      </c>
      <c r="X36" s="35" t="s">
        <v>41</v>
      </c>
      <c r="Y36" s="47" t="s">
        <v>39</v>
      </c>
      <c r="Z36" s="48" t="s">
        <v>45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39</v>
      </c>
      <c r="AG36" s="10" t="s">
        <v>39</v>
      </c>
      <c r="AH36" s="10" t="s">
        <v>40</v>
      </c>
      <c r="AI36" s="10" t="s">
        <v>40</v>
      </c>
      <c r="AJ36" s="9" t="s">
        <v>41</v>
      </c>
      <c r="AK36" s="35" t="s">
        <v>41</v>
      </c>
      <c r="AL36" s="47" t="s">
        <v>39</v>
      </c>
      <c r="AM36" s="48" t="s">
        <v>45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39</v>
      </c>
      <c r="AT36" s="10" t="s">
        <v>39</v>
      </c>
      <c r="AU36" s="10" t="s">
        <v>40</v>
      </c>
      <c r="AV36" s="10" t="s">
        <v>40</v>
      </c>
      <c r="AW36" s="9" t="s">
        <v>41</v>
      </c>
      <c r="AX36" s="35" t="s">
        <v>41</v>
      </c>
      <c r="AY36" s="47" t="s">
        <v>39</v>
      </c>
      <c r="AZ36" s="48" t="s">
        <v>45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39</v>
      </c>
      <c r="BG36" s="10" t="s">
        <v>39</v>
      </c>
      <c r="BH36" s="10" t="s">
        <v>40</v>
      </c>
      <c r="BI36" s="10" t="s">
        <v>40</v>
      </c>
      <c r="BJ36" s="9" t="s">
        <v>41</v>
      </c>
      <c r="BK36" s="35" t="s">
        <v>41</v>
      </c>
      <c r="BL36" s="47" t="s">
        <v>39</v>
      </c>
      <c r="BM36" s="48" t="s">
        <v>45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2400</v>
      </c>
      <c r="F38" s="30">
        <v>25.022666734164542</v>
      </c>
      <c r="G38" s="30">
        <v>18.890894276070419</v>
      </c>
      <c r="H38" s="30">
        <v>252.74246518881472</v>
      </c>
      <c r="I38" s="30">
        <v>793.19036428405786</v>
      </c>
      <c r="J38" s="32">
        <f>(G38-F38)/F38</f>
        <v>-0.24504872015587953</v>
      </c>
      <c r="K38" s="36">
        <f t="shared" ref="K38:K41" si="20">(I38-H38)/H38</f>
        <v>2.1383343661362733</v>
      </c>
      <c r="L38" s="49">
        <f>kWh_in_MMBtu*(I38-H38)*Elec_source_E+(G38-F38)*Gas_source_E</f>
        <v>-0.89767065948389213</v>
      </c>
      <c r="M38" s="50">
        <f>(I38-H38)*Elec_emissions/1000+(G38-F38)*Gas_emissions</f>
        <v>-115.55930605535229</v>
      </c>
      <c r="N38" s="6"/>
      <c r="O38" s="16">
        <v>1</v>
      </c>
      <c r="P38" s="17" t="s">
        <v>22</v>
      </c>
      <c r="Q38" s="18">
        <v>3462</v>
      </c>
      <c r="R38" s="18">
        <v>2237</v>
      </c>
      <c r="S38" s="30">
        <v>24.364736636544375</v>
      </c>
      <c r="T38" s="30">
        <v>19.107812786253035</v>
      </c>
      <c r="U38" s="30">
        <v>248.77277271949293</v>
      </c>
      <c r="V38" s="30">
        <v>607.63911631673216</v>
      </c>
      <c r="W38" s="32">
        <f>(T38-S38)/S38</f>
        <v>-0.21575951871388355</v>
      </c>
      <c r="X38" s="36">
        <f t="shared" ref="X38:X41" si="21">(V38-U38)/U38</f>
        <v>1.4425467050684191</v>
      </c>
      <c r="Y38" s="49">
        <f>kWh_in_MMBtu*(V38-U38)*Elec_source_E+(T38-S38)*Gas_source_E</f>
        <v>-1.888072985036549</v>
      </c>
      <c r="Z38" s="50">
        <f>(V38-U38)*Elec_emissions/1000+(T38-S38)*Gas_emissions</f>
        <v>-250.97614240244116</v>
      </c>
      <c r="AA38" s="6"/>
      <c r="AB38" s="16">
        <v>1</v>
      </c>
      <c r="AC38" s="17" t="s">
        <v>22</v>
      </c>
      <c r="AD38" s="18">
        <v>1135</v>
      </c>
      <c r="AE38" s="18">
        <v>108</v>
      </c>
      <c r="AF38" s="30">
        <v>29.782361575360621</v>
      </c>
      <c r="AG38" s="30">
        <v>5.0434535690803193</v>
      </c>
      <c r="AH38" s="30">
        <v>272.137971266063</v>
      </c>
      <c r="AI38" s="30">
        <v>4819.3941666095698</v>
      </c>
      <c r="AJ38" s="32">
        <f>(AG38-AF38)/AF38</f>
        <v>-0.83065635825021877</v>
      </c>
      <c r="AK38" s="36">
        <f t="shared" ref="AK38:AK41" si="22">(AI38-AH38)/AH38</f>
        <v>16.709377872512174</v>
      </c>
      <c r="AL38" s="49">
        <f>kWh_in_MMBtu*(AI38-AH38)*Elec_source_E+(AG38-AF38)*Gas_source_E</f>
        <v>21.71689341782406</v>
      </c>
      <c r="AM38" s="50">
        <f>(AI38-AH38)*Elec_emissions/1000+(AG38-AF38)*Gas_emissions</f>
        <v>2975.0910311062544</v>
      </c>
      <c r="AO38" s="16">
        <v>1</v>
      </c>
      <c r="AP38" s="17" t="s">
        <v>22</v>
      </c>
      <c r="AQ38" s="18">
        <v>78</v>
      </c>
      <c r="AR38" s="18">
        <v>55</v>
      </c>
      <c r="AS38" s="30">
        <v>42.436168289203557</v>
      </c>
      <c r="AT38" s="30">
        <v>37.259564986551041</v>
      </c>
      <c r="AU38" s="30">
        <v>376.11496332571392</v>
      </c>
      <c r="AV38" s="30">
        <v>434.06547431585312</v>
      </c>
      <c r="AW38" s="32">
        <f>(AT38-AS38)/AS38</f>
        <v>-0.12198564364656664</v>
      </c>
      <c r="AX38" s="36">
        <f t="shared" ref="AX38:AX41" si="23">(AV38-AU38)/AU38</f>
        <v>0.15407658998122423</v>
      </c>
      <c r="AY38" s="49">
        <f>kWh_in_MMBtu*(AV38-AU38)*Elec_source_E+(AT38-AS38)*Gas_source_E</f>
        <v>-5.022087351992873</v>
      </c>
      <c r="AZ38" s="50">
        <f>(AV38-AU38)*Elec_emissions/1000+(AT38-AS38)*Gas_emissions</f>
        <v>-676.70064251025747</v>
      </c>
      <c r="BA38" s="6"/>
      <c r="BB38" s="16">
        <v>1</v>
      </c>
      <c r="BC38" s="17" t="s">
        <v>22</v>
      </c>
      <c r="BD38" s="18">
        <v>26</v>
      </c>
      <c r="BE38" s="18">
        <v>0</v>
      </c>
      <c r="BF38" s="30" t="e">
        <v>#DIV/0!</v>
      </c>
      <c r="BG38" s="30" t="e">
        <v>#DIV/0!</v>
      </c>
      <c r="BH38" s="30" t="e">
        <v>#DIV/0!</v>
      </c>
      <c r="BI38" s="30" t="e">
        <v>#DIV/0!</v>
      </c>
      <c r="BJ38" s="32" t="e">
        <f>(BG38-BF38)/BF38</f>
        <v>#DIV/0!</v>
      </c>
      <c r="BK38" s="36" t="e">
        <f t="shared" ref="BK38:BK41" si="24">(BI38-BH38)/BH38</f>
        <v>#DIV/0!</v>
      </c>
      <c r="BL38" s="49" t="e">
        <f>kWh_in_MMBtu*(BI38-BH38)*Elec_source_E+(BG38-BF38)*Gas_source_E</f>
        <v>#DIV/0!</v>
      </c>
      <c r="BM38" s="50" t="e">
        <f>(BI38-BH38)*Elec_emissions/1000+(BG38-BF38)*Gas_emissions</f>
        <v>#DIV/0!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2644</v>
      </c>
      <c r="F39" s="30">
        <v>25.443220580767488</v>
      </c>
      <c r="G39" s="31">
        <v>19.35847546391982</v>
      </c>
      <c r="H39" s="31">
        <v>256.06375919312876</v>
      </c>
      <c r="I39" s="30">
        <v>759.52420260780082</v>
      </c>
      <c r="J39" s="37">
        <f t="shared" ref="J39:J41" si="25">(G39-F39)/F39</f>
        <v>-0.23914995735434225</v>
      </c>
      <c r="K39" s="38">
        <f t="shared" si="20"/>
        <v>1.9661526683865929</v>
      </c>
      <c r="L39" s="49">
        <f>kWh_in_MMBtu*(I39-H39)*Elec_source_E+(G39-F39)*Gas_source_E</f>
        <v>-1.2423935012644609</v>
      </c>
      <c r="M39" s="50">
        <f>(I39-H39)*Elec_emissions/1000+(G39-F39)*Gas_emissions</f>
        <v>-162.42604745167387</v>
      </c>
      <c r="N39" s="6"/>
      <c r="O39" s="16">
        <v>2</v>
      </c>
      <c r="P39" s="17" t="s">
        <v>23</v>
      </c>
      <c r="Q39" s="18">
        <v>3462</v>
      </c>
      <c r="R39" s="18">
        <v>2450</v>
      </c>
      <c r="S39" s="30">
        <v>24.858212625501015</v>
      </c>
      <c r="T39" s="31">
        <v>19.412692540717014</v>
      </c>
      <c r="U39" s="31">
        <v>252.56221125564895</v>
      </c>
      <c r="V39" s="30">
        <v>613.27114835557734</v>
      </c>
      <c r="W39" s="37">
        <f t="shared" ref="W39:W41" si="26">(T39-S39)/S39</f>
        <v>-0.21906321934014139</v>
      </c>
      <c r="X39" s="38">
        <f t="shared" si="21"/>
        <v>1.4281983646983949</v>
      </c>
      <c r="Y39" s="49">
        <f>kWh_in_MMBtu*(V39-U39)*Elec_source_E+(T39-S39)*Gas_source_E</f>
        <v>-2.0739163265057714</v>
      </c>
      <c r="Z39" s="50">
        <f>(V39-U39)*Elec_emissions/1000+(T39-S39)*Gas_emissions</f>
        <v>-276.02065791995221</v>
      </c>
      <c r="AA39" s="6"/>
      <c r="AB39" s="16">
        <v>2</v>
      </c>
      <c r="AC39" s="17" t="s">
        <v>23</v>
      </c>
      <c r="AD39" s="18">
        <v>1135</v>
      </c>
      <c r="AE39" s="18">
        <v>137</v>
      </c>
      <c r="AF39" s="30">
        <v>27.931732685244782</v>
      </c>
      <c r="AG39" s="31">
        <v>10.52034830063144</v>
      </c>
      <c r="AH39" s="31">
        <v>264.59468516993343</v>
      </c>
      <c r="AI39" s="30">
        <v>3460.7581824330468</v>
      </c>
      <c r="AJ39" s="37">
        <f t="shared" ref="AJ39:AJ41" si="27">(AG39-AF39)/AF39</f>
        <v>-0.62335496980504468</v>
      </c>
      <c r="AK39" s="38">
        <f t="shared" si="22"/>
        <v>12.079469756584142</v>
      </c>
      <c r="AL39" s="49">
        <f>kWh_in_MMBtu*(AI39-AH39)*Elec_source_E+(AG39-AF39)*Gas_source_E</f>
        <v>15.239280455781664</v>
      </c>
      <c r="AM39" s="50">
        <f>(AI39-AH39)*Elec_emissions/1000+(AG39-AF39)*Gas_emissions</f>
        <v>2087.7482204824055</v>
      </c>
      <c r="AO39" s="16">
        <v>2</v>
      </c>
      <c r="AP39" s="17" t="s">
        <v>23</v>
      </c>
      <c r="AQ39" s="18">
        <v>78</v>
      </c>
      <c r="AR39" s="18">
        <v>57</v>
      </c>
      <c r="AS39" s="30">
        <v>44.6071386875998</v>
      </c>
      <c r="AT39" s="31">
        <v>38.270608502820956</v>
      </c>
      <c r="AU39" s="31">
        <v>386.06473442125917</v>
      </c>
      <c r="AV39" s="30">
        <v>553.40012685148088</v>
      </c>
      <c r="AW39" s="37">
        <f t="shared" ref="AW39:AW41" si="28">(AT39-AS39)/AS39</f>
        <v>-0.14205193095113983</v>
      </c>
      <c r="AX39" s="38">
        <f t="shared" si="23"/>
        <v>0.4334386891904809</v>
      </c>
      <c r="AY39" s="49">
        <f>kWh_in_MMBtu*(AV39-AU39)*Elec_source_E+(AT39-AS39)*Gas_source_E</f>
        <v>-5.1153480674764982</v>
      </c>
      <c r="AZ39" s="50">
        <f>(AV39-AU39)*Elec_emissions/1000+(AT39-AS39)*Gas_emissions</f>
        <v>-688.1642765689478</v>
      </c>
      <c r="BA39" s="6"/>
      <c r="BB39" s="16">
        <v>2</v>
      </c>
      <c r="BC39" s="17" t="s">
        <v>23</v>
      </c>
      <c r="BD39" s="18">
        <v>26</v>
      </c>
      <c r="BE39" s="18">
        <v>0</v>
      </c>
      <c r="BF39" s="30" t="e">
        <v>#DIV/0!</v>
      </c>
      <c r="BG39" s="31" t="e">
        <v>#DIV/0!</v>
      </c>
      <c r="BH39" s="31" t="e">
        <v>#DIV/0!</v>
      </c>
      <c r="BI39" s="30" t="e">
        <v>#DIV/0!</v>
      </c>
      <c r="BJ39" s="37" t="e">
        <f t="shared" ref="BJ39:BJ41" si="29">(BG39-BF39)/BF39</f>
        <v>#DIV/0!</v>
      </c>
      <c r="BK39" s="38" t="e">
        <f t="shared" si="24"/>
        <v>#DIV/0!</v>
      </c>
      <c r="BL39" s="49" t="e">
        <f>kWh_in_MMBtu*(BI39-BH39)*Elec_source_E+(BG39-BF39)*Gas_source_E</f>
        <v>#DIV/0!</v>
      </c>
      <c r="BM39" s="50" t="e">
        <f>(BI39-BH39)*Elec_emissions/1000+(BG39-BF39)*Gas_emissions</f>
        <v>#DIV/0!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3472</v>
      </c>
      <c r="F40" s="30">
        <v>27.656009761146098</v>
      </c>
      <c r="G40" s="31">
        <v>20.689435213956177</v>
      </c>
      <c r="H40" s="31">
        <v>272.79111974310956</v>
      </c>
      <c r="I40" s="30">
        <v>904.75489470560115</v>
      </c>
      <c r="J40" s="37">
        <f t="shared" si="25"/>
        <v>-0.25190092885262338</v>
      </c>
      <c r="K40" s="38">
        <f t="shared" si="20"/>
        <v>2.3166581652570617</v>
      </c>
      <c r="L40" s="49">
        <f>kWh_in_MMBtu*(I40-H40)*Elec_source_E+(G40-F40)*Gas_source_E</f>
        <v>-0.82784848124803823</v>
      </c>
      <c r="M40" s="50">
        <f>(I40-H40)*Elec_emissions/1000+(G40-F40)*Gas_emissions</f>
        <v>-105.21112964145584</v>
      </c>
      <c r="N40" s="6"/>
      <c r="O40" s="16">
        <v>3</v>
      </c>
      <c r="P40" s="17" t="s">
        <v>24</v>
      </c>
      <c r="Q40" s="18">
        <v>3462</v>
      </c>
      <c r="R40" s="18">
        <v>3112</v>
      </c>
      <c r="S40" s="30">
        <v>27.112281086826215</v>
      </c>
      <c r="T40" s="31">
        <v>21.76164119395137</v>
      </c>
      <c r="U40" s="31">
        <v>269.60849482510838</v>
      </c>
      <c r="V40" s="30">
        <v>585.59504256924265</v>
      </c>
      <c r="W40" s="37">
        <f t="shared" si="26"/>
        <v>-0.19735115152205718</v>
      </c>
      <c r="X40" s="38">
        <f t="shared" si="21"/>
        <v>1.1720199986618032</v>
      </c>
      <c r="Y40" s="49">
        <f>kWh_in_MMBtu*(V40-U40)*Elec_source_E+(T40-S40)*Gas_source_E</f>
        <v>-2.4492887035017419</v>
      </c>
      <c r="Z40" s="50">
        <f>(V40-U40)*Elec_emissions/1000+(T40-S40)*Gas_emissions</f>
        <v>-327.09962383263104</v>
      </c>
      <c r="AA40" s="6"/>
      <c r="AB40" s="16">
        <v>3</v>
      </c>
      <c r="AC40" s="17" t="s">
        <v>24</v>
      </c>
      <c r="AD40" s="18">
        <v>1135</v>
      </c>
      <c r="AE40" s="18">
        <v>287</v>
      </c>
      <c r="AF40" s="30">
        <v>26.854302738141179</v>
      </c>
      <c r="AG40" s="31">
        <v>2.3691948764345767</v>
      </c>
      <c r="AH40" s="31">
        <v>266.35773177413347</v>
      </c>
      <c r="AI40" s="30">
        <v>4424.2671640299204</v>
      </c>
      <c r="AJ40" s="37">
        <f t="shared" si="27"/>
        <v>-0.91177596754096291</v>
      </c>
      <c r="AK40" s="38">
        <f t="shared" si="22"/>
        <v>15.610244930984839</v>
      </c>
      <c r="AL40" s="49">
        <f>kWh_in_MMBtu*(AI40-AH40)*Elec_source_E+(AG40-AF40)*Gas_source_E</f>
        <v>17.825242359724317</v>
      </c>
      <c r="AM40" s="50">
        <f>(AI40-AH40)*Elec_emissions/1000+(AG40-AF40)*Gas_emissions</f>
        <v>2446.2894588290433</v>
      </c>
      <c r="AO40" s="16">
        <v>3</v>
      </c>
      <c r="AP40" s="17" t="s">
        <v>24</v>
      </c>
      <c r="AQ40" s="18">
        <v>78</v>
      </c>
      <c r="AR40" s="18">
        <v>71</v>
      </c>
      <c r="AS40" s="30">
        <v>54.385637976743126</v>
      </c>
      <c r="AT40" s="31">
        <v>47.645990793859781</v>
      </c>
      <c r="AU40" s="31">
        <v>436.27395685248456</v>
      </c>
      <c r="AV40" s="30">
        <v>607.70925761012495</v>
      </c>
      <c r="AW40" s="37">
        <f t="shared" si="28"/>
        <v>-0.12392328992748809</v>
      </c>
      <c r="AX40" s="38">
        <f t="shared" si="23"/>
        <v>0.39295332225298762</v>
      </c>
      <c r="AY40" s="49">
        <f>kWh_in_MMBtu*(AV40-AU40)*Elec_source_E+(AT40-AS40)*Gas_source_E</f>
        <v>-5.5108525373801278</v>
      </c>
      <c r="AZ40" s="50">
        <f>(AV40-AU40)*Elec_emissions/1000+(AT40-AS40)*Gas_emissions</f>
        <v>-741.46120858224265</v>
      </c>
      <c r="BA40" s="6"/>
      <c r="BB40" s="16">
        <v>3</v>
      </c>
      <c r="BC40" s="17" t="s">
        <v>24</v>
      </c>
      <c r="BD40" s="18">
        <v>26</v>
      </c>
      <c r="BE40" s="18">
        <v>2</v>
      </c>
      <c r="BF40" s="30">
        <v>39.840983150467821</v>
      </c>
      <c r="BG40" s="31">
        <v>24.333695689228449</v>
      </c>
      <c r="BH40" s="31">
        <v>344.50594831857825</v>
      </c>
      <c r="BI40" s="30">
        <v>3012.5942877287794</v>
      </c>
      <c r="BJ40" s="37">
        <f t="shared" si="29"/>
        <v>-0.3892295379025375</v>
      </c>
      <c r="BK40" s="38">
        <f t="shared" si="24"/>
        <v>7.7446800336315658</v>
      </c>
      <c r="BL40" s="49">
        <f>kWh_in_MMBtu*(BI40-BH40)*Elec_source_E+(BG40-BF40)*Gas_source_E</f>
        <v>11.661245658609289</v>
      </c>
      <c r="BM40" s="50">
        <f>(BI40-BH40)*Elec_emissions/1000+(BG40-BF40)*Gas_emissions</f>
        <v>1599.8291887002447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3808</v>
      </c>
      <c r="F41" s="39">
        <v>28.204367295298404</v>
      </c>
      <c r="G41" s="40">
        <v>19.839621043257516</v>
      </c>
      <c r="H41" s="40">
        <v>275.76505407976362</v>
      </c>
      <c r="I41" s="39">
        <v>1035.0099409564066</v>
      </c>
      <c r="J41" s="41">
        <f t="shared" si="25"/>
        <v>-0.29657627715815732</v>
      </c>
      <c r="K41" s="42">
        <f t="shared" si="20"/>
        <v>2.7532309683337735</v>
      </c>
      <c r="L41" s="51">
        <f>kWh_in_MMBtu*(I41-H41)*Elec_source_E+(G41-F41)*Gas_source_E</f>
        <v>-0.98920145674718185</v>
      </c>
      <c r="M41" s="52">
        <f>(I41-H41)*Elec_emissions/1000+(G41-F41)*Gas_emissions</f>
        <v>-125.67563353137143</v>
      </c>
      <c r="N41" s="6"/>
      <c r="O41" s="19">
        <v>4</v>
      </c>
      <c r="P41" s="14" t="s">
        <v>25</v>
      </c>
      <c r="Q41" s="13">
        <v>3462</v>
      </c>
      <c r="R41" s="13">
        <v>3243</v>
      </c>
      <c r="S41" s="39">
        <v>27.51988684188375</v>
      </c>
      <c r="T41" s="40">
        <v>20.973690396403903</v>
      </c>
      <c r="U41" s="40">
        <v>271.85921720634013</v>
      </c>
      <c r="V41" s="39">
        <v>669.72844382808887</v>
      </c>
      <c r="W41" s="41">
        <f t="shared" si="26"/>
        <v>-0.23787148846545753</v>
      </c>
      <c r="X41" s="42">
        <f t="shared" si="21"/>
        <v>1.463511999741276</v>
      </c>
      <c r="Y41" s="51">
        <f>kWh_in_MMBtu*(V41-U41)*Elec_source_E+(T41-S41)*Gas_source_E</f>
        <v>-2.8758205804497781</v>
      </c>
      <c r="Z41" s="52">
        <f>(V41-U41)*Elec_emissions/1000+(T41-S41)*Gas_emissions</f>
        <v>-383.78902197751484</v>
      </c>
      <c r="AA41" s="6"/>
      <c r="AB41" s="19">
        <v>4</v>
      </c>
      <c r="AC41" s="14" t="s">
        <v>25</v>
      </c>
      <c r="AD41" s="13">
        <v>1135</v>
      </c>
      <c r="AE41" s="13">
        <v>478</v>
      </c>
      <c r="AF41" s="39">
        <v>27.438475909274135</v>
      </c>
      <c r="AG41" s="40">
        <v>6.8546025417169298</v>
      </c>
      <c r="AH41" s="40">
        <v>269.83661852863133</v>
      </c>
      <c r="AI41" s="39">
        <v>3540.2670643370966</v>
      </c>
      <c r="AJ41" s="41">
        <f t="shared" si="27"/>
        <v>-0.7501828248630934</v>
      </c>
      <c r="AK41" s="42">
        <f t="shared" si="22"/>
        <v>12.120039391397325</v>
      </c>
      <c r="AL41" s="51">
        <f>kWh_in_MMBtu*(AI41-AH41)*Elec_source_E+(AG41-AF41)*Gas_source_E</f>
        <v>12.576359262019242</v>
      </c>
      <c r="AM41" s="52">
        <f>(AI41-AH41)*Elec_emissions/1000+(AG41-AF41)*Gas_emissions</f>
        <v>1729.3764831745993</v>
      </c>
      <c r="AO41" s="19">
        <v>4</v>
      </c>
      <c r="AP41" s="14" t="s">
        <v>25</v>
      </c>
      <c r="AQ41" s="13">
        <v>78</v>
      </c>
      <c r="AR41" s="13">
        <v>78</v>
      </c>
      <c r="AS41" s="39">
        <v>59.752595983455265</v>
      </c>
      <c r="AT41" s="40">
        <v>51.554161586064026</v>
      </c>
      <c r="AU41" s="40">
        <v>465.30618003370267</v>
      </c>
      <c r="AV41" s="39">
        <v>716.98196821237673</v>
      </c>
      <c r="AW41" s="41">
        <f t="shared" si="28"/>
        <v>-0.13720632990843246</v>
      </c>
      <c r="AX41" s="42">
        <f t="shared" si="23"/>
        <v>0.54088210941115134</v>
      </c>
      <c r="AY41" s="51">
        <f>kWh_in_MMBtu*(AV41-AU41)*Elec_source_E+(AT41-AS41)*Gas_source_E</f>
        <v>-6.2418869130226238</v>
      </c>
      <c r="AZ41" s="52">
        <f>(AV41-AU41)*Elec_emissions/1000+(AT41-AS41)*Gas_emissions</f>
        <v>-839.23326040472011</v>
      </c>
      <c r="BA41" s="6"/>
      <c r="BB41" s="19">
        <v>4</v>
      </c>
      <c r="BC41" s="14" t="s">
        <v>25</v>
      </c>
      <c r="BD41" s="13">
        <v>26</v>
      </c>
      <c r="BE41" s="13">
        <v>9</v>
      </c>
      <c r="BF41" s="39">
        <v>42.104851213876572</v>
      </c>
      <c r="BG41" s="40">
        <v>25.986039836996277</v>
      </c>
      <c r="BH41" s="40">
        <v>355.34431514057991</v>
      </c>
      <c r="BI41" s="39">
        <v>2357.3623948659706</v>
      </c>
      <c r="BJ41" s="41">
        <f t="shared" si="29"/>
        <v>-0.38282551563958478</v>
      </c>
      <c r="BK41" s="42">
        <f t="shared" si="24"/>
        <v>5.6340230993518503</v>
      </c>
      <c r="BL41" s="51">
        <f>kWh_in_MMBtu*(BI41-BH41)*Elec_source_E+(BG41-BF41)*Gas_source_E</f>
        <v>3.8638274528367198</v>
      </c>
      <c r="BM41" s="52">
        <f>(BI41-BH41)*Elec_emissions/1000+(BG41-BF41)*Gas_emissions</f>
        <v>541.46901551931433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48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48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48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53" t="s">
        <v>36</v>
      </c>
      <c r="G48" s="53"/>
      <c r="H48" s="53"/>
      <c r="I48" s="53"/>
      <c r="J48" s="28"/>
      <c r="K48" s="29"/>
      <c r="L48" s="45"/>
      <c r="M48" s="29"/>
      <c r="O48" s="27"/>
      <c r="P48" s="28"/>
      <c r="Q48" s="28"/>
      <c r="R48" s="28"/>
      <c r="S48" s="53" t="s">
        <v>36</v>
      </c>
      <c r="T48" s="53"/>
      <c r="U48" s="53"/>
      <c r="V48" s="53"/>
      <c r="W48" s="28"/>
      <c r="X48" s="29"/>
      <c r="Y48" s="45"/>
      <c r="Z48" s="29"/>
      <c r="AB48" s="27"/>
      <c r="AC48" s="28"/>
      <c r="AD48" s="28"/>
      <c r="AE48" s="28"/>
      <c r="AF48" s="53" t="s">
        <v>36</v>
      </c>
      <c r="AG48" s="53"/>
      <c r="AH48" s="53"/>
      <c r="AI48" s="53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35</v>
      </c>
      <c r="I49" s="23" t="s">
        <v>35</v>
      </c>
      <c r="J49" s="23" t="s">
        <v>42</v>
      </c>
      <c r="K49" s="34" t="s">
        <v>42</v>
      </c>
      <c r="L49" s="46" t="s">
        <v>42</v>
      </c>
      <c r="M49" s="34" t="s">
        <v>42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35</v>
      </c>
      <c r="V49" s="23" t="s">
        <v>35</v>
      </c>
      <c r="W49" s="23" t="s">
        <v>42</v>
      </c>
      <c r="X49" s="34" t="s">
        <v>42</v>
      </c>
      <c r="Y49" s="46" t="s">
        <v>42</v>
      </c>
      <c r="Z49" s="34" t="s">
        <v>42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35</v>
      </c>
      <c r="AI49" s="23" t="s">
        <v>35</v>
      </c>
      <c r="AJ49" s="23" t="s">
        <v>42</v>
      </c>
      <c r="AK49" s="34" t="s">
        <v>42</v>
      </c>
      <c r="AL49" s="46" t="s">
        <v>42</v>
      </c>
      <c r="AM49" s="34" t="s">
        <v>42</v>
      </c>
      <c r="AX49" s="34" t="s">
        <v>42</v>
      </c>
      <c r="AY49" s="46" t="s">
        <v>42</v>
      </c>
      <c r="AZ49" s="34" t="s">
        <v>42</v>
      </c>
      <c r="BK49" s="34" t="s">
        <v>42</v>
      </c>
      <c r="BL49" s="46" t="s">
        <v>42</v>
      </c>
      <c r="BM49" s="34" t="s">
        <v>42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33</v>
      </c>
      <c r="G50" s="23" t="s">
        <v>34</v>
      </c>
      <c r="H50" s="23" t="s">
        <v>33</v>
      </c>
      <c r="I50" s="23" t="s">
        <v>34</v>
      </c>
      <c r="J50" s="23" t="s">
        <v>37</v>
      </c>
      <c r="K50" s="34" t="s">
        <v>38</v>
      </c>
      <c r="L50" s="46" t="s">
        <v>43</v>
      </c>
      <c r="M50" s="34" t="s">
        <v>44</v>
      </c>
      <c r="O50" s="16"/>
      <c r="P50" s="18"/>
      <c r="Q50" s="23" t="s">
        <v>6</v>
      </c>
      <c r="R50" s="23" t="s">
        <v>4</v>
      </c>
      <c r="S50" s="23" t="s">
        <v>33</v>
      </c>
      <c r="T50" s="23" t="s">
        <v>34</v>
      </c>
      <c r="U50" s="23" t="s">
        <v>33</v>
      </c>
      <c r="V50" s="23" t="s">
        <v>34</v>
      </c>
      <c r="W50" s="23" t="s">
        <v>37</v>
      </c>
      <c r="X50" s="34" t="s">
        <v>38</v>
      </c>
      <c r="Y50" s="46" t="s">
        <v>43</v>
      </c>
      <c r="Z50" s="34" t="s">
        <v>44</v>
      </c>
      <c r="AB50" s="16"/>
      <c r="AC50" s="18"/>
      <c r="AD50" s="23" t="s">
        <v>6</v>
      </c>
      <c r="AE50" s="23" t="s">
        <v>4</v>
      </c>
      <c r="AF50" s="23" t="s">
        <v>33</v>
      </c>
      <c r="AG50" s="23" t="s">
        <v>34</v>
      </c>
      <c r="AH50" s="23" t="s">
        <v>33</v>
      </c>
      <c r="AI50" s="23" t="s">
        <v>34</v>
      </c>
      <c r="AJ50" s="23" t="s">
        <v>37</v>
      </c>
      <c r="AK50" s="34" t="s">
        <v>38</v>
      </c>
      <c r="AL50" s="46" t="s">
        <v>43</v>
      </c>
      <c r="AM50" s="34" t="s">
        <v>44</v>
      </c>
      <c r="AX50" s="34" t="s">
        <v>38</v>
      </c>
      <c r="AY50" s="46" t="s">
        <v>43</v>
      </c>
      <c r="AZ50" s="34" t="s">
        <v>44</v>
      </c>
      <c r="BK50" s="34" t="s">
        <v>38</v>
      </c>
      <c r="BL50" s="46" t="s">
        <v>43</v>
      </c>
      <c r="BM50" s="34" t="s">
        <v>44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39</v>
      </c>
      <c r="G51" s="10" t="s">
        <v>39</v>
      </c>
      <c r="H51" s="10" t="s">
        <v>40</v>
      </c>
      <c r="I51" s="10" t="s">
        <v>40</v>
      </c>
      <c r="J51" s="9" t="s">
        <v>41</v>
      </c>
      <c r="K51" s="35" t="s">
        <v>41</v>
      </c>
      <c r="L51" s="47" t="s">
        <v>39</v>
      </c>
      <c r="M51" s="48" t="s">
        <v>45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39</v>
      </c>
      <c r="T51" s="10" t="s">
        <v>39</v>
      </c>
      <c r="U51" s="10" t="s">
        <v>40</v>
      </c>
      <c r="V51" s="10" t="s">
        <v>40</v>
      </c>
      <c r="W51" s="9" t="s">
        <v>41</v>
      </c>
      <c r="X51" s="35" t="s">
        <v>41</v>
      </c>
      <c r="Y51" s="47" t="s">
        <v>39</v>
      </c>
      <c r="Z51" s="48" t="s">
        <v>45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39</v>
      </c>
      <c r="AG51" s="10" t="s">
        <v>39</v>
      </c>
      <c r="AH51" s="10" t="s">
        <v>40</v>
      </c>
      <c r="AI51" s="10" t="s">
        <v>40</v>
      </c>
      <c r="AJ51" s="9" t="s">
        <v>41</v>
      </c>
      <c r="AK51" s="35" t="s">
        <v>41</v>
      </c>
      <c r="AL51" s="47" t="s">
        <v>39</v>
      </c>
      <c r="AM51" s="48" t="s">
        <v>45</v>
      </c>
      <c r="AX51" s="35" t="s">
        <v>41</v>
      </c>
      <c r="AY51" s="47" t="s">
        <v>39</v>
      </c>
      <c r="AZ51" s="48" t="s">
        <v>45</v>
      </c>
      <c r="BK51" s="35" t="s">
        <v>41</v>
      </c>
      <c r="BL51" s="47" t="s">
        <v>39</v>
      </c>
      <c r="BM51" s="48" t="s">
        <v>45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423</v>
      </c>
      <c r="F53" s="30">
        <v>28.361351161240822</v>
      </c>
      <c r="G53" s="30">
        <v>22.043807778757856</v>
      </c>
      <c r="H53" s="30">
        <v>263.17866229812489</v>
      </c>
      <c r="I53" s="30">
        <v>1063.2357023932723</v>
      </c>
      <c r="J53" s="32">
        <f>(G53-F53)/F53</f>
        <v>-0.22275184798376763</v>
      </c>
      <c r="K53" s="36">
        <f t="shared" ref="K53:K56" si="30">(I53-H53)/H53</f>
        <v>3.0399768473207551</v>
      </c>
      <c r="L53" s="49">
        <f>kWh_in_MMBtu*(I53-H53)*Elec_source_E+(G53-F53)*Gas_source_E</f>
        <v>1.6791790037539203</v>
      </c>
      <c r="M53" s="50">
        <f>(I53-H53)*Elec_emissions/1000+(G53-F53)*Gas_emissions</f>
        <v>234.60405907334825</v>
      </c>
      <c r="O53" s="16">
        <v>1</v>
      </c>
      <c r="P53" s="17" t="s">
        <v>22</v>
      </c>
      <c r="Q53" s="18">
        <v>794</v>
      </c>
      <c r="R53" s="18">
        <v>106</v>
      </c>
      <c r="S53" s="30">
        <v>39.880874850122908</v>
      </c>
      <c r="T53" s="30">
        <v>31.250603109698929</v>
      </c>
      <c r="U53" s="30">
        <v>301.19961365142098</v>
      </c>
      <c r="V53" s="30">
        <v>981.22592565366313</v>
      </c>
      <c r="W53" s="32">
        <f>(T53-S53)/S53</f>
        <v>-0.21640126433679227</v>
      </c>
      <c r="X53" s="36">
        <f t="shared" ref="X53:X56" si="31">(V53-U53)/U53</f>
        <v>2.2577263754037817</v>
      </c>
      <c r="Y53" s="49">
        <f>kWh_in_MMBtu*(V53-U53)*Elec_source_E+(T53-S53)*Gas_source_E</f>
        <v>-2.1267274712434041</v>
      </c>
      <c r="Z53" s="50">
        <f>(V53-U53)*Elec_emissions/1000+(T53-S53)*Gas_emissions</f>
        <v>-279.89168819106476</v>
      </c>
      <c r="AB53" s="16">
        <v>1</v>
      </c>
      <c r="AC53" s="17" t="s">
        <v>22</v>
      </c>
      <c r="AD53" s="18">
        <v>661</v>
      </c>
      <c r="AE53" s="18">
        <v>317</v>
      </c>
      <c r="AF53" s="30">
        <v>24.509396867797555</v>
      </c>
      <c r="AG53" s="30">
        <v>18.965194828979445</v>
      </c>
      <c r="AH53" s="30">
        <v>250.46503187714879</v>
      </c>
      <c r="AI53" s="30">
        <v>672.21702715880338</v>
      </c>
      <c r="AJ53" s="32">
        <f>(AG53-AF53)/AF53</f>
        <v>-0.22620719998632585</v>
      </c>
      <c r="AK53" s="36">
        <f t="shared" ref="AK53:AK56" si="32">(AI53-AH53)/AH53</f>
        <v>1.6838757575090193</v>
      </c>
      <c r="AL53" s="49">
        <f>kWh_in_MMBtu*(AI53-AH53)*Elec_source_E+(AG53-AF53)*Gas_source_E</f>
        <v>-1.5279610210721328</v>
      </c>
      <c r="AM53" s="50">
        <f>(AI53-AH53)*Elec_emissions/1000+(AG53-AF53)*Gas_emissions</f>
        <v>-201.77029856673653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506</v>
      </c>
      <c r="F54" s="30">
        <v>28.790981668329245</v>
      </c>
      <c r="G54" s="31">
        <v>22.87212220781813</v>
      </c>
      <c r="H54" s="31">
        <v>265.5443669009972</v>
      </c>
      <c r="I54" s="30">
        <v>1043.3665010312702</v>
      </c>
      <c r="J54" s="37">
        <f t="shared" ref="J54:J56" si="35">(G54-F54)/F54</f>
        <v>-0.20558032819777031</v>
      </c>
      <c r="K54" s="38">
        <f t="shared" si="30"/>
        <v>2.9291607395319676</v>
      </c>
      <c r="L54" s="49">
        <f>kWh_in_MMBtu*(I54-H54)*Elec_source_E+(G54-F54)*Gas_source_E</f>
        <v>1.8757006153106976</v>
      </c>
      <c r="M54" s="50">
        <f>(I54-H54)*Elec_emissions/1000+(G54-F54)*Gas_emissions</f>
        <v>260.88104233028309</v>
      </c>
      <c r="O54" s="16">
        <v>2</v>
      </c>
      <c r="P54" s="17" t="s">
        <v>23</v>
      </c>
      <c r="Q54" s="18">
        <v>794</v>
      </c>
      <c r="R54" s="18">
        <v>152</v>
      </c>
      <c r="S54" s="30">
        <v>38.562385895872495</v>
      </c>
      <c r="T54" s="31">
        <v>32.079655340226715</v>
      </c>
      <c r="U54" s="31">
        <v>298.30765928492536</v>
      </c>
      <c r="V54" s="30">
        <v>784.74240069475172</v>
      </c>
      <c r="W54" s="37">
        <f t="shared" ref="W54:W56" si="36">(T54-S54)/S54</f>
        <v>-0.16811020389533668</v>
      </c>
      <c r="X54" s="38">
        <f t="shared" si="31"/>
        <v>1.6306478438262741</v>
      </c>
      <c r="Y54" s="49">
        <f>kWh_in_MMBtu*(V54-U54)*Elec_source_E+(T54-S54)*Gas_source_E</f>
        <v>-1.8584724675324065</v>
      </c>
      <c r="Z54" s="50">
        <f>(V54-U54)*Elec_emissions/1000+(T54-S54)*Gas_emissions</f>
        <v>-245.68527767004207</v>
      </c>
      <c r="AB54" s="16">
        <v>2</v>
      </c>
      <c r="AC54" s="17" t="s">
        <v>23</v>
      </c>
      <c r="AD54" s="18">
        <v>661</v>
      </c>
      <c r="AE54" s="18">
        <v>354</v>
      </c>
      <c r="AF54" s="30">
        <v>24.595350474581796</v>
      </c>
      <c r="AG54" s="31">
        <v>18.918605156614483</v>
      </c>
      <c r="AH54" s="31">
        <v>251.47651254405639</v>
      </c>
      <c r="AI54" s="30">
        <v>701.00458870899831</v>
      </c>
      <c r="AJ54" s="37">
        <f t="shared" ref="AJ54:AJ56" si="37">(AG54-AF54)/AF54</f>
        <v>-0.23080562823587239</v>
      </c>
      <c r="AK54" s="38">
        <f t="shared" si="32"/>
        <v>1.7875549156352672</v>
      </c>
      <c r="AL54" s="49">
        <f>kWh_in_MMBtu*(AI54-AH54)*Elec_source_E+(AG54-AF54)*Gas_source_E</f>
        <v>-1.3750662708429653</v>
      </c>
      <c r="AM54" s="50">
        <f>(AI54-AH54)*Elec_emissions/1000+(AG54-AF54)*Gas_emissions</f>
        <v>-180.86773899736954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804</v>
      </c>
      <c r="F55" s="30">
        <v>32.218470042886402</v>
      </c>
      <c r="G55" s="31">
        <v>27.115504470714409</v>
      </c>
      <c r="H55" s="31">
        <v>287.37903130786736</v>
      </c>
      <c r="I55" s="30">
        <v>994.5920659377324</v>
      </c>
      <c r="J55" s="37">
        <f t="shared" si="35"/>
        <v>-0.15838634067289267</v>
      </c>
      <c r="K55" s="38">
        <f t="shared" si="30"/>
        <v>2.4609068776219516</v>
      </c>
      <c r="L55" s="49">
        <f>kWh_in_MMBtu*(I55-H55)*Elec_source_E+(G55-F55)*Gas_source_E</f>
        <v>2.0090935877426199</v>
      </c>
      <c r="M55" s="50">
        <f>(I55-H55)*Elec_emissions/1000+(G55-F55)*Gas_emissions</f>
        <v>278.1518132425407</v>
      </c>
      <c r="O55" s="16">
        <v>3</v>
      </c>
      <c r="P55" s="17" t="s">
        <v>24</v>
      </c>
      <c r="Q55" s="18">
        <v>794</v>
      </c>
      <c r="R55" s="18">
        <v>315</v>
      </c>
      <c r="S55" s="30">
        <v>39.990629571518383</v>
      </c>
      <c r="T55" s="31">
        <v>35.564218796225312</v>
      </c>
      <c r="U55" s="31">
        <v>311.45462960483036</v>
      </c>
      <c r="V55" s="30">
        <v>548.27317397269826</v>
      </c>
      <c r="W55" s="37">
        <f t="shared" si="36"/>
        <v>-0.11068619881007308</v>
      </c>
      <c r="X55" s="38">
        <f t="shared" si="31"/>
        <v>0.76036289673504043</v>
      </c>
      <c r="Y55" s="49">
        <f>kWh_in_MMBtu*(V55-U55)*Elec_source_E+(T55-S55)*Gas_source_E</f>
        <v>-2.2894407859511658</v>
      </c>
      <c r="Z55" s="50">
        <f>(V55-U55)*Elec_emissions/1000+(T55-S55)*Gas_emissions</f>
        <v>-306.34822045720153</v>
      </c>
      <c r="AB55" s="16">
        <v>3</v>
      </c>
      <c r="AC55" s="17" t="s">
        <v>24</v>
      </c>
      <c r="AD55" s="18">
        <v>661</v>
      </c>
      <c r="AE55" s="18">
        <v>489</v>
      </c>
      <c r="AF55" s="30">
        <v>27.21186421155916</v>
      </c>
      <c r="AG55" s="31">
        <v>21.673081132195168</v>
      </c>
      <c r="AH55" s="31">
        <v>271.87021031902623</v>
      </c>
      <c r="AI55" s="30">
        <v>712.04236100628691</v>
      </c>
      <c r="AJ55" s="37">
        <f t="shared" si="37"/>
        <v>-0.20354294863088454</v>
      </c>
      <c r="AK55" s="38">
        <f t="shared" si="32"/>
        <v>1.6190525257281423</v>
      </c>
      <c r="AL55" s="49">
        <f>kWh_in_MMBtu*(AI55-AH55)*Elec_source_E+(AG55-AF55)*Gas_source_E</f>
        <v>-1.3248506898246912</v>
      </c>
      <c r="AM55" s="50">
        <f>(AI55-AH55)*Elec_emissions/1000+(AG55-AF55)*Gas_emissions</f>
        <v>-174.19080556722975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1239</v>
      </c>
      <c r="F56" s="39">
        <v>41.02918640157521</v>
      </c>
      <c r="G56" s="40">
        <v>35.883469122406773</v>
      </c>
      <c r="H56" s="40">
        <v>332.1651484635675</v>
      </c>
      <c r="I56" s="39">
        <v>1078.6227386171188</v>
      </c>
      <c r="J56" s="41">
        <f t="shared" si="35"/>
        <v>-0.12541602041055536</v>
      </c>
      <c r="K56" s="42">
        <f t="shared" si="30"/>
        <v>2.2472483751118886</v>
      </c>
      <c r="L56" s="51">
        <f>kWh_in_MMBtu*(I56-H56)*Elec_source_E+(G56-F56)*Gas_source_E</f>
        <v>2.3826410731944287</v>
      </c>
      <c r="M56" s="52">
        <f>(I56-H56)*Elec_emissions/1000+(G56-F56)*Gas_emissions</f>
        <v>328.92889604550328</v>
      </c>
      <c r="O56" s="19">
        <v>4</v>
      </c>
      <c r="P56" s="14" t="s">
        <v>25</v>
      </c>
      <c r="Q56" s="13">
        <v>794</v>
      </c>
      <c r="R56" s="13">
        <v>701</v>
      </c>
      <c r="S56" s="39">
        <v>50.856364769066452</v>
      </c>
      <c r="T56" s="40">
        <v>47.078195532125655</v>
      </c>
      <c r="U56" s="40">
        <v>373.14277150544802</v>
      </c>
      <c r="V56" s="39">
        <v>550.01016920105849</v>
      </c>
      <c r="W56" s="41">
        <f t="shared" si="36"/>
        <v>-7.4290981160314504E-2</v>
      </c>
      <c r="X56" s="42">
        <f t="shared" si="31"/>
        <v>0.47399390046345341</v>
      </c>
      <c r="Y56" s="51">
        <f>kWh_in_MMBtu*(V56-U56)*Elec_source_E+(T56-S56)*Gas_source_E</f>
        <v>-2.2246862891394068</v>
      </c>
      <c r="Z56" s="52">
        <f>(V56-U56)*Elec_emissions/1000+(T56-S56)*Gas_emissions</f>
        <v>-298.22568158087972</v>
      </c>
      <c r="AB56" s="19">
        <v>4</v>
      </c>
      <c r="AC56" s="14" t="s">
        <v>25</v>
      </c>
      <c r="AD56" s="13">
        <v>661</v>
      </c>
      <c r="AE56" s="13">
        <v>538</v>
      </c>
      <c r="AF56" s="39">
        <v>28.224628714565213</v>
      </c>
      <c r="AG56" s="40">
        <v>21.297031923126166</v>
      </c>
      <c r="AH56" s="40">
        <v>278.77237197219546</v>
      </c>
      <c r="AI56" s="39">
        <v>825.29562341281701</v>
      </c>
      <c r="AJ56" s="41">
        <f t="shared" si="37"/>
        <v>-0.24544509908341458</v>
      </c>
      <c r="AK56" s="42">
        <f t="shared" si="32"/>
        <v>1.960464186512469</v>
      </c>
      <c r="AL56" s="51">
        <f>kWh_in_MMBtu*(AI56-AH56)*Elec_source_E+(AG56-AF56)*Gas_source_E</f>
        <v>-1.7000772912181104</v>
      </c>
      <c r="AM56" s="52">
        <f>(AI56-AH56)*Elec_emissions/1000+(AG56-AF56)*Gas_emissions</f>
        <v>-223.7119207468761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48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48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48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53" t="s">
        <v>36</v>
      </c>
      <c r="G63" s="53"/>
      <c r="H63" s="53"/>
      <c r="I63" s="53"/>
      <c r="J63" s="28"/>
      <c r="K63" s="29"/>
      <c r="L63" s="45"/>
      <c r="M63" s="29"/>
      <c r="O63" s="27"/>
      <c r="P63" s="28"/>
      <c r="Q63" s="28"/>
      <c r="R63" s="28"/>
      <c r="S63" s="53" t="s">
        <v>36</v>
      </c>
      <c r="T63" s="53"/>
      <c r="U63" s="53"/>
      <c r="V63" s="53"/>
      <c r="W63" s="28"/>
      <c r="X63" s="29"/>
      <c r="Y63" s="45"/>
      <c r="Z63" s="29"/>
      <c r="AB63" s="27"/>
      <c r="AC63" s="28"/>
      <c r="AD63" s="28"/>
      <c r="AE63" s="28"/>
      <c r="AF63" s="53" t="s">
        <v>36</v>
      </c>
      <c r="AG63" s="53"/>
      <c r="AH63" s="53"/>
      <c r="AI63" s="53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35</v>
      </c>
      <c r="I64" s="23" t="s">
        <v>35</v>
      </c>
      <c r="J64" s="23" t="s">
        <v>42</v>
      </c>
      <c r="K64" s="34" t="s">
        <v>42</v>
      </c>
      <c r="L64" s="46" t="s">
        <v>42</v>
      </c>
      <c r="M64" s="34" t="s">
        <v>42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35</v>
      </c>
      <c r="V64" s="23" t="s">
        <v>35</v>
      </c>
      <c r="W64" s="23" t="s">
        <v>42</v>
      </c>
      <c r="X64" s="34" t="s">
        <v>42</v>
      </c>
      <c r="Y64" s="46" t="s">
        <v>42</v>
      </c>
      <c r="Z64" s="34" t="s">
        <v>42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35</v>
      </c>
      <c r="AI64" s="23" t="s">
        <v>35</v>
      </c>
      <c r="AJ64" s="23" t="s">
        <v>42</v>
      </c>
      <c r="AK64" s="34" t="s">
        <v>42</v>
      </c>
      <c r="AL64" s="46" t="s">
        <v>42</v>
      </c>
      <c r="AM64" s="34" t="s">
        <v>42</v>
      </c>
      <c r="AX64" s="34" t="s">
        <v>42</v>
      </c>
      <c r="AY64" s="46" t="s">
        <v>42</v>
      </c>
      <c r="AZ64" s="34" t="s">
        <v>42</v>
      </c>
      <c r="BK64" s="34" t="s">
        <v>42</v>
      </c>
      <c r="BL64" s="46" t="s">
        <v>42</v>
      </c>
      <c r="BM64" s="34" t="s">
        <v>42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33</v>
      </c>
      <c r="G65" s="23" t="s">
        <v>34</v>
      </c>
      <c r="H65" s="23" t="s">
        <v>33</v>
      </c>
      <c r="I65" s="23" t="s">
        <v>34</v>
      </c>
      <c r="J65" s="23" t="s">
        <v>37</v>
      </c>
      <c r="K65" s="34" t="s">
        <v>38</v>
      </c>
      <c r="L65" s="46" t="s">
        <v>43</v>
      </c>
      <c r="M65" s="34" t="s">
        <v>44</v>
      </c>
      <c r="O65" s="16"/>
      <c r="P65" s="18"/>
      <c r="Q65" s="23" t="s">
        <v>6</v>
      </c>
      <c r="R65" s="23" t="s">
        <v>4</v>
      </c>
      <c r="S65" s="23" t="s">
        <v>33</v>
      </c>
      <c r="T65" s="23" t="s">
        <v>34</v>
      </c>
      <c r="U65" s="23" t="s">
        <v>33</v>
      </c>
      <c r="V65" s="23" t="s">
        <v>34</v>
      </c>
      <c r="W65" s="23" t="s">
        <v>37</v>
      </c>
      <c r="X65" s="34" t="s">
        <v>38</v>
      </c>
      <c r="Y65" s="46" t="s">
        <v>43</v>
      </c>
      <c r="Z65" s="34" t="s">
        <v>44</v>
      </c>
      <c r="AB65" s="16"/>
      <c r="AC65" s="18"/>
      <c r="AD65" s="23" t="s">
        <v>6</v>
      </c>
      <c r="AE65" s="23" t="s">
        <v>4</v>
      </c>
      <c r="AF65" s="23" t="s">
        <v>33</v>
      </c>
      <c r="AG65" s="23" t="s">
        <v>34</v>
      </c>
      <c r="AH65" s="23" t="s">
        <v>33</v>
      </c>
      <c r="AI65" s="23" t="s">
        <v>34</v>
      </c>
      <c r="AJ65" s="23" t="s">
        <v>37</v>
      </c>
      <c r="AK65" s="34" t="s">
        <v>38</v>
      </c>
      <c r="AL65" s="46" t="s">
        <v>43</v>
      </c>
      <c r="AM65" s="34" t="s">
        <v>44</v>
      </c>
      <c r="AX65" s="34" t="s">
        <v>38</v>
      </c>
      <c r="AY65" s="46" t="s">
        <v>43</v>
      </c>
      <c r="AZ65" s="34" t="s">
        <v>44</v>
      </c>
      <c r="BK65" s="34" t="s">
        <v>38</v>
      </c>
      <c r="BL65" s="46" t="s">
        <v>43</v>
      </c>
      <c r="BM65" s="34" t="s">
        <v>44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39</v>
      </c>
      <c r="G66" s="10" t="s">
        <v>39</v>
      </c>
      <c r="H66" s="10" t="s">
        <v>40</v>
      </c>
      <c r="I66" s="10" t="s">
        <v>40</v>
      </c>
      <c r="J66" s="9" t="s">
        <v>41</v>
      </c>
      <c r="K66" s="35" t="s">
        <v>41</v>
      </c>
      <c r="L66" s="47" t="s">
        <v>39</v>
      </c>
      <c r="M66" s="48" t="s">
        <v>45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39</v>
      </c>
      <c r="T66" s="10" t="s">
        <v>39</v>
      </c>
      <c r="U66" s="10" t="s">
        <v>40</v>
      </c>
      <c r="V66" s="10" t="s">
        <v>40</v>
      </c>
      <c r="W66" s="9" t="s">
        <v>41</v>
      </c>
      <c r="X66" s="35" t="s">
        <v>41</v>
      </c>
      <c r="Y66" s="47" t="s">
        <v>39</v>
      </c>
      <c r="Z66" s="48" t="s">
        <v>45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39</v>
      </c>
      <c r="AG66" s="10" t="s">
        <v>39</v>
      </c>
      <c r="AH66" s="10" t="s">
        <v>40</v>
      </c>
      <c r="AI66" s="10" t="s">
        <v>40</v>
      </c>
      <c r="AJ66" s="9" t="s">
        <v>41</v>
      </c>
      <c r="AK66" s="35" t="s">
        <v>41</v>
      </c>
      <c r="AL66" s="47" t="s">
        <v>39</v>
      </c>
      <c r="AM66" s="48" t="s">
        <v>45</v>
      </c>
      <c r="AX66" s="35" t="s">
        <v>41</v>
      </c>
      <c r="AY66" s="47" t="s">
        <v>39</v>
      </c>
      <c r="AZ66" s="48" t="s">
        <v>45</v>
      </c>
      <c r="BK66" s="35" t="s">
        <v>41</v>
      </c>
      <c r="BL66" s="47" t="s">
        <v>39</v>
      </c>
      <c r="BM66" s="48" t="s">
        <v>45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304</v>
      </c>
      <c r="F68" s="30">
        <v>26.975429503470412</v>
      </c>
      <c r="G68" s="30">
        <v>21.793958260600022</v>
      </c>
      <c r="H68" s="30">
        <v>253.40516900338963</v>
      </c>
      <c r="I68" s="30">
        <v>330</v>
      </c>
      <c r="J68" s="32">
        <f>(G68-F68)/F68</f>
        <v>-0.19208113969802743</v>
      </c>
      <c r="K68" s="36">
        <f t="shared" ref="K68:K71" si="38">(I68-H68)/H68</f>
        <v>0.30226230703125795</v>
      </c>
      <c r="L68" s="49">
        <f>kWh_in_MMBtu*(I68-H68)*Elec_source_E+(G68-F68)*Gas_source_E</f>
        <v>-4.8277898658179303</v>
      </c>
      <c r="M68" s="50">
        <f>(I68-H68)*Elec_emissions/1000+(G68-F68)*Gas_emissions</f>
        <v>-650.30738843287588</v>
      </c>
      <c r="O68" s="16">
        <v>1</v>
      </c>
      <c r="P68" s="17" t="s">
        <v>22</v>
      </c>
      <c r="Q68" s="18">
        <v>441</v>
      </c>
      <c r="R68" s="18">
        <v>68</v>
      </c>
      <c r="S68" s="30">
        <v>40.249851481209184</v>
      </c>
      <c r="T68" s="30">
        <v>35.055216027125795</v>
      </c>
      <c r="U68" s="30">
        <v>302.94179391957971</v>
      </c>
      <c r="V68" s="30">
        <v>485.78812537416707</v>
      </c>
      <c r="W68" s="32">
        <f>(T68-S68)/S68</f>
        <v>-0.12905974215851523</v>
      </c>
      <c r="X68" s="36">
        <f t="shared" ref="X68:X71" si="39">(V68-U68)/U68</f>
        <v>0.60356918432696205</v>
      </c>
      <c r="Y68" s="49">
        <f>kWh_in_MMBtu*(V68-U68)*Elec_source_E+(T68-S68)*Gas_source_E</f>
        <v>-3.704624818417134</v>
      </c>
      <c r="Z68" s="50">
        <f>(V68-U68)*Elec_emissions/1000+(T68-S68)*Gas_emissions</f>
        <v>-497.75284581528825</v>
      </c>
      <c r="AB68" s="16">
        <v>1</v>
      </c>
      <c r="AC68" s="17" t="s">
        <v>22</v>
      </c>
      <c r="AD68" s="18">
        <v>374</v>
      </c>
      <c r="AE68" s="18">
        <v>236</v>
      </c>
      <c r="AF68" s="30">
        <v>23.150596052257534</v>
      </c>
      <c r="AG68" s="30">
        <v>17.972917887194289</v>
      </c>
      <c r="AH68" s="30">
        <v>239.13190419702974</v>
      </c>
      <c r="AI68" s="30">
        <v>598.89448896841373</v>
      </c>
      <c r="AJ68" s="32">
        <f>(AG68-AF68)/AF68</f>
        <v>-0.22365204564823044</v>
      </c>
      <c r="AK68" s="36">
        <f t="shared" ref="AK68:AK71" si="40">(AI68-AH68)/AH68</f>
        <v>1.5044524735392988</v>
      </c>
      <c r="AL68" s="49">
        <f>kWh_in_MMBtu*(AI68-AH68)*Elec_source_E+(AG68-AF68)*Gas_source_E</f>
        <v>-1.79210015265804</v>
      </c>
      <c r="AM68" s="50">
        <f>(AI68-AH68)*Elec_emissions/1000+(AG68-AF68)*Gas_emissions</f>
        <v>-238.02389200670461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337</v>
      </c>
      <c r="F69" s="30">
        <v>27.299495981927624</v>
      </c>
      <c r="G69" s="31">
        <v>22.03478888702827</v>
      </c>
      <c r="H69" s="31">
        <v>256.53638145636847</v>
      </c>
      <c r="I69" s="30">
        <v>375</v>
      </c>
      <c r="J69" s="37">
        <f t="shared" ref="J69:J71" si="43">(G69-F69)/F69</f>
        <v>-0.19284997416745756</v>
      </c>
      <c r="K69" s="38">
        <f t="shared" si="38"/>
        <v>0.46178096795124451</v>
      </c>
      <c r="L69" s="49">
        <f>kWh_in_MMBtu*(I69-H69)*Elec_source_E+(G69-F69)*Gas_source_E</f>
        <v>-4.4702754291842499</v>
      </c>
      <c r="M69" s="50">
        <f>(I69-H69)*Elec_emissions/1000+(G69-F69)*Gas_emissions</f>
        <v>-601.66584158776482</v>
      </c>
      <c r="O69" s="16">
        <v>2</v>
      </c>
      <c r="P69" s="17" t="s">
        <v>23</v>
      </c>
      <c r="Q69" s="18">
        <v>441</v>
      </c>
      <c r="R69" s="18">
        <v>85</v>
      </c>
      <c r="S69" s="30">
        <v>39.17588618548568</v>
      </c>
      <c r="T69" s="31">
        <v>34.412107497844907</v>
      </c>
      <c r="U69" s="31">
        <v>302.74378380219395</v>
      </c>
      <c r="V69" s="30">
        <v>467.8002114512006</v>
      </c>
      <c r="W69" s="37">
        <f t="shared" ref="W69:W71" si="44">(T69-S69)/S69</f>
        <v>-0.12159976841585043</v>
      </c>
      <c r="X69" s="38">
        <f t="shared" si="39"/>
        <v>0.54520170678995961</v>
      </c>
      <c r="Y69" s="49">
        <f>kWh_in_MMBtu*(V69-U69)*Elec_source_E+(T69-S69)*Gas_source_E</f>
        <v>-3.4254472209727407</v>
      </c>
      <c r="Z69" s="50">
        <f>(V69-U69)*Elec_emissions/1000+(T69-S69)*Gas_emissions</f>
        <v>-460.28342128153804</v>
      </c>
      <c r="AB69" s="16">
        <v>2</v>
      </c>
      <c r="AC69" s="17" t="s">
        <v>23</v>
      </c>
      <c r="AD69" s="18">
        <v>374</v>
      </c>
      <c r="AE69" s="18">
        <v>252</v>
      </c>
      <c r="AF69" s="30">
        <v>23.293570714854461</v>
      </c>
      <c r="AG69" s="31">
        <v>17.859899673062348</v>
      </c>
      <c r="AH69" s="31">
        <v>240.95055130003854</v>
      </c>
      <c r="AI69" s="30">
        <v>593.98022886014485</v>
      </c>
      <c r="AJ69" s="37">
        <f t="shared" ref="AJ69:AJ71" si="45">(AG69-AF69)/AF69</f>
        <v>-0.23326913285677692</v>
      </c>
      <c r="AK69" s="38">
        <f t="shared" si="40"/>
        <v>1.4651540561137941</v>
      </c>
      <c r="AL69" s="49">
        <f>kWh_in_MMBtu*(AI69-AH69)*Elec_source_E+(AG69-AF69)*Gas_source_E</f>
        <v>-2.1432139724003032</v>
      </c>
      <c r="AM69" s="50">
        <f>(AI69-AH69)*Elec_emissions/1000+(AG69-AF69)*Gas_emissions</f>
        <v>-285.44449197104609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491</v>
      </c>
      <c r="F70" s="30">
        <v>32.124035190306039</v>
      </c>
      <c r="G70" s="31">
        <v>27.115460661023707</v>
      </c>
      <c r="H70" s="31">
        <v>289.96097236744953</v>
      </c>
      <c r="I70" s="30">
        <v>467</v>
      </c>
      <c r="J70" s="37">
        <f t="shared" si="43"/>
        <v>-0.15591361731522918</v>
      </c>
      <c r="K70" s="38">
        <f t="shared" si="38"/>
        <v>0.61056157381138831</v>
      </c>
      <c r="L70" s="49">
        <f>kWh_in_MMBtu*(I70-H70)*Elec_source_E+(G70-F70)*Gas_source_E</f>
        <v>-3.5639906111513575</v>
      </c>
      <c r="M70" s="50">
        <f>(I70-H70)*Elec_emissions/1000+(G70-F70)*Gas_emissions</f>
        <v>-478.84570962677435</v>
      </c>
      <c r="O70" s="16">
        <v>3</v>
      </c>
      <c r="P70" s="17" t="s">
        <v>24</v>
      </c>
      <c r="Q70" s="18">
        <v>441</v>
      </c>
      <c r="R70" s="18">
        <v>180</v>
      </c>
      <c r="S70" s="30">
        <v>42.635756179798761</v>
      </c>
      <c r="T70" s="31">
        <v>39.160553934905678</v>
      </c>
      <c r="U70" s="31">
        <v>338.6164673773315</v>
      </c>
      <c r="V70" s="30">
        <v>356.37132365861885</v>
      </c>
      <c r="W70" s="37">
        <f t="shared" si="44"/>
        <v>-8.1509103069213718E-2</v>
      </c>
      <c r="X70" s="38">
        <f t="shared" si="39"/>
        <v>5.2433528761324309E-2</v>
      </c>
      <c r="Y70" s="49">
        <f>kWh_in_MMBtu*(V70-U70)*Elec_source_E+(T70-S70)*Gas_source_E</f>
        <v>-3.5978893829589298</v>
      </c>
      <c r="Z70" s="50">
        <f>(V70-U70)*Elec_emissions/1000+(T70-S70)*Gas_emissions</f>
        <v>-485.03916896629141</v>
      </c>
      <c r="AB70" s="16">
        <v>3</v>
      </c>
      <c r="AC70" s="17" t="s">
        <v>24</v>
      </c>
      <c r="AD70" s="18">
        <v>374</v>
      </c>
      <c r="AE70" s="18">
        <v>311</v>
      </c>
      <c r="AF70" s="30">
        <v>26.040080919860149</v>
      </c>
      <c r="AG70" s="31">
        <v>20.144024039484336</v>
      </c>
      <c r="AH70" s="31">
        <v>261.80023570578135</v>
      </c>
      <c r="AI70" s="30">
        <v>660.10868932524886</v>
      </c>
      <c r="AJ70" s="37">
        <f t="shared" si="45"/>
        <v>-0.2264223716708588</v>
      </c>
      <c r="AK70" s="38">
        <f t="shared" si="40"/>
        <v>1.5214212949261743</v>
      </c>
      <c r="AL70" s="49">
        <f>kWh_in_MMBtu*(AI70-AH70)*Elec_source_E+(AG70-AF70)*Gas_source_E</f>
        <v>-2.1624661502981617</v>
      </c>
      <c r="AM70" s="50">
        <f>(AI70-AH70)*Elec_emissions/1000+(AG70-AF70)*Gas_emissions</f>
        <v>-287.57986985253876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728</v>
      </c>
      <c r="F71" s="39">
        <v>40.693164351620879</v>
      </c>
      <c r="G71" s="40">
        <v>34.900263752753801</v>
      </c>
      <c r="H71" s="40">
        <v>334.09948320408768</v>
      </c>
      <c r="I71" s="39">
        <v>633</v>
      </c>
      <c r="J71" s="41">
        <f t="shared" si="43"/>
        <v>-0.14235561896371268</v>
      </c>
      <c r="K71" s="42">
        <f t="shared" si="38"/>
        <v>0.89464525335205702</v>
      </c>
      <c r="L71" s="51">
        <f>kWh_in_MMBtu*(I71-H71)*Elec_source_E+(G71-F71)*Gas_source_E</f>
        <v>-3.1142735844311327</v>
      </c>
      <c r="M71" s="52">
        <f>(I71-H71)*Elec_emissions/1000+(G71-F71)*Gas_emissions</f>
        <v>-416.95503661220403</v>
      </c>
      <c r="O71" s="19">
        <v>4</v>
      </c>
      <c r="P71" s="14" t="s">
        <v>25</v>
      </c>
      <c r="Q71" s="13">
        <v>441</v>
      </c>
      <c r="R71" s="13">
        <v>402</v>
      </c>
      <c r="S71" s="39">
        <v>52.290337059960571</v>
      </c>
      <c r="T71" s="40">
        <v>47.787369079303836</v>
      </c>
      <c r="U71" s="40">
        <v>391.74643068724839</v>
      </c>
      <c r="V71" s="39">
        <v>500.77276713274301</v>
      </c>
      <c r="W71" s="41">
        <f t="shared" si="44"/>
        <v>-8.6114724705125656E-2</v>
      </c>
      <c r="X71" s="42">
        <f t="shared" si="39"/>
        <v>0.27830843603151045</v>
      </c>
      <c r="Y71" s="51">
        <f>kWh_in_MMBtu*(V71-U71)*Elec_source_E+(T71-S71)*Gas_source_E</f>
        <v>-3.741014046574989</v>
      </c>
      <c r="Z71" s="52">
        <f>(V71-U71)*Elec_emissions/1000+(T71-S71)*Gas_emissions</f>
        <v>-503.41199996479077</v>
      </c>
      <c r="AB71" s="19">
        <v>4</v>
      </c>
      <c r="AC71" s="14" t="s">
        <v>25</v>
      </c>
      <c r="AD71" s="13">
        <v>374</v>
      </c>
      <c r="AE71" s="13">
        <v>326</v>
      </c>
      <c r="AF71" s="39">
        <v>26.392356287962741</v>
      </c>
      <c r="AG71" s="40">
        <v>19.008802583204442</v>
      </c>
      <c r="AH71" s="40">
        <v>263.0133700500059</v>
      </c>
      <c r="AI71" s="39">
        <v>802.35914488504727</v>
      </c>
      <c r="AJ71" s="41">
        <f t="shared" si="45"/>
        <v>-0.27976106506738296</v>
      </c>
      <c r="AK71" s="42">
        <f t="shared" si="40"/>
        <v>2.0506401432463193</v>
      </c>
      <c r="AL71" s="51">
        <f>kWh_in_MMBtu*(AI71-AH71)*Elec_source_E+(AG71-AF71)*Gas_source_E</f>
        <v>-2.2739114099995463</v>
      </c>
      <c r="AM71" s="52">
        <f>(AI71-AH71)*Elec_emissions/1000+(AG71-AF71)*Gas_emissions</f>
        <v>-301.1736379893199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topLeftCell="AS1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10.28515625" style="4" bestFit="1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49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49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49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49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49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53" t="s">
        <v>36</v>
      </c>
      <c r="G3" s="53"/>
      <c r="H3" s="53"/>
      <c r="I3" s="53"/>
      <c r="J3" s="28"/>
      <c r="K3" s="29"/>
      <c r="L3" s="45"/>
      <c r="M3" s="29"/>
      <c r="N3" s="5"/>
      <c r="O3" s="27"/>
      <c r="P3" s="28"/>
      <c r="Q3" s="28"/>
      <c r="R3" s="28"/>
      <c r="S3" s="53" t="s">
        <v>36</v>
      </c>
      <c r="T3" s="53"/>
      <c r="U3" s="53"/>
      <c r="V3" s="53"/>
      <c r="W3" s="28"/>
      <c r="X3" s="29"/>
      <c r="Y3" s="45"/>
      <c r="Z3" s="29"/>
      <c r="AB3" s="27"/>
      <c r="AC3" s="28"/>
      <c r="AD3" s="28"/>
      <c r="AE3" s="28"/>
      <c r="AF3" s="53" t="s">
        <v>36</v>
      </c>
      <c r="AG3" s="53"/>
      <c r="AH3" s="53"/>
      <c r="AI3" s="53"/>
      <c r="AJ3" s="28"/>
      <c r="AK3" s="29"/>
      <c r="AL3" s="45"/>
      <c r="AM3" s="29"/>
      <c r="AO3" s="27"/>
      <c r="AP3" s="28"/>
      <c r="AQ3" s="28"/>
      <c r="AR3" s="28"/>
      <c r="AS3" s="53" t="s">
        <v>36</v>
      </c>
      <c r="AT3" s="53"/>
      <c r="AU3" s="53"/>
      <c r="AV3" s="53"/>
      <c r="AW3" s="28"/>
      <c r="AX3" s="29"/>
      <c r="AY3" s="45"/>
      <c r="AZ3" s="29"/>
      <c r="BB3" s="27"/>
      <c r="BC3" s="28"/>
      <c r="BD3" s="28"/>
      <c r="BE3" s="28"/>
      <c r="BF3" s="53" t="s">
        <v>36</v>
      </c>
      <c r="BG3" s="53"/>
      <c r="BH3" s="53"/>
      <c r="BI3" s="53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35</v>
      </c>
      <c r="I4" s="23" t="s">
        <v>35</v>
      </c>
      <c r="J4" s="23" t="s">
        <v>42</v>
      </c>
      <c r="K4" s="34" t="s">
        <v>42</v>
      </c>
      <c r="L4" s="46" t="s">
        <v>42</v>
      </c>
      <c r="M4" s="34" t="s">
        <v>42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35</v>
      </c>
      <c r="V4" s="23" t="s">
        <v>35</v>
      </c>
      <c r="W4" s="23" t="s">
        <v>42</v>
      </c>
      <c r="X4" s="34" t="s">
        <v>42</v>
      </c>
      <c r="Y4" s="46" t="s">
        <v>42</v>
      </c>
      <c r="Z4" s="34" t="s">
        <v>42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35</v>
      </c>
      <c r="AI4" s="23" t="s">
        <v>35</v>
      </c>
      <c r="AJ4" s="23" t="s">
        <v>42</v>
      </c>
      <c r="AK4" s="34" t="s">
        <v>42</v>
      </c>
      <c r="AL4" s="46" t="s">
        <v>42</v>
      </c>
      <c r="AM4" s="34" t="s">
        <v>42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35</v>
      </c>
      <c r="AV4" s="23" t="s">
        <v>35</v>
      </c>
      <c r="AW4" s="23" t="s">
        <v>42</v>
      </c>
      <c r="AX4" s="34" t="s">
        <v>42</v>
      </c>
      <c r="AY4" s="46" t="s">
        <v>42</v>
      </c>
      <c r="AZ4" s="34" t="s">
        <v>42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35</v>
      </c>
      <c r="BI4" s="23" t="s">
        <v>35</v>
      </c>
      <c r="BJ4" s="23" t="s">
        <v>42</v>
      </c>
      <c r="BK4" s="34" t="s">
        <v>42</v>
      </c>
      <c r="BL4" s="46" t="s">
        <v>42</v>
      </c>
      <c r="BM4" s="34" t="s">
        <v>42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33</v>
      </c>
      <c r="G5" s="23" t="s">
        <v>34</v>
      </c>
      <c r="H5" s="23" t="s">
        <v>33</v>
      </c>
      <c r="I5" s="23" t="s">
        <v>34</v>
      </c>
      <c r="J5" s="23" t="s">
        <v>37</v>
      </c>
      <c r="K5" s="34" t="s">
        <v>38</v>
      </c>
      <c r="L5" s="46" t="s">
        <v>43</v>
      </c>
      <c r="M5" s="34" t="s">
        <v>44</v>
      </c>
      <c r="N5" s="6"/>
      <c r="O5" s="16"/>
      <c r="P5" s="18"/>
      <c r="Q5" s="23" t="s">
        <v>6</v>
      </c>
      <c r="R5" s="23" t="s">
        <v>4</v>
      </c>
      <c r="S5" s="23" t="s">
        <v>33</v>
      </c>
      <c r="T5" s="23" t="s">
        <v>34</v>
      </c>
      <c r="U5" s="23" t="s">
        <v>33</v>
      </c>
      <c r="V5" s="23" t="s">
        <v>34</v>
      </c>
      <c r="W5" s="23" t="s">
        <v>37</v>
      </c>
      <c r="X5" s="34" t="s">
        <v>38</v>
      </c>
      <c r="Y5" s="46" t="s">
        <v>43</v>
      </c>
      <c r="Z5" s="34" t="s">
        <v>44</v>
      </c>
      <c r="AA5" s="6"/>
      <c r="AB5" s="16"/>
      <c r="AC5" s="18"/>
      <c r="AD5" s="23" t="s">
        <v>6</v>
      </c>
      <c r="AE5" s="23" t="s">
        <v>4</v>
      </c>
      <c r="AF5" s="23" t="s">
        <v>33</v>
      </c>
      <c r="AG5" s="23" t="s">
        <v>34</v>
      </c>
      <c r="AH5" s="23" t="s">
        <v>33</v>
      </c>
      <c r="AI5" s="23" t="s">
        <v>34</v>
      </c>
      <c r="AJ5" s="23" t="s">
        <v>37</v>
      </c>
      <c r="AK5" s="34" t="s">
        <v>38</v>
      </c>
      <c r="AL5" s="46" t="s">
        <v>43</v>
      </c>
      <c r="AM5" s="34" t="s">
        <v>44</v>
      </c>
      <c r="AO5" s="16"/>
      <c r="AP5" s="18"/>
      <c r="AQ5" s="23" t="s">
        <v>6</v>
      </c>
      <c r="AR5" s="23" t="s">
        <v>4</v>
      </c>
      <c r="AS5" s="23" t="s">
        <v>33</v>
      </c>
      <c r="AT5" s="23" t="s">
        <v>34</v>
      </c>
      <c r="AU5" s="23" t="s">
        <v>33</v>
      </c>
      <c r="AV5" s="23" t="s">
        <v>34</v>
      </c>
      <c r="AW5" s="23" t="s">
        <v>37</v>
      </c>
      <c r="AX5" s="34" t="s">
        <v>38</v>
      </c>
      <c r="AY5" s="46" t="s">
        <v>43</v>
      </c>
      <c r="AZ5" s="34" t="s">
        <v>44</v>
      </c>
      <c r="BA5" s="6"/>
      <c r="BB5" s="16"/>
      <c r="BC5" s="18"/>
      <c r="BD5" s="23" t="s">
        <v>6</v>
      </c>
      <c r="BE5" s="23" t="s">
        <v>4</v>
      </c>
      <c r="BF5" s="23" t="s">
        <v>33</v>
      </c>
      <c r="BG5" s="23" t="s">
        <v>34</v>
      </c>
      <c r="BH5" s="23" t="s">
        <v>33</v>
      </c>
      <c r="BI5" s="23" t="s">
        <v>34</v>
      </c>
      <c r="BJ5" s="23" t="s">
        <v>37</v>
      </c>
      <c r="BK5" s="34" t="s">
        <v>38</v>
      </c>
      <c r="BL5" s="46" t="s">
        <v>43</v>
      </c>
      <c r="BM5" s="34" t="s">
        <v>44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39</v>
      </c>
      <c r="G6" s="10" t="s">
        <v>39</v>
      </c>
      <c r="H6" s="10" t="s">
        <v>40</v>
      </c>
      <c r="I6" s="10" t="s">
        <v>40</v>
      </c>
      <c r="J6" s="9" t="s">
        <v>41</v>
      </c>
      <c r="K6" s="35" t="s">
        <v>41</v>
      </c>
      <c r="L6" s="47" t="s">
        <v>39</v>
      </c>
      <c r="M6" s="48" t="s">
        <v>45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39</v>
      </c>
      <c r="T6" s="10" t="s">
        <v>39</v>
      </c>
      <c r="U6" s="10" t="s">
        <v>40</v>
      </c>
      <c r="V6" s="10" t="s">
        <v>40</v>
      </c>
      <c r="W6" s="9" t="s">
        <v>41</v>
      </c>
      <c r="X6" s="35" t="s">
        <v>41</v>
      </c>
      <c r="Y6" s="47" t="s">
        <v>39</v>
      </c>
      <c r="Z6" s="48" t="s">
        <v>45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39</v>
      </c>
      <c r="AG6" s="10" t="s">
        <v>39</v>
      </c>
      <c r="AH6" s="10" t="s">
        <v>40</v>
      </c>
      <c r="AI6" s="10" t="s">
        <v>40</v>
      </c>
      <c r="AJ6" s="9" t="s">
        <v>41</v>
      </c>
      <c r="AK6" s="35" t="s">
        <v>41</v>
      </c>
      <c r="AL6" s="47" t="s">
        <v>39</v>
      </c>
      <c r="AM6" s="48" t="s">
        <v>45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39</v>
      </c>
      <c r="AT6" s="10" t="s">
        <v>39</v>
      </c>
      <c r="AU6" s="10" t="s">
        <v>40</v>
      </c>
      <c r="AV6" s="10" t="s">
        <v>40</v>
      </c>
      <c r="AW6" s="9" t="s">
        <v>41</v>
      </c>
      <c r="AX6" s="35" t="s">
        <v>41</v>
      </c>
      <c r="AY6" s="47" t="s">
        <v>39</v>
      </c>
      <c r="AZ6" s="48" t="s">
        <v>45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39</v>
      </c>
      <c r="BG6" s="10" t="s">
        <v>39</v>
      </c>
      <c r="BH6" s="10" t="s">
        <v>40</v>
      </c>
      <c r="BI6" s="10" t="s">
        <v>40</v>
      </c>
      <c r="BJ6" s="9" t="s">
        <v>41</v>
      </c>
      <c r="BK6" s="35" t="s">
        <v>41</v>
      </c>
      <c r="BL6" s="47" t="s">
        <v>39</v>
      </c>
      <c r="BM6" s="48" t="s">
        <v>45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22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3295</v>
      </c>
      <c r="F8" s="30">
        <v>29.193190518270246</v>
      </c>
      <c r="G8" s="30">
        <v>16.041495744224381</v>
      </c>
      <c r="H8" s="30">
        <v>266.93569448443293</v>
      </c>
      <c r="I8" s="30">
        <v>2234.3553985077715</v>
      </c>
      <c r="J8" s="32">
        <f>(G8-F8)/F8</f>
        <v>-0.45050556450193469</v>
      </c>
      <c r="K8" s="36">
        <f t="shared" ref="K8:K11" si="0">(I8-H8)/H8</f>
        <v>7.3703882420942914</v>
      </c>
      <c r="L8" s="49">
        <f>kWh_in_MMBtu*(I8-H8)*Elec_source_E+(G8-F8)*Gas_source_E</f>
        <v>6.7275790698116129</v>
      </c>
      <c r="M8" s="50">
        <f>(I8-H8)*Elec_emissions/1000+(G8-F8)*Gas_emissions</f>
        <v>927.32911786519185</v>
      </c>
      <c r="N8" s="6"/>
      <c r="O8" s="16">
        <v>1</v>
      </c>
      <c r="P8" s="17" t="s">
        <v>22</v>
      </c>
      <c r="Q8" s="18">
        <v>7241</v>
      </c>
      <c r="R8" s="18">
        <v>2990</v>
      </c>
      <c r="S8" s="30">
        <v>27.737594203834441</v>
      </c>
      <c r="T8" s="30">
        <v>15.444511421535378</v>
      </c>
      <c r="U8" s="30">
        <v>259.24263879218489</v>
      </c>
      <c r="V8" s="30">
        <v>2120.4766660664977</v>
      </c>
      <c r="W8" s="32">
        <f>(T8-S8)/S8</f>
        <v>-0.4431921057017868</v>
      </c>
      <c r="X8" s="36">
        <f t="shared" ref="X8:X11" si="1">(V8-U8)/U8</f>
        <v>7.1795057940538962</v>
      </c>
      <c r="Y8" s="49">
        <f>kWh_in_MMBtu*(V8-U8)*Elec_source_E+(T8-S8)*Gas_source_E</f>
        <v>6.5266568028215417</v>
      </c>
      <c r="Z8" s="50">
        <f>(V8-U8)*Elec_emissions/1000+(T8-S8)*Gas_emissions</f>
        <v>899.15110665888869</v>
      </c>
      <c r="AA8" s="6"/>
      <c r="AB8" s="16">
        <v>1</v>
      </c>
      <c r="AC8" s="17" t="s">
        <v>22</v>
      </c>
      <c r="AD8" s="18">
        <v>2476</v>
      </c>
      <c r="AE8" s="18">
        <v>219</v>
      </c>
      <c r="AF8" s="30">
        <v>40.77767976671656</v>
      </c>
      <c r="AG8" s="30">
        <v>14.6331195903268</v>
      </c>
      <c r="AH8" s="30">
        <v>315.39958675400572</v>
      </c>
      <c r="AI8" s="30">
        <v>4157.6311865096231</v>
      </c>
      <c r="AJ8" s="32">
        <f>(AG8-AF8)/AF8</f>
        <v>-0.6411487933094564</v>
      </c>
      <c r="AK8" s="36">
        <f t="shared" ref="AK8:AK11" si="2">(AI8-AH8)/AH8</f>
        <v>12.18210727318532</v>
      </c>
      <c r="AL8" s="49">
        <f>kWh_in_MMBtu*(AI8-AH8)*Elec_source_E+(AG8-AF8)*Gas_source_E</f>
        <v>12.636835620183408</v>
      </c>
      <c r="AM8" s="50">
        <f>(AI8-AH8)*Elec_emissions/1000+(AG8-AF8)*Gas_emissions</f>
        <v>1743.3544001153723</v>
      </c>
      <c r="AO8" s="16">
        <v>1</v>
      </c>
      <c r="AP8" s="17" t="s">
        <v>22</v>
      </c>
      <c r="AQ8" s="18">
        <v>211</v>
      </c>
      <c r="AR8" s="18">
        <v>86</v>
      </c>
      <c r="AS8" s="30">
        <v>50.300514178193914</v>
      </c>
      <c r="AT8" s="30">
        <v>40.383559727290844</v>
      </c>
      <c r="AU8" s="30">
        <v>410.9896957958822</v>
      </c>
      <c r="AV8" s="30">
        <v>1295.9834499845956</v>
      </c>
      <c r="AW8" s="32">
        <f>(AT8-AS8)/AS8</f>
        <v>-0.19715413675039986</v>
      </c>
      <c r="AX8" s="36">
        <f t="shared" ref="AX8:AX11" si="3">(AV8-AU8)/AU8</f>
        <v>2.1533234610053218</v>
      </c>
      <c r="AY8" s="49">
        <f>kWh_in_MMBtu*(AV8-AU8)*Elec_source_E+(AT8-AS8)*Gas_source_E</f>
        <v>-1.3348582119460772</v>
      </c>
      <c r="AZ8" s="50">
        <f>(AV8-AU8)*Elec_emissions/1000+(AT8-AS8)*Gas_emissions</f>
        <v>-171.01138569236218</v>
      </c>
      <c r="BA8" s="6"/>
      <c r="BB8" s="16">
        <v>1</v>
      </c>
      <c r="BC8" s="17" t="s">
        <v>22</v>
      </c>
      <c r="BD8" s="18">
        <v>72</v>
      </c>
      <c r="BE8" s="18">
        <v>0</v>
      </c>
      <c r="BF8" s="30" t="e">
        <v>#DIV/0!</v>
      </c>
      <c r="BG8" s="30" t="e">
        <v>#DIV/0!</v>
      </c>
      <c r="BH8" s="30" t="e">
        <v>#DIV/0!</v>
      </c>
      <c r="BI8" s="30" t="e">
        <v>#DIV/0!</v>
      </c>
      <c r="BJ8" s="32" t="e">
        <f>(BG8-BF8)/BF8</f>
        <v>#DIV/0!</v>
      </c>
      <c r="BK8" s="36" t="e">
        <f t="shared" ref="BK8:BK11" si="4">(BI8-BH8)/BH8</f>
        <v>#DIV/0!</v>
      </c>
      <c r="BL8" s="49" t="e">
        <f>kWh_in_MMBtu*(BI8-BH8)*Elec_source_E+(BG8-BF8)*Gas_source_E</f>
        <v>#DIV/0!</v>
      </c>
      <c r="BM8" s="50" t="e">
        <f>(BI8-BH8)*Elec_emissions/1000+(BG8-BF8)*Gas_emissions</f>
        <v>#DIV/0!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3780</v>
      </c>
      <c r="F9" s="30">
        <v>29.669305018924906</v>
      </c>
      <c r="G9" s="31">
        <v>17.889645478228402</v>
      </c>
      <c r="H9" s="31">
        <v>270.04237230720412</v>
      </c>
      <c r="I9" s="30">
        <v>1984.9352186905021</v>
      </c>
      <c r="J9" s="37">
        <f t="shared" ref="J9:J11" si="5">(G9-F9)/F9</f>
        <v>-0.39703186620592268</v>
      </c>
      <c r="K9" s="38">
        <f t="shared" si="0"/>
        <v>6.3504583807774102</v>
      </c>
      <c r="L9" s="49">
        <f>kWh_in_MMBtu*(I9-H9)*Elec_source_E+(G9-F9)*Gas_source_E</f>
        <v>5.5195794607300162</v>
      </c>
      <c r="M9" s="50">
        <f>(I9-H9)*Elec_emissions/1000+(G9-F9)*Gas_emissions</f>
        <v>761.84424615892954</v>
      </c>
      <c r="N9" s="6"/>
      <c r="O9" s="16">
        <v>2</v>
      </c>
      <c r="P9" s="17" t="s">
        <v>23</v>
      </c>
      <c r="Q9" s="18">
        <v>7241</v>
      </c>
      <c r="R9" s="18">
        <v>3390</v>
      </c>
      <c r="S9" s="30">
        <v>28.382998097596868</v>
      </c>
      <c r="T9" s="31">
        <v>16.405049839316202</v>
      </c>
      <c r="U9" s="31">
        <v>263.42466418772761</v>
      </c>
      <c r="V9" s="30">
        <v>2033.4219816133934</v>
      </c>
      <c r="W9" s="37">
        <f t="shared" ref="W9:W11" si="6">(T9-S9)/S9</f>
        <v>-0.42201138220471551</v>
      </c>
      <c r="X9" s="38">
        <f t="shared" si="1"/>
        <v>6.719178414380707</v>
      </c>
      <c r="Y9" s="49">
        <f>kWh_in_MMBtu*(V9-U9)*Elec_source_E+(T9-S9)*Gas_source_E</f>
        <v>5.8933856918800043</v>
      </c>
      <c r="Z9" s="50">
        <f>(V9-U9)*Elec_emissions/1000+(T9-S9)*Gas_emissions</f>
        <v>812.81770556966035</v>
      </c>
      <c r="AA9" s="6"/>
      <c r="AB9" s="16">
        <v>2</v>
      </c>
      <c r="AC9" s="17" t="s">
        <v>23</v>
      </c>
      <c r="AD9" s="18">
        <v>2476</v>
      </c>
      <c r="AE9" s="18">
        <v>295</v>
      </c>
      <c r="AF9" s="30">
        <v>37.334620766832792</v>
      </c>
      <c r="AG9" s="31">
        <v>27.223623475219494</v>
      </c>
      <c r="AH9" s="31">
        <v>298.79856878037089</v>
      </c>
      <c r="AI9" s="30">
        <v>1676.4623566923972</v>
      </c>
      <c r="AJ9" s="37">
        <f t="shared" ref="AJ9:AJ11" si="7">(AG9-AF9)/AF9</f>
        <v>-0.27082094538363899</v>
      </c>
      <c r="AK9" s="38">
        <f t="shared" si="2"/>
        <v>4.6106773320077892</v>
      </c>
      <c r="AL9" s="49">
        <f>kWh_in_MMBtu*(AI9-AH9)*Elec_source_E+(AG9-AF9)*Gas_source_E</f>
        <v>3.7280931168452298</v>
      </c>
      <c r="AM9" s="50">
        <f>(AI9-AH9)*Elec_emissions/1000+(AG9-AF9)*Gas_emissions</f>
        <v>516.80654575693143</v>
      </c>
      <c r="AO9" s="16">
        <v>2</v>
      </c>
      <c r="AP9" s="17" t="s">
        <v>23</v>
      </c>
      <c r="AQ9" s="18">
        <v>211</v>
      </c>
      <c r="AR9" s="18">
        <v>95</v>
      </c>
      <c r="AS9" s="30">
        <v>51.767329415443562</v>
      </c>
      <c r="AT9" s="31">
        <v>41.881810812964176</v>
      </c>
      <c r="AU9" s="31">
        <v>416.89450457501312</v>
      </c>
      <c r="AV9" s="30">
        <v>1212.612776383482</v>
      </c>
      <c r="AW9" s="37">
        <f t="shared" ref="AW9:AW11" si="8">(AT9-AS9)/AS9</f>
        <v>-0.1909605674873828</v>
      </c>
      <c r="AX9" s="38">
        <f t="shared" si="3"/>
        <v>1.9086801650686975</v>
      </c>
      <c r="AY9" s="49">
        <f>kWh_in_MMBtu*(AV9-AU9)*Elec_source_E+(AT9-AS9)*Gas_source_E</f>
        <v>-2.2563642461403113</v>
      </c>
      <c r="AZ9" s="50">
        <f>(AV9-AU9)*Elec_emissions/1000+(AT9-AS9)*Gas_emissions</f>
        <v>-296.19686735495611</v>
      </c>
      <c r="BA9" s="6"/>
      <c r="BB9" s="16">
        <v>2</v>
      </c>
      <c r="BC9" s="17" t="s">
        <v>23</v>
      </c>
      <c r="BD9" s="18">
        <v>72</v>
      </c>
      <c r="BE9" s="18">
        <v>0</v>
      </c>
      <c r="BF9" s="30" t="e">
        <v>#DIV/0!</v>
      </c>
      <c r="BG9" s="31" t="e">
        <v>#DIV/0!</v>
      </c>
      <c r="BH9" s="31" t="e">
        <v>#DIV/0!</v>
      </c>
      <c r="BI9" s="30" t="e">
        <v>#DIV/0!</v>
      </c>
      <c r="BJ9" s="37" t="e">
        <f t="shared" ref="BJ9:BJ11" si="9">(BG9-BF9)/BF9</f>
        <v>#DIV/0!</v>
      </c>
      <c r="BK9" s="38" t="e">
        <f t="shared" si="4"/>
        <v>#DIV/0!</v>
      </c>
      <c r="BL9" s="49" t="e">
        <f>kWh_in_MMBtu*(BI9-BH9)*Elec_source_E+(BG9-BF9)*Gas_source_E</f>
        <v>#DIV/0!</v>
      </c>
      <c r="BM9" s="50" t="e">
        <f>(BI9-BH9)*Elec_emissions/1000+(BG9-BF9)*Gas_emissions</f>
        <v>#DIV/0!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5451</v>
      </c>
      <c r="F10" s="30">
        <v>32.23456826975908</v>
      </c>
      <c r="G10" s="31">
        <v>21.916037317926079</v>
      </c>
      <c r="H10" s="31">
        <v>286.73358851745508</v>
      </c>
      <c r="I10" s="30">
        <v>1677.6686580794294</v>
      </c>
      <c r="J10" s="37">
        <f t="shared" si="5"/>
        <v>-0.32010762065994069</v>
      </c>
      <c r="K10" s="38">
        <f t="shared" si="0"/>
        <v>4.8509666298732226</v>
      </c>
      <c r="L10" s="49">
        <f>kWh_in_MMBtu*(I10-H10)*Elec_source_E+(G10-F10)*Gas_source_E</f>
        <v>3.6439619541535553</v>
      </c>
      <c r="M10" s="50">
        <f>(I10-H10)*Elec_emissions/1000+(G10-F10)*Gas_emissions</f>
        <v>505.59554122365944</v>
      </c>
      <c r="N10" s="6"/>
      <c r="O10" s="16">
        <v>3</v>
      </c>
      <c r="P10" s="17" t="s">
        <v>24</v>
      </c>
      <c r="Q10" s="18">
        <v>7241</v>
      </c>
      <c r="R10" s="18">
        <v>4768</v>
      </c>
      <c r="S10" s="30">
        <v>31.358224652816503</v>
      </c>
      <c r="T10" s="31">
        <v>21.807874052106182</v>
      </c>
      <c r="U10" s="31">
        <v>282.85316365965696</v>
      </c>
      <c r="V10" s="30">
        <v>1567.8090896574863</v>
      </c>
      <c r="W10" s="37">
        <f t="shared" si="6"/>
        <v>-0.30455648259578805</v>
      </c>
      <c r="X10" s="38">
        <f t="shared" si="1"/>
        <v>4.5428373837951925</v>
      </c>
      <c r="Y10" s="49">
        <f>kWh_in_MMBtu*(V10-U10)*Elec_source_E+(T10-S10)*Gas_source_E</f>
        <v>3.3466803149241322</v>
      </c>
      <c r="Z10" s="50">
        <f>(V10-U10)*Elec_emissions/1000+(T10-S10)*Gas_emissions</f>
        <v>464.42437809642661</v>
      </c>
      <c r="AA10" s="6"/>
      <c r="AB10" s="16">
        <v>3</v>
      </c>
      <c r="AC10" s="17" t="s">
        <v>24</v>
      </c>
      <c r="AD10" s="18">
        <v>2476</v>
      </c>
      <c r="AE10" s="18">
        <v>552</v>
      </c>
      <c r="AF10" s="30">
        <v>34.878570834121646</v>
      </c>
      <c r="AG10" s="31">
        <v>17.555450609950931</v>
      </c>
      <c r="AH10" s="31">
        <v>289.89675800031023</v>
      </c>
      <c r="AI10" s="30">
        <v>2783.9760244855443</v>
      </c>
      <c r="AJ10" s="37">
        <f t="shared" si="7"/>
        <v>-0.49666943942621455</v>
      </c>
      <c r="AK10" s="38">
        <f t="shared" si="2"/>
        <v>8.6033361797118317</v>
      </c>
      <c r="AL10" s="49">
        <f>kWh_in_MMBtu*(AI10-AH10)*Elec_source_E+(AG10-AF10)*Gas_source_E</f>
        <v>7.8190706021038423</v>
      </c>
      <c r="AM10" s="50">
        <f>(AI10-AH10)*Elec_emissions/1000+(AG10-AF10)*Gas_emissions</f>
        <v>1079.8925805164354</v>
      </c>
      <c r="AO10" s="16">
        <v>3</v>
      </c>
      <c r="AP10" s="17" t="s">
        <v>24</v>
      </c>
      <c r="AQ10" s="18">
        <v>211</v>
      </c>
      <c r="AR10" s="18">
        <v>128</v>
      </c>
      <c r="AS10" s="30">
        <v>53.246746096263486</v>
      </c>
      <c r="AT10" s="31">
        <v>44.429441420919701</v>
      </c>
      <c r="AU10" s="31">
        <v>416.66276513048757</v>
      </c>
      <c r="AV10" s="30">
        <v>1031.9349282567155</v>
      </c>
      <c r="AW10" s="37">
        <f t="shared" si="8"/>
        <v>-0.16559330516466106</v>
      </c>
      <c r="AX10" s="38">
        <f t="shared" si="3"/>
        <v>1.4766670185504607</v>
      </c>
      <c r="AY10" s="49">
        <f>kWh_in_MMBtu*(AV10-AU10)*Elec_source_E+(AT10-AS10)*Gas_source_E</f>
        <v>-3.023842435244382</v>
      </c>
      <c r="AZ10" s="50">
        <f>(AV10-AU10)*Elec_emissions/1000+(AT10-AS10)*Gas_emissions</f>
        <v>-401.53806209000095</v>
      </c>
      <c r="BA10" s="6"/>
      <c r="BB10" s="16">
        <v>3</v>
      </c>
      <c r="BC10" s="17" t="s">
        <v>24</v>
      </c>
      <c r="BD10" s="18">
        <v>72</v>
      </c>
      <c r="BE10" s="18">
        <v>3</v>
      </c>
      <c r="BF10" s="30">
        <v>42.020631023560362</v>
      </c>
      <c r="BG10" s="31">
        <v>35.599567000701953</v>
      </c>
      <c r="BH10" s="31">
        <v>328.35410884340882</v>
      </c>
      <c r="BI10" s="30">
        <v>271.89312373956852</v>
      </c>
      <c r="BJ10" s="37">
        <f t="shared" si="9"/>
        <v>-0.15280741546356627</v>
      </c>
      <c r="BK10" s="38">
        <f t="shared" si="4"/>
        <v>-0.17195151083297816</v>
      </c>
      <c r="BL10" s="49">
        <f>kWh_in_MMBtu*(BI10-BH10)*Elec_source_E+(BG10-BF10)*Gas_source_E</f>
        <v>-7.6034233723173417</v>
      </c>
      <c r="BM10" s="50">
        <f>(BI10-BH10)*Elec_emissions/1000+(BG10-BF10)*Gas_emissions</f>
        <v>-1025.9906837011699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7595</v>
      </c>
      <c r="F11" s="39">
        <v>36.595002325990592</v>
      </c>
      <c r="G11" s="40">
        <v>27.036045970875918</v>
      </c>
      <c r="H11" s="40">
        <v>307.26456052024582</v>
      </c>
      <c r="I11" s="39">
        <v>1485.5147037146628</v>
      </c>
      <c r="J11" s="41">
        <f t="shared" si="5"/>
        <v>-0.26120933864036644</v>
      </c>
      <c r="K11" s="42">
        <f t="shared" si="0"/>
        <v>3.8346438040217183</v>
      </c>
      <c r="L11" s="51">
        <f>kWh_in_MMBtu*(I11-H11)*Elec_source_E+(G11-F11)*Gas_source_E</f>
        <v>2.1949225203178564</v>
      </c>
      <c r="M11" s="52">
        <f>(I11-H11)*Elec_emissions/1000+(G11-F11)*Gas_emissions</f>
        <v>308.00912400282527</v>
      </c>
      <c r="N11" s="6"/>
      <c r="O11" s="19">
        <v>4</v>
      </c>
      <c r="P11" s="14" t="s">
        <v>25</v>
      </c>
      <c r="Q11" s="13">
        <v>7241</v>
      </c>
      <c r="R11" s="13">
        <v>6544</v>
      </c>
      <c r="S11" s="39">
        <v>36.205999218238631</v>
      </c>
      <c r="T11" s="40">
        <v>27.533759411980775</v>
      </c>
      <c r="U11" s="40">
        <v>305.3330113962221</v>
      </c>
      <c r="V11" s="39">
        <v>1362.7030182679259</v>
      </c>
      <c r="W11" s="41">
        <f t="shared" si="6"/>
        <v>-0.23952494043830308</v>
      </c>
      <c r="X11" s="42">
        <f t="shared" si="1"/>
        <v>3.4630058572329885</v>
      </c>
      <c r="Y11" s="51">
        <f>kWh_in_MMBtu*(V11-U11)*Elec_source_E+(T11-S11)*Gas_source_E</f>
        <v>1.8673173453495391</v>
      </c>
      <c r="Z11" s="52">
        <f>(V11-U11)*Elec_emissions/1000+(T11-S11)*Gas_emissions</f>
        <v>262.59673847155273</v>
      </c>
      <c r="AA11" s="6"/>
      <c r="AB11" s="19">
        <v>4</v>
      </c>
      <c r="AC11" s="14" t="s">
        <v>25</v>
      </c>
      <c r="AD11" s="13">
        <v>2476</v>
      </c>
      <c r="AE11" s="13">
        <v>869</v>
      </c>
      <c r="AF11" s="39">
        <v>33.894238664468112</v>
      </c>
      <c r="AG11" s="40">
        <v>17.542071350783971</v>
      </c>
      <c r="AH11" s="40">
        <v>287.90309676450556</v>
      </c>
      <c r="AI11" s="39">
        <v>2499.1504622580478</v>
      </c>
      <c r="AJ11" s="41">
        <f t="shared" si="7"/>
        <v>-0.4824468097826427</v>
      </c>
      <c r="AK11" s="42">
        <f t="shared" si="2"/>
        <v>7.6805265047296913</v>
      </c>
      <c r="AL11" s="51">
        <f>kWh_in_MMBtu*(AI11-AH11)*Elec_source_E+(AG11-AF11)*Gas_source_E</f>
        <v>5.849449610163326</v>
      </c>
      <c r="AM11" s="52">
        <f>(AI11-AH11)*Elec_emissions/1000+(AG11-AF11)*Gas_emissions</f>
        <v>811.38507431604148</v>
      </c>
      <c r="AO11" s="19">
        <v>4</v>
      </c>
      <c r="AP11" s="14" t="s">
        <v>25</v>
      </c>
      <c r="AQ11" s="13">
        <v>211</v>
      </c>
      <c r="AR11" s="13">
        <v>172</v>
      </c>
      <c r="AS11" s="39">
        <v>65.089403285632685</v>
      </c>
      <c r="AT11" s="40">
        <v>55.93688464710327</v>
      </c>
      <c r="AU11" s="40">
        <v>479.276534171582</v>
      </c>
      <c r="AV11" s="39">
        <v>1107.7738104783834</v>
      </c>
      <c r="AW11" s="41">
        <f t="shared" si="8"/>
        <v>-0.14061457282632162</v>
      </c>
      <c r="AX11" s="42">
        <f t="shared" si="3"/>
        <v>1.3113458128993192</v>
      </c>
      <c r="AY11" s="51">
        <f>kWh_in_MMBtu*(AV11-AU11)*Elec_source_E+(AT11-AS11)*Gas_source_E</f>
        <v>-3.2476394014900745</v>
      </c>
      <c r="AZ11" s="52">
        <f>(AV11-AU11)*Elec_emissions/1000+(AT11-AS11)*Gas_emissions</f>
        <v>-431.58520011373457</v>
      </c>
      <c r="BA11" s="6"/>
      <c r="BB11" s="19">
        <v>4</v>
      </c>
      <c r="BC11" s="14" t="s">
        <v>25</v>
      </c>
      <c r="BD11" s="13">
        <v>72</v>
      </c>
      <c r="BE11" s="13">
        <v>10</v>
      </c>
      <c r="BF11" s="39">
        <v>35.751301719344113</v>
      </c>
      <c r="BG11" s="40">
        <v>29.264339366697016</v>
      </c>
      <c r="BH11" s="40">
        <v>295.17556085247503</v>
      </c>
      <c r="BI11" s="39">
        <v>265.67760630548037</v>
      </c>
      <c r="BJ11" s="41">
        <f t="shared" si="9"/>
        <v>-0.18144688558674685</v>
      </c>
      <c r="BK11" s="42">
        <f t="shared" si="4"/>
        <v>-9.9933593627479764E-2</v>
      </c>
      <c r="BL11" s="51">
        <f>kWh_in_MMBtu*(BI11-BH11)*Elec_source_E+(BG11-BF11)*Gas_source_E</f>
        <v>-7.3865900329231078</v>
      </c>
      <c r="BM11" s="52">
        <f>(BI11-BH11)*Elec_emissions/1000+(BG11-BF11)*Gas_emissions</f>
        <v>-996.47349175045349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49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49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49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49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49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53" t="s">
        <v>36</v>
      </c>
      <c r="G18" s="53"/>
      <c r="H18" s="53"/>
      <c r="I18" s="53"/>
      <c r="J18" s="28"/>
      <c r="K18" s="29"/>
      <c r="L18" s="45"/>
      <c r="M18" s="29"/>
      <c r="N18" s="5"/>
      <c r="O18" s="27"/>
      <c r="P18" s="28"/>
      <c r="Q18" s="28"/>
      <c r="R18" s="28"/>
      <c r="S18" s="53" t="s">
        <v>36</v>
      </c>
      <c r="T18" s="53"/>
      <c r="U18" s="53"/>
      <c r="V18" s="53"/>
      <c r="W18" s="28"/>
      <c r="X18" s="29"/>
      <c r="Y18" s="45"/>
      <c r="Z18" s="29"/>
      <c r="AB18" s="27"/>
      <c r="AC18" s="28"/>
      <c r="AD18" s="28"/>
      <c r="AE18" s="28"/>
      <c r="AF18" s="53" t="s">
        <v>36</v>
      </c>
      <c r="AG18" s="53"/>
      <c r="AH18" s="53"/>
      <c r="AI18" s="53"/>
      <c r="AJ18" s="28"/>
      <c r="AK18" s="29"/>
      <c r="AL18" s="45"/>
      <c r="AM18" s="29"/>
      <c r="AO18" s="27"/>
      <c r="AP18" s="28"/>
      <c r="AQ18" s="28"/>
      <c r="AR18" s="28"/>
      <c r="AS18" s="53" t="s">
        <v>36</v>
      </c>
      <c r="AT18" s="53"/>
      <c r="AU18" s="53"/>
      <c r="AV18" s="53"/>
      <c r="AW18" s="28"/>
      <c r="AX18" s="29"/>
      <c r="AY18" s="45"/>
      <c r="AZ18" s="29"/>
      <c r="BB18" s="27"/>
      <c r="BC18" s="28"/>
      <c r="BD18" s="28"/>
      <c r="BE18" s="28"/>
      <c r="BF18" s="53" t="s">
        <v>36</v>
      </c>
      <c r="BG18" s="53"/>
      <c r="BH18" s="53"/>
      <c r="BI18" s="53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35</v>
      </c>
      <c r="I19" s="23" t="s">
        <v>35</v>
      </c>
      <c r="J19" s="23" t="s">
        <v>42</v>
      </c>
      <c r="K19" s="34" t="s">
        <v>42</v>
      </c>
      <c r="L19" s="46" t="s">
        <v>42</v>
      </c>
      <c r="M19" s="34" t="s">
        <v>42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35</v>
      </c>
      <c r="V19" s="23" t="s">
        <v>35</v>
      </c>
      <c r="W19" s="23" t="s">
        <v>42</v>
      </c>
      <c r="X19" s="34" t="s">
        <v>42</v>
      </c>
      <c r="Y19" s="46" t="s">
        <v>42</v>
      </c>
      <c r="Z19" s="34" t="s">
        <v>42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35</v>
      </c>
      <c r="AI19" s="23" t="s">
        <v>35</v>
      </c>
      <c r="AJ19" s="23" t="s">
        <v>42</v>
      </c>
      <c r="AK19" s="34" t="s">
        <v>42</v>
      </c>
      <c r="AL19" s="46" t="s">
        <v>42</v>
      </c>
      <c r="AM19" s="34" t="s">
        <v>42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35</v>
      </c>
      <c r="AV19" s="23" t="s">
        <v>35</v>
      </c>
      <c r="AW19" s="23" t="s">
        <v>42</v>
      </c>
      <c r="AX19" s="34" t="s">
        <v>42</v>
      </c>
      <c r="AY19" s="46" t="s">
        <v>42</v>
      </c>
      <c r="AZ19" s="34" t="s">
        <v>42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35</v>
      </c>
      <c r="BI19" s="23" t="s">
        <v>35</v>
      </c>
      <c r="BJ19" s="23" t="s">
        <v>42</v>
      </c>
      <c r="BK19" s="34" t="s">
        <v>42</v>
      </c>
      <c r="BL19" s="46" t="s">
        <v>42</v>
      </c>
      <c r="BM19" s="34" t="s">
        <v>42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33</v>
      </c>
      <c r="G20" s="23" t="s">
        <v>34</v>
      </c>
      <c r="H20" s="23" t="s">
        <v>33</v>
      </c>
      <c r="I20" s="23" t="s">
        <v>34</v>
      </c>
      <c r="J20" s="23" t="s">
        <v>37</v>
      </c>
      <c r="K20" s="34" t="s">
        <v>38</v>
      </c>
      <c r="L20" s="46" t="s">
        <v>43</v>
      </c>
      <c r="M20" s="34" t="s">
        <v>44</v>
      </c>
      <c r="N20" s="6"/>
      <c r="O20" s="16"/>
      <c r="P20" s="18"/>
      <c r="Q20" s="23" t="s">
        <v>6</v>
      </c>
      <c r="R20" s="23" t="s">
        <v>4</v>
      </c>
      <c r="S20" s="23" t="s">
        <v>33</v>
      </c>
      <c r="T20" s="23" t="s">
        <v>34</v>
      </c>
      <c r="U20" s="23" t="s">
        <v>33</v>
      </c>
      <c r="V20" s="23" t="s">
        <v>34</v>
      </c>
      <c r="W20" s="23" t="s">
        <v>37</v>
      </c>
      <c r="X20" s="34" t="s">
        <v>38</v>
      </c>
      <c r="Y20" s="46" t="s">
        <v>43</v>
      </c>
      <c r="Z20" s="34" t="s">
        <v>44</v>
      </c>
      <c r="AA20" s="6"/>
      <c r="AB20" s="16"/>
      <c r="AC20" s="18"/>
      <c r="AD20" s="23" t="s">
        <v>6</v>
      </c>
      <c r="AE20" s="23" t="s">
        <v>4</v>
      </c>
      <c r="AF20" s="23" t="s">
        <v>33</v>
      </c>
      <c r="AG20" s="23" t="s">
        <v>34</v>
      </c>
      <c r="AH20" s="23" t="s">
        <v>33</v>
      </c>
      <c r="AI20" s="23" t="s">
        <v>34</v>
      </c>
      <c r="AJ20" s="23" t="s">
        <v>37</v>
      </c>
      <c r="AK20" s="34" t="s">
        <v>38</v>
      </c>
      <c r="AL20" s="46" t="s">
        <v>43</v>
      </c>
      <c r="AM20" s="34" t="s">
        <v>44</v>
      </c>
      <c r="AO20" s="16"/>
      <c r="AP20" s="18"/>
      <c r="AQ20" s="23" t="s">
        <v>6</v>
      </c>
      <c r="AR20" s="23" t="s">
        <v>4</v>
      </c>
      <c r="AS20" s="23" t="s">
        <v>33</v>
      </c>
      <c r="AT20" s="23" t="s">
        <v>34</v>
      </c>
      <c r="AU20" s="23" t="s">
        <v>33</v>
      </c>
      <c r="AV20" s="23" t="s">
        <v>34</v>
      </c>
      <c r="AW20" s="23" t="s">
        <v>37</v>
      </c>
      <c r="AX20" s="34" t="s">
        <v>38</v>
      </c>
      <c r="AY20" s="46" t="s">
        <v>43</v>
      </c>
      <c r="AZ20" s="34" t="s">
        <v>44</v>
      </c>
      <c r="BA20" s="6"/>
      <c r="BB20" s="16"/>
      <c r="BC20" s="18"/>
      <c r="BD20" s="23" t="s">
        <v>6</v>
      </c>
      <c r="BE20" s="23" t="s">
        <v>4</v>
      </c>
      <c r="BF20" s="23" t="s">
        <v>33</v>
      </c>
      <c r="BG20" s="23" t="s">
        <v>34</v>
      </c>
      <c r="BH20" s="23" t="s">
        <v>33</v>
      </c>
      <c r="BI20" s="23" t="s">
        <v>34</v>
      </c>
      <c r="BJ20" s="23" t="s">
        <v>37</v>
      </c>
      <c r="BK20" s="34" t="s">
        <v>38</v>
      </c>
      <c r="BL20" s="46" t="s">
        <v>43</v>
      </c>
      <c r="BM20" s="34" t="s">
        <v>44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39</v>
      </c>
      <c r="G21" s="10" t="s">
        <v>39</v>
      </c>
      <c r="H21" s="10" t="s">
        <v>40</v>
      </c>
      <c r="I21" s="10" t="s">
        <v>40</v>
      </c>
      <c r="J21" s="9" t="s">
        <v>41</v>
      </c>
      <c r="K21" s="35" t="s">
        <v>41</v>
      </c>
      <c r="L21" s="47" t="s">
        <v>39</v>
      </c>
      <c r="M21" s="48" t="s">
        <v>45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39</v>
      </c>
      <c r="T21" s="10" t="s">
        <v>39</v>
      </c>
      <c r="U21" s="10" t="s">
        <v>40</v>
      </c>
      <c r="V21" s="10" t="s">
        <v>40</v>
      </c>
      <c r="W21" s="9" t="s">
        <v>41</v>
      </c>
      <c r="X21" s="35" t="s">
        <v>41</v>
      </c>
      <c r="Y21" s="47" t="s">
        <v>39</v>
      </c>
      <c r="Z21" s="48" t="s">
        <v>45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39</v>
      </c>
      <c r="AG21" s="10" t="s">
        <v>39</v>
      </c>
      <c r="AH21" s="10" t="s">
        <v>40</v>
      </c>
      <c r="AI21" s="10" t="s">
        <v>40</v>
      </c>
      <c r="AJ21" s="9" t="s">
        <v>41</v>
      </c>
      <c r="AK21" s="35" t="s">
        <v>41</v>
      </c>
      <c r="AL21" s="47" t="s">
        <v>39</v>
      </c>
      <c r="AM21" s="48" t="s">
        <v>45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39</v>
      </c>
      <c r="AT21" s="10" t="s">
        <v>39</v>
      </c>
      <c r="AU21" s="10" t="s">
        <v>40</v>
      </c>
      <c r="AV21" s="10" t="s">
        <v>40</v>
      </c>
      <c r="AW21" s="9" t="s">
        <v>41</v>
      </c>
      <c r="AX21" s="35" t="s">
        <v>41</v>
      </c>
      <c r="AY21" s="47" t="s">
        <v>39</v>
      </c>
      <c r="AZ21" s="48" t="s">
        <v>45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39</v>
      </c>
      <c r="BG21" s="10" t="s">
        <v>39</v>
      </c>
      <c r="BH21" s="10" t="s">
        <v>40</v>
      </c>
      <c r="BI21" s="10" t="s">
        <v>40</v>
      </c>
      <c r="BJ21" s="9" t="s">
        <v>41</v>
      </c>
      <c r="BK21" s="35" t="s">
        <v>41</v>
      </c>
      <c r="BL21" s="47" t="s">
        <v>39</v>
      </c>
      <c r="BM21" s="48" t="s">
        <v>45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958</v>
      </c>
      <c r="F23" s="30">
        <v>40.025259093830293</v>
      </c>
      <c r="G23" s="30">
        <v>20.102107763674585</v>
      </c>
      <c r="H23" s="30">
        <v>305.09946301986088</v>
      </c>
      <c r="I23" s="30">
        <v>3321.48806410415</v>
      </c>
      <c r="J23" s="32">
        <f>(G23-F23)/F23</f>
        <v>-0.49776445627623106</v>
      </c>
      <c r="K23" s="36">
        <f t="shared" ref="K23:K26" si="10">(I23-H23)/H23</f>
        <v>9.8865745984218041</v>
      </c>
      <c r="L23" s="49">
        <f>kWh_in_MMBtu*(I23-H23)*Elec_source_E+(G23-F23)*Gas_source_E</f>
        <v>10.576809024754688</v>
      </c>
      <c r="M23" s="50">
        <f>(I23-H23)*Elec_emissions/1000+(G23-F23)*Gas_emissions</f>
        <v>1457.1257804436673</v>
      </c>
      <c r="N23" s="6"/>
      <c r="O23" s="16">
        <v>1</v>
      </c>
      <c r="P23" s="17" t="s">
        <v>22</v>
      </c>
      <c r="Q23" s="18">
        <v>3779</v>
      </c>
      <c r="R23" s="18">
        <v>753</v>
      </c>
      <c r="S23" s="30">
        <v>37.757623922331163</v>
      </c>
      <c r="T23" s="30">
        <v>19.759063729737477</v>
      </c>
      <c r="U23" s="30">
        <v>290.34634450880321</v>
      </c>
      <c r="V23" s="30">
        <v>3082.9688368171155</v>
      </c>
      <c r="W23" s="32">
        <f>(T23-S23)/S23</f>
        <v>-0.47668678065170078</v>
      </c>
      <c r="X23" s="36">
        <f t="shared" ref="X23:X26" si="11">(V23-U23)/U23</f>
        <v>9.6182457438297142</v>
      </c>
      <c r="Y23" s="49">
        <f>kWh_in_MMBtu*(V23-U23)*Elec_source_E+(T23-S23)*Gas_source_E</f>
        <v>10.279003996549012</v>
      </c>
      <c r="Z23" s="50">
        <f>(V23-U23)*Elec_emissions/1000+(T23-S23)*Gas_emissions</f>
        <v>1414.6847555050144</v>
      </c>
      <c r="AA23" s="6"/>
      <c r="AB23" s="16">
        <v>1</v>
      </c>
      <c r="AC23" s="17" t="s">
        <v>22</v>
      </c>
      <c r="AD23" s="18">
        <v>1341</v>
      </c>
      <c r="AE23" s="18">
        <v>174</v>
      </c>
      <c r="AF23" s="30">
        <v>45.522140430779181</v>
      </c>
      <c r="AG23" s="30">
        <v>16.118612054935372</v>
      </c>
      <c r="AH23" s="30">
        <v>339.05573162279393</v>
      </c>
      <c r="AI23" s="30">
        <v>4633.9127096390794</v>
      </c>
      <c r="AJ23" s="32">
        <f>(AG23-AF23)/AF23</f>
        <v>-0.64591708776424339</v>
      </c>
      <c r="AK23" s="36">
        <f t="shared" ref="AK23:AK26" si="12">(AI23-AH23)/AH23</f>
        <v>12.667112151327371</v>
      </c>
      <c r="AL23" s="49">
        <f>kWh_in_MMBtu*(AI23-AH23)*Elec_source_E+(AG23-AF23)*Gas_source_E</f>
        <v>13.93030570130599</v>
      </c>
      <c r="AM23" s="50">
        <f>(AI23-AH23)*Elec_emissions/1000+(AG23-AF23)*Gas_emissions</f>
        <v>1922.4033747866397</v>
      </c>
      <c r="AO23" s="16">
        <v>1</v>
      </c>
      <c r="AP23" s="17" t="s">
        <v>22</v>
      </c>
      <c r="AQ23" s="18">
        <v>133</v>
      </c>
      <c r="AR23" s="18">
        <v>31</v>
      </c>
      <c r="AS23" s="30">
        <v>64.253385916725193</v>
      </c>
      <c r="AT23" s="30">
        <v>50.793733920941342</v>
      </c>
      <c r="AU23" s="30">
        <v>472.86422114618063</v>
      </c>
      <c r="AV23" s="30">
        <v>1748.6845100414416</v>
      </c>
      <c r="AW23" s="32">
        <f>(AT23-AS23)/AS23</f>
        <v>-0.20947770773089011</v>
      </c>
      <c r="AX23" s="36">
        <f t="shared" ref="AX23:AX26" si="13">(AV23-AU23)/AU23</f>
        <v>2.6980689843752326</v>
      </c>
      <c r="AY23" s="49">
        <f>kWh_in_MMBtu*(AV23-AU23)*Elec_source_E+(AT23-AS23)*Gas_source_E</f>
        <v>-1.0122630875383507</v>
      </c>
      <c r="AZ23" s="50">
        <f>(AV23-AU23)*Elec_emissions/1000+(AT23-AS23)*Gas_emissions</f>
        <v>-123.5261433265166</v>
      </c>
      <c r="BA23" s="6"/>
      <c r="BB23" s="16">
        <v>1</v>
      </c>
      <c r="BC23" s="17" t="s">
        <v>22</v>
      </c>
      <c r="BD23" s="18">
        <v>46</v>
      </c>
      <c r="BE23" s="18">
        <v>0</v>
      </c>
      <c r="BF23" s="30" t="e">
        <v>#DIV/0!</v>
      </c>
      <c r="BG23" s="30" t="e">
        <v>#DIV/0!</v>
      </c>
      <c r="BH23" s="30" t="e">
        <v>#DIV/0!</v>
      </c>
      <c r="BI23" s="30" t="e">
        <v>#DIV/0!</v>
      </c>
      <c r="BJ23" s="32" t="e">
        <f>(BG23-BF23)/BF23</f>
        <v>#DIV/0!</v>
      </c>
      <c r="BK23" s="36" t="e">
        <f t="shared" ref="BK23:BK26" si="14">(BI23-BH23)/BH23</f>
        <v>#DIV/0!</v>
      </c>
      <c r="BL23" s="49" t="e">
        <f>kWh_in_MMBtu*(BI23-BH23)*Elec_source_E+(BG23-BF23)*Gas_source_E</f>
        <v>#DIV/0!</v>
      </c>
      <c r="BM23" s="50" t="e">
        <f>(BI23-BH23)*Elec_emissions/1000+(BG23-BF23)*Gas_emissions</f>
        <v>#DIV/0!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1225</v>
      </c>
      <c r="F24" s="30">
        <v>38.901189359083403</v>
      </c>
      <c r="G24" s="31">
        <v>24.177183817821991</v>
      </c>
      <c r="H24" s="31">
        <v>301.53650759438568</v>
      </c>
      <c r="I24" s="30">
        <v>2433.136703587722</v>
      </c>
      <c r="J24" s="37">
        <f t="shared" ref="J24:J26" si="15">(G24-F24)/F24</f>
        <v>-0.37849756739695584</v>
      </c>
      <c r="K24" s="38">
        <f t="shared" si="10"/>
        <v>7.0691280899912661</v>
      </c>
      <c r="L24" s="49">
        <f>kWh_in_MMBtu*(I24-H24)*Elec_source_E+(G24-F24)*Gas_source_E</f>
        <v>6.7714542344773214</v>
      </c>
      <c r="M24" s="50">
        <f>(I24-H24)*Elec_emissions/1000+(G24-F24)*Gas_emissions</f>
        <v>934.91787040888357</v>
      </c>
      <c r="N24" s="6"/>
      <c r="O24" s="16">
        <v>2</v>
      </c>
      <c r="P24" s="17" t="s">
        <v>23</v>
      </c>
      <c r="Q24" s="18">
        <v>3779</v>
      </c>
      <c r="R24" s="18">
        <v>940</v>
      </c>
      <c r="S24" s="30">
        <v>37.56993895571923</v>
      </c>
      <c r="T24" s="31">
        <v>21.565540078724979</v>
      </c>
      <c r="U24" s="31">
        <v>291.73637661708369</v>
      </c>
      <c r="V24" s="30">
        <v>2670.0765285906832</v>
      </c>
      <c r="W24" s="37">
        <f t="shared" ref="W24:W26" si="16">(T24-S24)/S24</f>
        <v>-0.42598948313057933</v>
      </c>
      <c r="X24" s="38">
        <f t="shared" si="11"/>
        <v>8.1523606330905771</v>
      </c>
      <c r="Y24" s="49">
        <f>kWh_in_MMBtu*(V24-U24)*Elec_source_E+(T24-S24)*Gas_source_E</f>
        <v>8.0173897339534008</v>
      </c>
      <c r="Z24" s="50">
        <f>(V24-U24)*Elec_emissions/1000+(T24-S24)*Gas_emissions</f>
        <v>1105.4599460514582</v>
      </c>
      <c r="AA24" s="6"/>
      <c r="AB24" s="16">
        <v>2</v>
      </c>
      <c r="AC24" s="17" t="s">
        <v>23</v>
      </c>
      <c r="AD24" s="18">
        <v>1341</v>
      </c>
      <c r="AE24" s="18">
        <v>247</v>
      </c>
      <c r="AF24" s="30">
        <v>40.335728571769849</v>
      </c>
      <c r="AG24" s="31">
        <v>30.076923592184858</v>
      </c>
      <c r="AH24" s="31">
        <v>313.97060611518145</v>
      </c>
      <c r="AI24" s="30">
        <v>1675.3320694433648</v>
      </c>
      <c r="AJ24" s="37">
        <f t="shared" ref="AJ24:AJ26" si="17">(AG24-AF24)/AF24</f>
        <v>-0.25433543270035086</v>
      </c>
      <c r="AK24" s="38">
        <f t="shared" si="12"/>
        <v>4.3359519547787286</v>
      </c>
      <c r="AL24" s="49">
        <f>kWh_in_MMBtu*(AI24-AH24)*Elec_source_E+(AG24-AF24)*Gas_source_E</f>
        <v>3.3924522787500706</v>
      </c>
      <c r="AM24" s="50">
        <f>(AI24-AH24)*Elec_emissions/1000+(AG24-AF24)*Gas_emissions</f>
        <v>471.37523568018514</v>
      </c>
      <c r="AO24" s="16">
        <v>2</v>
      </c>
      <c r="AP24" s="17" t="s">
        <v>23</v>
      </c>
      <c r="AQ24" s="18">
        <v>133</v>
      </c>
      <c r="AR24" s="18">
        <v>38</v>
      </c>
      <c r="AS24" s="30">
        <v>62.507615507209302</v>
      </c>
      <c r="AT24" s="31">
        <v>50.432694093705457</v>
      </c>
      <c r="AU24" s="31">
        <v>463.13915980564417</v>
      </c>
      <c r="AV24" s="30">
        <v>1497.7237859789927</v>
      </c>
      <c r="AW24" s="37">
        <f t="shared" ref="AW24:AW26" si="18">(AT24-AS24)/AS24</f>
        <v>-0.19317520458145113</v>
      </c>
      <c r="AX24" s="38">
        <f t="shared" si="13"/>
        <v>2.2338526213320224</v>
      </c>
      <c r="AY24" s="49">
        <f>kWh_in_MMBtu*(AV24-AU24)*Elec_source_E+(AT24-AS24)*Gas_source_E</f>
        <v>-2.0855427771790733</v>
      </c>
      <c r="AZ24" s="50">
        <f>(AV24-AU24)*Elec_emissions/1000+(AT24-AS24)*Gas_emissions</f>
        <v>-270.72740132901617</v>
      </c>
      <c r="BA24" s="6"/>
      <c r="BB24" s="16">
        <v>2</v>
      </c>
      <c r="BC24" s="17" t="s">
        <v>23</v>
      </c>
      <c r="BD24" s="18">
        <v>46</v>
      </c>
      <c r="BE24" s="18">
        <v>0</v>
      </c>
      <c r="BF24" s="30" t="e">
        <v>#DIV/0!</v>
      </c>
      <c r="BG24" s="31" t="e">
        <v>#DIV/0!</v>
      </c>
      <c r="BH24" s="31" t="e">
        <v>#DIV/0!</v>
      </c>
      <c r="BI24" s="30" t="e">
        <v>#DIV/0!</v>
      </c>
      <c r="BJ24" s="37" t="e">
        <f t="shared" ref="BJ24:BJ26" si="19">(BG24-BF24)/BF24</f>
        <v>#DIV/0!</v>
      </c>
      <c r="BK24" s="38" t="e">
        <f t="shared" si="14"/>
        <v>#DIV/0!</v>
      </c>
      <c r="BL24" s="49" t="e">
        <f>kWh_in_MMBtu*(BI24-BH24)*Elec_source_E+(BG24-BF24)*Gas_source_E</f>
        <v>#DIV/0!</v>
      </c>
      <c r="BM24" s="50" t="e">
        <f>(BI24-BH24)*Elec_emissions/1000+(BG24-BF24)*Gas_emissions</f>
        <v>#DIV/0!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2152</v>
      </c>
      <c r="F25" s="30">
        <v>40.023661301018045</v>
      </c>
      <c r="G25" s="31">
        <v>28.97351173396364</v>
      </c>
      <c r="H25" s="31">
        <v>313.6558960448408</v>
      </c>
      <c r="I25" s="30">
        <v>1791.3434898777068</v>
      </c>
      <c r="J25" s="37">
        <f t="shared" si="15"/>
        <v>-0.27609042271136081</v>
      </c>
      <c r="K25" s="38">
        <f t="shared" si="10"/>
        <v>4.7111742915287431</v>
      </c>
      <c r="L25" s="49">
        <f>kWh_in_MMBtu*(I25-H25)*Elec_source_E+(G25-F25)*Gas_source_E</f>
        <v>3.7752583279482845</v>
      </c>
      <c r="M25" s="50">
        <f>(I25-H25)*Elec_emissions/1000+(G25-F25)*Gas_emissions</f>
        <v>524.1857750759898</v>
      </c>
      <c r="N25" s="6"/>
      <c r="O25" s="16">
        <v>3</v>
      </c>
      <c r="P25" s="17" t="s">
        <v>24</v>
      </c>
      <c r="Q25" s="18">
        <v>3779</v>
      </c>
      <c r="R25" s="18">
        <v>1704</v>
      </c>
      <c r="S25" s="30">
        <v>39.213758178989245</v>
      </c>
      <c r="T25" s="31">
        <v>29.777179713510151</v>
      </c>
      <c r="U25" s="31">
        <v>308.88144123570891</v>
      </c>
      <c r="V25" s="30">
        <v>1549.979115688812</v>
      </c>
      <c r="W25" s="37">
        <f t="shared" si="16"/>
        <v>-0.24064458250612711</v>
      </c>
      <c r="X25" s="38">
        <f t="shared" si="11"/>
        <v>4.018038990908539</v>
      </c>
      <c r="Y25" s="49">
        <f>kWh_in_MMBtu*(V25-U25)*Elec_source_E+(T25-S25)*Gas_source_E</f>
        <v>3.001151497413046</v>
      </c>
      <c r="Z25" s="50">
        <f>(V25-U25)*Elec_emissions/1000+(T25-S25)*Gas_emissions</f>
        <v>417.37898422938497</v>
      </c>
      <c r="AA25" s="6"/>
      <c r="AB25" s="16">
        <v>3</v>
      </c>
      <c r="AC25" s="17" t="s">
        <v>24</v>
      </c>
      <c r="AD25" s="18">
        <v>1341</v>
      </c>
      <c r="AE25" s="18">
        <v>384</v>
      </c>
      <c r="AF25" s="30">
        <v>39.987933118165763</v>
      </c>
      <c r="AG25" s="31">
        <v>21.431421834001242</v>
      </c>
      <c r="AH25" s="31">
        <v>311.94959557109195</v>
      </c>
      <c r="AI25" s="30">
        <v>2988.1712141341854</v>
      </c>
      <c r="AJ25" s="37">
        <f t="shared" si="17"/>
        <v>-0.46405277385378663</v>
      </c>
      <c r="AK25" s="38">
        <f t="shared" si="12"/>
        <v>8.5790193561997885</v>
      </c>
      <c r="AL25" s="49">
        <f>kWh_in_MMBtu*(AI25-AH25)*Elec_source_E+(AG25-AF25)*Gas_source_E</f>
        <v>8.4246654662823488</v>
      </c>
      <c r="AM25" s="50">
        <f>(AI25-AH25)*Elec_emissions/1000+(AG25-AF25)*Gas_emissions</f>
        <v>1163.4190746185536</v>
      </c>
      <c r="AO25" s="16">
        <v>3</v>
      </c>
      <c r="AP25" s="17" t="s">
        <v>24</v>
      </c>
      <c r="AQ25" s="18">
        <v>133</v>
      </c>
      <c r="AR25" s="18">
        <v>61</v>
      </c>
      <c r="AS25" s="30">
        <v>62.774540530275559</v>
      </c>
      <c r="AT25" s="31">
        <v>53.675710400162743</v>
      </c>
      <c r="AU25" s="31">
        <v>457.04599011508964</v>
      </c>
      <c r="AV25" s="30">
        <v>1074.3172374482965</v>
      </c>
      <c r="AW25" s="37">
        <f t="shared" si="18"/>
        <v>-0.1449445914418846</v>
      </c>
      <c r="AX25" s="38">
        <f t="shared" si="13"/>
        <v>1.3505670341353846</v>
      </c>
      <c r="AY25" s="49">
        <f>kWh_in_MMBtu*(AV25-AU25)*Elec_source_E+(AT25-AS25)*Gas_source_E</f>
        <v>-3.309303258729507</v>
      </c>
      <c r="AZ25" s="50">
        <f>(AV25-AU25)*Elec_emissions/1000+(AT25-AS25)*Gas_emissions</f>
        <v>-440.01563550410106</v>
      </c>
      <c r="BA25" s="6"/>
      <c r="BB25" s="16">
        <v>3</v>
      </c>
      <c r="BC25" s="17" t="s">
        <v>24</v>
      </c>
      <c r="BD25" s="18">
        <v>46</v>
      </c>
      <c r="BE25" s="18">
        <v>3</v>
      </c>
      <c r="BF25" s="30">
        <v>42.020631023560362</v>
      </c>
      <c r="BG25" s="31">
        <v>35.599567000701953</v>
      </c>
      <c r="BH25" s="31">
        <v>328.35410884340882</v>
      </c>
      <c r="BI25" s="30">
        <v>271.89312373956852</v>
      </c>
      <c r="BJ25" s="37">
        <f t="shared" si="19"/>
        <v>-0.15280741546356627</v>
      </c>
      <c r="BK25" s="38">
        <f t="shared" si="14"/>
        <v>-0.17195151083297816</v>
      </c>
      <c r="BL25" s="49">
        <f>kWh_in_MMBtu*(BI25-BH25)*Elec_source_E+(BG25-BF25)*Gas_source_E</f>
        <v>-7.6034233723173417</v>
      </c>
      <c r="BM25" s="50">
        <f>(BI25-BH25)*Elec_emissions/1000+(BG25-BF25)*Gas_emissions</f>
        <v>-1025.9906837011699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4046</v>
      </c>
      <c r="F26" s="39">
        <v>44.697531194400618</v>
      </c>
      <c r="G26" s="40">
        <v>36.922906526691527</v>
      </c>
      <c r="H26" s="40">
        <v>339.58907584864789</v>
      </c>
      <c r="I26" s="39">
        <v>1249.6501562839749</v>
      </c>
      <c r="J26" s="41">
        <f t="shared" si="15"/>
        <v>-0.17393857020637954</v>
      </c>
      <c r="K26" s="42">
        <f t="shared" si="10"/>
        <v>2.6798891517963135</v>
      </c>
      <c r="L26" s="51">
        <f>kWh_in_MMBtu*(I26-H26)*Elec_source_E+(G26-F26)*Gas_source_E</f>
        <v>1.2686486194270277</v>
      </c>
      <c r="M26" s="52">
        <f>(I26-H26)*Elec_emissions/1000+(G26-F26)*Gas_emissions</f>
        <v>180.35898479972911</v>
      </c>
      <c r="N26" s="6"/>
      <c r="O26" s="19">
        <v>4</v>
      </c>
      <c r="P26" s="14" t="s">
        <v>25</v>
      </c>
      <c r="Q26" s="13">
        <v>3779</v>
      </c>
      <c r="R26" s="13">
        <v>3373</v>
      </c>
      <c r="S26" s="39">
        <v>44.610044609095311</v>
      </c>
      <c r="T26" s="40">
        <v>38.220524740306502</v>
      </c>
      <c r="U26" s="40">
        <v>338.540327446368</v>
      </c>
      <c r="V26" s="39">
        <v>1059.6887829089032</v>
      </c>
      <c r="W26" s="41">
        <f t="shared" si="16"/>
        <v>-0.14323051960109637</v>
      </c>
      <c r="X26" s="42">
        <f t="shared" si="11"/>
        <v>2.1301700181547218</v>
      </c>
      <c r="Y26" s="51">
        <f>kWh_in_MMBtu*(V26-U26)*Elec_source_E+(T26-S26)*Gas_source_E</f>
        <v>0.75594011466986277</v>
      </c>
      <c r="Z26" s="52">
        <f>(V26-U26)*Elec_emissions/1000+(T26-S26)*Gas_emissions</f>
        <v>109.29043353057114</v>
      </c>
      <c r="AA26" s="6"/>
      <c r="AB26" s="19">
        <v>4</v>
      </c>
      <c r="AC26" s="14" t="s">
        <v>25</v>
      </c>
      <c r="AD26" s="13">
        <v>1341</v>
      </c>
      <c r="AE26" s="13">
        <v>566</v>
      </c>
      <c r="AF26" s="39">
        <v>39.089780862314079</v>
      </c>
      <c r="AG26" s="40">
        <v>23.142824320155746</v>
      </c>
      <c r="AH26" s="40">
        <v>308.90130664194851</v>
      </c>
      <c r="AI26" s="39">
        <v>2432.9849522649106</v>
      </c>
      <c r="AJ26" s="41">
        <f t="shared" si="17"/>
        <v>-0.40795717423764261</v>
      </c>
      <c r="AK26" s="42">
        <f t="shared" si="12"/>
        <v>6.8762533532595738</v>
      </c>
      <c r="AL26" s="51">
        <f>kWh_in_MMBtu*(AI26-AH26)*Elec_source_E+(AG26-AF26)*Gas_source_E</f>
        <v>5.3579664828671554</v>
      </c>
      <c r="AM26" s="52">
        <f>(AI26-AH26)*Elec_emissions/1000+(AG26-AF26)*Gas_emissions</f>
        <v>744.21500903851211</v>
      </c>
      <c r="AO26" s="19">
        <v>4</v>
      </c>
      <c r="AP26" s="14" t="s">
        <v>25</v>
      </c>
      <c r="AQ26" s="13">
        <v>133</v>
      </c>
      <c r="AR26" s="13">
        <v>102</v>
      </c>
      <c r="AS26" s="39">
        <v>78.501333995630219</v>
      </c>
      <c r="AT26" s="40">
        <v>70.327526666871066</v>
      </c>
      <c r="AU26" s="40">
        <v>544.15800297876342</v>
      </c>
      <c r="AV26" s="39">
        <v>1011.1082042633733</v>
      </c>
      <c r="AW26" s="41">
        <f t="shared" si="18"/>
        <v>-0.10412316469952153</v>
      </c>
      <c r="AX26" s="42">
        <f t="shared" si="13"/>
        <v>0.85811510393762103</v>
      </c>
      <c r="AY26" s="51">
        <f>kWh_in_MMBtu*(AV26-AU26)*Elec_source_E+(AT26-AS26)*Gas_source_E</f>
        <v>-3.9103449729581623</v>
      </c>
      <c r="AZ26" s="52">
        <f>(AV26-AU26)*Elec_emissions/1000+(AT26-AS26)*Gas_emissions</f>
        <v>-522.60408465977264</v>
      </c>
      <c r="BA26" s="6"/>
      <c r="BB26" s="19">
        <v>4</v>
      </c>
      <c r="BC26" s="14" t="s">
        <v>25</v>
      </c>
      <c r="BD26" s="13">
        <v>46</v>
      </c>
      <c r="BE26" s="13">
        <v>5</v>
      </c>
      <c r="BF26" s="39">
        <v>48.915742088459069</v>
      </c>
      <c r="BG26" s="40">
        <v>40.000714542230746</v>
      </c>
      <c r="BH26" s="40">
        <v>347.72410876982201</v>
      </c>
      <c r="BI26" s="39">
        <v>310.34955128613728</v>
      </c>
      <c r="BJ26" s="41">
        <f t="shared" si="19"/>
        <v>-0.18225273021732791</v>
      </c>
      <c r="BK26" s="42">
        <f t="shared" si="14"/>
        <v>-0.10748336552190298</v>
      </c>
      <c r="BL26" s="51">
        <f>kWh_in_MMBtu*(BI26-BH26)*Elec_source_E+(BG26-BF26)*Gas_source_E</f>
        <v>-10.117506928109201</v>
      </c>
      <c r="BM26" s="52">
        <f>(BI26-BH26)*Elec_emissions/1000+(BG26-BF26)*Gas_emissions</f>
        <v>-1364.8516558768411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49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49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49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49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49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53" t="s">
        <v>36</v>
      </c>
      <c r="G33" s="53"/>
      <c r="H33" s="53"/>
      <c r="I33" s="53"/>
      <c r="J33" s="28"/>
      <c r="K33" s="29"/>
      <c r="L33" s="45"/>
      <c r="M33" s="29"/>
      <c r="N33" s="5"/>
      <c r="O33" s="27"/>
      <c r="P33" s="28"/>
      <c r="Q33" s="28"/>
      <c r="R33" s="28"/>
      <c r="S33" s="53" t="s">
        <v>36</v>
      </c>
      <c r="T33" s="53"/>
      <c r="U33" s="53"/>
      <c r="V33" s="53"/>
      <c r="W33" s="28"/>
      <c r="X33" s="29"/>
      <c r="Y33" s="45"/>
      <c r="Z33" s="29"/>
      <c r="AB33" s="27"/>
      <c r="AC33" s="28"/>
      <c r="AD33" s="28"/>
      <c r="AE33" s="28"/>
      <c r="AF33" s="53" t="s">
        <v>36</v>
      </c>
      <c r="AG33" s="53"/>
      <c r="AH33" s="53"/>
      <c r="AI33" s="53"/>
      <c r="AJ33" s="28"/>
      <c r="AK33" s="29"/>
      <c r="AL33" s="45"/>
      <c r="AM33" s="29"/>
      <c r="AO33" s="27"/>
      <c r="AP33" s="28"/>
      <c r="AQ33" s="28"/>
      <c r="AR33" s="28"/>
      <c r="AS33" s="53" t="s">
        <v>36</v>
      </c>
      <c r="AT33" s="53"/>
      <c r="AU33" s="53"/>
      <c r="AV33" s="53"/>
      <c r="AW33" s="28"/>
      <c r="AX33" s="29"/>
      <c r="AY33" s="45"/>
      <c r="AZ33" s="29"/>
      <c r="BB33" s="27"/>
      <c r="BC33" s="28"/>
      <c r="BD33" s="28"/>
      <c r="BE33" s="28"/>
      <c r="BF33" s="53" t="s">
        <v>36</v>
      </c>
      <c r="BG33" s="53"/>
      <c r="BH33" s="53"/>
      <c r="BI33" s="53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35</v>
      </c>
      <c r="I34" s="23" t="s">
        <v>35</v>
      </c>
      <c r="J34" s="23" t="s">
        <v>42</v>
      </c>
      <c r="K34" s="34" t="s">
        <v>42</v>
      </c>
      <c r="L34" s="46" t="s">
        <v>42</v>
      </c>
      <c r="M34" s="34" t="s">
        <v>42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35</v>
      </c>
      <c r="V34" s="23" t="s">
        <v>35</v>
      </c>
      <c r="W34" s="23" t="s">
        <v>42</v>
      </c>
      <c r="X34" s="34" t="s">
        <v>42</v>
      </c>
      <c r="Y34" s="46" t="s">
        <v>42</v>
      </c>
      <c r="Z34" s="34" t="s">
        <v>42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35</v>
      </c>
      <c r="AI34" s="23" t="s">
        <v>35</v>
      </c>
      <c r="AJ34" s="23" t="s">
        <v>42</v>
      </c>
      <c r="AK34" s="34" t="s">
        <v>42</v>
      </c>
      <c r="AL34" s="46" t="s">
        <v>42</v>
      </c>
      <c r="AM34" s="34" t="s">
        <v>42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35</v>
      </c>
      <c r="AV34" s="23" t="s">
        <v>35</v>
      </c>
      <c r="AW34" s="23" t="s">
        <v>42</v>
      </c>
      <c r="AX34" s="34" t="s">
        <v>42</v>
      </c>
      <c r="AY34" s="46" t="s">
        <v>42</v>
      </c>
      <c r="AZ34" s="34" t="s">
        <v>42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35</v>
      </c>
      <c r="BI34" s="23" t="s">
        <v>35</v>
      </c>
      <c r="BJ34" s="23" t="s">
        <v>42</v>
      </c>
      <c r="BK34" s="34" t="s">
        <v>42</v>
      </c>
      <c r="BL34" s="46" t="s">
        <v>42</v>
      </c>
      <c r="BM34" s="34" t="s">
        <v>42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33</v>
      </c>
      <c r="G35" s="23" t="s">
        <v>34</v>
      </c>
      <c r="H35" s="23" t="s">
        <v>33</v>
      </c>
      <c r="I35" s="23" t="s">
        <v>34</v>
      </c>
      <c r="J35" s="23" t="s">
        <v>37</v>
      </c>
      <c r="K35" s="34" t="s">
        <v>38</v>
      </c>
      <c r="L35" s="46" t="s">
        <v>43</v>
      </c>
      <c r="M35" s="34" t="s">
        <v>44</v>
      </c>
      <c r="N35" s="6"/>
      <c r="O35" s="16"/>
      <c r="P35" s="18"/>
      <c r="Q35" s="23" t="s">
        <v>6</v>
      </c>
      <c r="R35" s="23" t="s">
        <v>4</v>
      </c>
      <c r="S35" s="23" t="s">
        <v>33</v>
      </c>
      <c r="T35" s="23" t="s">
        <v>34</v>
      </c>
      <c r="U35" s="23" t="s">
        <v>33</v>
      </c>
      <c r="V35" s="23" t="s">
        <v>34</v>
      </c>
      <c r="W35" s="23" t="s">
        <v>37</v>
      </c>
      <c r="X35" s="34" t="s">
        <v>38</v>
      </c>
      <c r="Y35" s="46" t="s">
        <v>43</v>
      </c>
      <c r="Z35" s="34" t="s">
        <v>44</v>
      </c>
      <c r="AA35" s="6"/>
      <c r="AB35" s="16"/>
      <c r="AC35" s="18"/>
      <c r="AD35" s="23" t="s">
        <v>6</v>
      </c>
      <c r="AE35" s="23" t="s">
        <v>4</v>
      </c>
      <c r="AF35" s="23" t="s">
        <v>33</v>
      </c>
      <c r="AG35" s="23" t="s">
        <v>34</v>
      </c>
      <c r="AH35" s="23" t="s">
        <v>33</v>
      </c>
      <c r="AI35" s="23" t="s">
        <v>34</v>
      </c>
      <c r="AJ35" s="23" t="s">
        <v>37</v>
      </c>
      <c r="AK35" s="34" t="s">
        <v>38</v>
      </c>
      <c r="AL35" s="46" t="s">
        <v>43</v>
      </c>
      <c r="AM35" s="34" t="s">
        <v>44</v>
      </c>
      <c r="AO35" s="16"/>
      <c r="AP35" s="18"/>
      <c r="AQ35" s="23" t="s">
        <v>6</v>
      </c>
      <c r="AR35" s="23" t="s">
        <v>4</v>
      </c>
      <c r="AS35" s="23" t="s">
        <v>33</v>
      </c>
      <c r="AT35" s="23" t="s">
        <v>34</v>
      </c>
      <c r="AU35" s="23" t="s">
        <v>33</v>
      </c>
      <c r="AV35" s="23" t="s">
        <v>34</v>
      </c>
      <c r="AW35" s="23" t="s">
        <v>37</v>
      </c>
      <c r="AX35" s="34" t="s">
        <v>38</v>
      </c>
      <c r="AY35" s="46" t="s">
        <v>43</v>
      </c>
      <c r="AZ35" s="34" t="s">
        <v>44</v>
      </c>
      <c r="BA35" s="6"/>
      <c r="BB35" s="16"/>
      <c r="BC35" s="18"/>
      <c r="BD35" s="23" t="s">
        <v>6</v>
      </c>
      <c r="BE35" s="23" t="s">
        <v>4</v>
      </c>
      <c r="BF35" s="23" t="s">
        <v>33</v>
      </c>
      <c r="BG35" s="23" t="s">
        <v>34</v>
      </c>
      <c r="BH35" s="23" t="s">
        <v>33</v>
      </c>
      <c r="BI35" s="23" t="s">
        <v>34</v>
      </c>
      <c r="BJ35" s="23" t="s">
        <v>37</v>
      </c>
      <c r="BK35" s="34" t="s">
        <v>38</v>
      </c>
      <c r="BL35" s="46" t="s">
        <v>43</v>
      </c>
      <c r="BM35" s="34" t="s">
        <v>44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39</v>
      </c>
      <c r="G36" s="10" t="s">
        <v>39</v>
      </c>
      <c r="H36" s="10" t="s">
        <v>40</v>
      </c>
      <c r="I36" s="10" t="s">
        <v>40</v>
      </c>
      <c r="J36" s="9" t="s">
        <v>41</v>
      </c>
      <c r="K36" s="35" t="s">
        <v>41</v>
      </c>
      <c r="L36" s="47" t="s">
        <v>39</v>
      </c>
      <c r="M36" s="48" t="s">
        <v>45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39</v>
      </c>
      <c r="T36" s="10" t="s">
        <v>39</v>
      </c>
      <c r="U36" s="10" t="s">
        <v>40</v>
      </c>
      <c r="V36" s="10" t="s">
        <v>40</v>
      </c>
      <c r="W36" s="9" t="s">
        <v>41</v>
      </c>
      <c r="X36" s="35" t="s">
        <v>41</v>
      </c>
      <c r="Y36" s="47" t="s">
        <v>39</v>
      </c>
      <c r="Z36" s="48" t="s">
        <v>45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39</v>
      </c>
      <c r="AG36" s="10" t="s">
        <v>39</v>
      </c>
      <c r="AH36" s="10" t="s">
        <v>40</v>
      </c>
      <c r="AI36" s="10" t="s">
        <v>40</v>
      </c>
      <c r="AJ36" s="9" t="s">
        <v>41</v>
      </c>
      <c r="AK36" s="35" t="s">
        <v>41</v>
      </c>
      <c r="AL36" s="47" t="s">
        <v>39</v>
      </c>
      <c r="AM36" s="48" t="s">
        <v>45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39</v>
      </c>
      <c r="AT36" s="10" t="s">
        <v>39</v>
      </c>
      <c r="AU36" s="10" t="s">
        <v>40</v>
      </c>
      <c r="AV36" s="10" t="s">
        <v>40</v>
      </c>
      <c r="AW36" s="9" t="s">
        <v>41</v>
      </c>
      <c r="AX36" s="35" t="s">
        <v>41</v>
      </c>
      <c r="AY36" s="47" t="s">
        <v>39</v>
      </c>
      <c r="AZ36" s="48" t="s">
        <v>45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39</v>
      </c>
      <c r="BG36" s="10" t="s">
        <v>39</v>
      </c>
      <c r="BH36" s="10" t="s">
        <v>40</v>
      </c>
      <c r="BI36" s="10" t="s">
        <v>40</v>
      </c>
      <c r="BJ36" s="9" t="s">
        <v>41</v>
      </c>
      <c r="BK36" s="35" t="s">
        <v>41</v>
      </c>
      <c r="BL36" s="47" t="s">
        <v>39</v>
      </c>
      <c r="BM36" s="48" t="s">
        <v>45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2337</v>
      </c>
      <c r="F38" s="30">
        <v>24.752830357642829</v>
      </c>
      <c r="G38" s="30">
        <v>14.376940196670578</v>
      </c>
      <c r="H38" s="30">
        <v>251.29132552553779</v>
      </c>
      <c r="I38" s="30">
        <v>1788.710086722873</v>
      </c>
      <c r="J38" s="32">
        <f>(G38-F38)/F38</f>
        <v>-0.4191799487596185</v>
      </c>
      <c r="K38" s="36">
        <f t="shared" ref="K38:K41" si="20">(I38-H38)/H38</f>
        <v>6.1180733476655291</v>
      </c>
      <c r="L38" s="49">
        <f>kWh_in_MMBtu*(I38-H38)*Elec_source_E+(G38-F38)*Gas_source_E</f>
        <v>5.1496747921755635</v>
      </c>
      <c r="M38" s="50">
        <f>(I38-H38)*Elec_emissions/1000+(G38-F38)*Gas_emissions</f>
        <v>710.15102511800478</v>
      </c>
      <c r="N38" s="6"/>
      <c r="O38" s="16">
        <v>1</v>
      </c>
      <c r="P38" s="17" t="s">
        <v>22</v>
      </c>
      <c r="Q38" s="18">
        <v>3462</v>
      </c>
      <c r="R38" s="18">
        <v>2237</v>
      </c>
      <c r="S38" s="30">
        <v>24.364736636544375</v>
      </c>
      <c r="T38" s="30">
        <v>13.992183353553196</v>
      </c>
      <c r="U38" s="30">
        <v>248.77277271949293</v>
      </c>
      <c r="V38" s="30">
        <v>1796.4907006774936</v>
      </c>
      <c r="W38" s="32">
        <f>(T38-S38)/S38</f>
        <v>-0.4257199015824169</v>
      </c>
      <c r="X38" s="36">
        <f t="shared" ref="X38:X41" si="21">(V38-U38)/U38</f>
        <v>6.2214120582365773</v>
      </c>
      <c r="Y38" s="49">
        <f>kWh_in_MMBtu*(V38-U38)*Elec_source_E+(T38-S38)*Gas_source_E</f>
        <v>5.2635734604537312</v>
      </c>
      <c r="Z38" s="50">
        <f>(V38-U38)*Elec_emissions/1000+(T38-S38)*Gas_emissions</f>
        <v>725.61653465122959</v>
      </c>
      <c r="AA38" s="6"/>
      <c r="AB38" s="16">
        <v>1</v>
      </c>
      <c r="AC38" s="17" t="s">
        <v>22</v>
      </c>
      <c r="AD38" s="18">
        <v>1135</v>
      </c>
      <c r="AE38" s="18">
        <v>45</v>
      </c>
      <c r="AF38" s="30">
        <v>22.432431865674406</v>
      </c>
      <c r="AG38" s="30">
        <v>8.8892153938403293</v>
      </c>
      <c r="AH38" s="30">
        <v>223.92915992802571</v>
      </c>
      <c r="AI38" s="30">
        <v>2316.0092970757223</v>
      </c>
      <c r="AJ38" s="32">
        <f>(AG38-AF38)/AF38</f>
        <v>-0.60373376158817615</v>
      </c>
      <c r="AK38" s="36">
        <f t="shared" ref="AK38:AK41" si="22">(AI38-AH38)/AH38</f>
        <v>9.3425980690506023</v>
      </c>
      <c r="AL38" s="49">
        <f>kWh_in_MMBtu*(AI38-AH38)*Elec_source_E+(AG38-AF38)*Gas_source_E</f>
        <v>7.635417973176061</v>
      </c>
      <c r="AM38" s="50">
        <f>(AI38-AH38)*Elec_emissions/1000+(AG38-AF38)*Gas_emissions</f>
        <v>1051.0316980531409</v>
      </c>
      <c r="AO38" s="16">
        <v>1</v>
      </c>
      <c r="AP38" s="17" t="s">
        <v>22</v>
      </c>
      <c r="AQ38" s="18">
        <v>78</v>
      </c>
      <c r="AR38" s="18">
        <v>55</v>
      </c>
      <c r="AS38" s="30">
        <v>42.436168289203557</v>
      </c>
      <c r="AT38" s="30">
        <v>34.516006999960553</v>
      </c>
      <c r="AU38" s="30">
        <v>376.11496332571392</v>
      </c>
      <c r="AV38" s="30">
        <v>1040.8246706798279</v>
      </c>
      <c r="AW38" s="32">
        <f>(AT38-AS38)/AS38</f>
        <v>-0.18663705062311248</v>
      </c>
      <c r="AX38" s="36">
        <f t="shared" ref="AX38:AX41" si="23">(AV38-AU38)/AU38</f>
        <v>1.7673046067525857</v>
      </c>
      <c r="AY38" s="49">
        <f>kWh_in_MMBtu*(AV38-AU38)*Elec_source_E+(AT38-AS38)*Gas_source_E</f>
        <v>-1.5166845547940815</v>
      </c>
      <c r="AZ38" s="50">
        <f>(AV38-AU38)*Elec_emissions/1000+(AT38-AS38)*Gas_emissions</f>
        <v>-197.77579502584001</v>
      </c>
      <c r="BA38" s="6"/>
      <c r="BB38" s="16">
        <v>1</v>
      </c>
      <c r="BC38" s="17" t="s">
        <v>22</v>
      </c>
      <c r="BD38" s="18">
        <v>26</v>
      </c>
      <c r="BE38" s="18">
        <v>0</v>
      </c>
      <c r="BF38" s="30" t="e">
        <v>#DIV/0!</v>
      </c>
      <c r="BG38" s="30" t="e">
        <v>#DIV/0!</v>
      </c>
      <c r="BH38" s="30" t="e">
        <v>#DIV/0!</v>
      </c>
      <c r="BI38" s="30" t="e">
        <v>#DIV/0!</v>
      </c>
      <c r="BJ38" s="32" t="e">
        <f>(BG38-BF38)/BF38</f>
        <v>#DIV/0!</v>
      </c>
      <c r="BK38" s="36" t="e">
        <f t="shared" ref="BK38:BK41" si="24">(BI38-BH38)/BH38</f>
        <v>#DIV/0!</v>
      </c>
      <c r="BL38" s="49" t="e">
        <f>kWh_in_MMBtu*(BI38-BH38)*Elec_source_E+(BG38-BF38)*Gas_source_E</f>
        <v>#DIV/0!</v>
      </c>
      <c r="BM38" s="50" t="e">
        <f>(BI38-BH38)*Elec_emissions/1000+(BG38-BF38)*Gas_emissions</f>
        <v>#DIV/0!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2555</v>
      </c>
      <c r="F39" s="30">
        <v>25.243059102410644</v>
      </c>
      <c r="G39" s="31">
        <v>14.875072301710919</v>
      </c>
      <c r="H39" s="31">
        <v>254.94244442978905</v>
      </c>
      <c r="I39" s="30">
        <v>1770.0440957945707</v>
      </c>
      <c r="J39" s="37">
        <f t="shared" ref="J39:J41" si="25">(G39-F39)/F39</f>
        <v>-0.41072624195970014</v>
      </c>
      <c r="K39" s="38">
        <f t="shared" si="20"/>
        <v>5.9429164678855173</v>
      </c>
      <c r="L39" s="49">
        <f>kWh_in_MMBtu*(I39-H39)*Elec_source_E+(G39-F39)*Gas_source_E</f>
        <v>4.9193655281112854</v>
      </c>
      <c r="M39" s="50">
        <f>(I39-H39)*Elec_emissions/1000+(G39-F39)*Gas_emissions</f>
        <v>678.86374138153292</v>
      </c>
      <c r="N39" s="6"/>
      <c r="O39" s="16">
        <v>2</v>
      </c>
      <c r="P39" s="17" t="s">
        <v>23</v>
      </c>
      <c r="Q39" s="18">
        <v>3462</v>
      </c>
      <c r="R39" s="18">
        <v>2450</v>
      </c>
      <c r="S39" s="30">
        <v>24.858212625501015</v>
      </c>
      <c r="T39" s="31">
        <v>14.425106645420602</v>
      </c>
      <c r="U39" s="31">
        <v>252.56221125564895</v>
      </c>
      <c r="V39" s="30">
        <v>1789.1545227731224</v>
      </c>
      <c r="W39" s="37">
        <f t="shared" ref="W39:W41" si="26">(T39-S39)/S39</f>
        <v>-0.41970459168804114</v>
      </c>
      <c r="X39" s="38">
        <f t="shared" si="21"/>
        <v>6.0840151180102771</v>
      </c>
      <c r="Y39" s="49">
        <f>kWh_in_MMBtu*(V39-U39)*Elec_source_E+(T39-S39)*Gas_source_E</f>
        <v>5.0784616920639571</v>
      </c>
      <c r="Z39" s="50">
        <f>(V39-U39)*Elec_emissions/1000+(T39-S39)*Gas_emissions</f>
        <v>700.53864187458566</v>
      </c>
      <c r="AA39" s="6"/>
      <c r="AB39" s="16">
        <v>2</v>
      </c>
      <c r="AC39" s="17" t="s">
        <v>23</v>
      </c>
      <c r="AD39" s="18">
        <v>1135</v>
      </c>
      <c r="AE39" s="18">
        <v>48</v>
      </c>
      <c r="AF39" s="30">
        <v>21.891420187260806</v>
      </c>
      <c r="AG39" s="31">
        <v>12.541016623335262</v>
      </c>
      <c r="AH39" s="31">
        <v>220.7257933283245</v>
      </c>
      <c r="AI39" s="30">
        <v>1682.2786264947072</v>
      </c>
      <c r="AJ39" s="37">
        <f t="shared" ref="AJ39:AJ41" si="27">(AG39-AF39)/AF39</f>
        <v>-0.42712640312695616</v>
      </c>
      <c r="AK39" s="38">
        <f t="shared" si="22"/>
        <v>6.6215769853066364</v>
      </c>
      <c r="AL39" s="49">
        <f>kWh_in_MMBtu*(AI39-AH39)*Elec_source_E+(AG39-AF39)*Gas_source_E</f>
        <v>5.4552449295433103</v>
      </c>
      <c r="AM39" s="50">
        <f>(AI39-AH39)*Elec_emissions/1000+(AG39-AF39)*Gas_emissions</f>
        <v>750.58849552686547</v>
      </c>
      <c r="AO39" s="16">
        <v>2</v>
      </c>
      <c r="AP39" s="17" t="s">
        <v>23</v>
      </c>
      <c r="AQ39" s="18">
        <v>78</v>
      </c>
      <c r="AR39" s="18">
        <v>57</v>
      </c>
      <c r="AS39" s="30">
        <v>44.6071386875998</v>
      </c>
      <c r="AT39" s="31">
        <v>36.181221959136657</v>
      </c>
      <c r="AU39" s="31">
        <v>386.06473442125917</v>
      </c>
      <c r="AV39" s="30">
        <v>1022.5387699864751</v>
      </c>
      <c r="AW39" s="37">
        <f t="shared" ref="AW39:AW41" si="28">(AT39-AS39)/AS39</f>
        <v>-0.18889166569218746</v>
      </c>
      <c r="AX39" s="38">
        <f t="shared" si="23"/>
        <v>1.6486199821367771</v>
      </c>
      <c r="AY39" s="49">
        <f>kWh_in_MMBtu*(AV39-AU39)*Elec_source_E+(AT39-AS39)*Gas_source_E</f>
        <v>-2.3702452254478725</v>
      </c>
      <c r="AZ39" s="50">
        <f>(AV39-AU39)*Elec_emissions/1000+(AT39-AS39)*Gas_emissions</f>
        <v>-313.17651137225812</v>
      </c>
      <c r="BA39" s="6"/>
      <c r="BB39" s="16">
        <v>2</v>
      </c>
      <c r="BC39" s="17" t="s">
        <v>23</v>
      </c>
      <c r="BD39" s="18">
        <v>26</v>
      </c>
      <c r="BE39" s="18">
        <v>0</v>
      </c>
      <c r="BF39" s="30" t="e">
        <v>#DIV/0!</v>
      </c>
      <c r="BG39" s="31" t="e">
        <v>#DIV/0!</v>
      </c>
      <c r="BH39" s="31" t="e">
        <v>#DIV/0!</v>
      </c>
      <c r="BI39" s="30" t="e">
        <v>#DIV/0!</v>
      </c>
      <c r="BJ39" s="37" t="e">
        <f t="shared" ref="BJ39:BJ41" si="29">(BG39-BF39)/BF39</f>
        <v>#DIV/0!</v>
      </c>
      <c r="BK39" s="38" t="e">
        <f t="shared" si="24"/>
        <v>#DIV/0!</v>
      </c>
      <c r="BL39" s="49" t="e">
        <f>kWh_in_MMBtu*(BI39-BH39)*Elec_source_E+(BG39-BF39)*Gas_source_E</f>
        <v>#DIV/0!</v>
      </c>
      <c r="BM39" s="50" t="e">
        <f>(BI39-BH39)*Elec_emissions/1000+(BG39-BF39)*Gas_emissions</f>
        <v>#DIV/0!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3299</v>
      </c>
      <c r="F40" s="30">
        <v>27.153595792260067</v>
      </c>
      <c r="G40" s="31">
        <v>17.312313479395439</v>
      </c>
      <c r="H40" s="31">
        <v>269.17165890274242</v>
      </c>
      <c r="I40" s="30">
        <v>1603.5164186038751</v>
      </c>
      <c r="J40" s="37">
        <f t="shared" si="25"/>
        <v>-0.3624301690338122</v>
      </c>
      <c r="K40" s="38">
        <f t="shared" si="20"/>
        <v>4.9572260509909798</v>
      </c>
      <c r="L40" s="49">
        <f>kWh_in_MMBtu*(I40-H40)*Elec_source_E+(G40-F40)*Gas_source_E</f>
        <v>3.5583148500597126</v>
      </c>
      <c r="M40" s="50">
        <f>(I40-H40)*Elec_emissions/1000+(G40-F40)*Gas_emissions</f>
        <v>493.46878061434654</v>
      </c>
      <c r="N40" s="6"/>
      <c r="O40" s="16">
        <v>3</v>
      </c>
      <c r="P40" s="17" t="s">
        <v>24</v>
      </c>
      <c r="Q40" s="18">
        <v>3462</v>
      </c>
      <c r="R40" s="18">
        <v>3064</v>
      </c>
      <c r="S40" s="30">
        <v>26.989481464631737</v>
      </c>
      <c r="T40" s="31">
        <v>17.375858109863366</v>
      </c>
      <c r="U40" s="31">
        <v>268.3779074620083</v>
      </c>
      <c r="V40" s="30">
        <v>1577.7249759638278</v>
      </c>
      <c r="W40" s="37">
        <f t="shared" si="26"/>
        <v>-0.35619889057025816</v>
      </c>
      <c r="X40" s="38">
        <f t="shared" si="21"/>
        <v>4.8787438611621603</v>
      </c>
      <c r="Y40" s="49">
        <f>kWh_in_MMBtu*(V40-U40)*Elec_source_E+(T40-S40)*Gas_source_E</f>
        <v>3.5388412499891331</v>
      </c>
      <c r="Z40" s="50">
        <f>(V40-U40)*Elec_emissions/1000+(T40-S40)*Gas_emissions</f>
        <v>490.58800445069483</v>
      </c>
      <c r="AA40" s="6"/>
      <c r="AB40" s="16">
        <v>3</v>
      </c>
      <c r="AC40" s="17" t="s">
        <v>24</v>
      </c>
      <c r="AD40" s="18">
        <v>1135</v>
      </c>
      <c r="AE40" s="18">
        <v>168</v>
      </c>
      <c r="AF40" s="30">
        <v>23.200028470592219</v>
      </c>
      <c r="AG40" s="31">
        <v>8.6960878121216947</v>
      </c>
      <c r="AH40" s="31">
        <v>239.49027212423775</v>
      </c>
      <c r="AI40" s="30">
        <v>2317.2441624315115</v>
      </c>
      <c r="AJ40" s="37">
        <f t="shared" si="27"/>
        <v>-0.62516908877311772</v>
      </c>
      <c r="AK40" s="38">
        <f t="shared" si="22"/>
        <v>8.6757339739854658</v>
      </c>
      <c r="AL40" s="49">
        <f>kWh_in_MMBtu*(AI40-AH40)*Elec_source_E+(AG40-AF40)*Gas_source_E</f>
        <v>6.4348537696959323</v>
      </c>
      <c r="AM40" s="50">
        <f>(AI40-AH40)*Elec_emissions/1000+(AG40-AF40)*Gas_emissions</f>
        <v>888.97487971160899</v>
      </c>
      <c r="AO40" s="16">
        <v>3</v>
      </c>
      <c r="AP40" s="17" t="s">
        <v>24</v>
      </c>
      <c r="AQ40" s="18">
        <v>78</v>
      </c>
      <c r="AR40" s="18">
        <v>67</v>
      </c>
      <c r="AS40" s="30">
        <v>44.572186984700316</v>
      </c>
      <c r="AT40" s="31">
        <v>36.011196529370032</v>
      </c>
      <c r="AU40" s="31">
        <v>379.89594835346179</v>
      </c>
      <c r="AV40" s="30">
        <v>993.34804973900623</v>
      </c>
      <c r="AW40" s="37">
        <f t="shared" si="28"/>
        <v>-0.19207023559936373</v>
      </c>
      <c r="AX40" s="38">
        <f t="shared" si="23"/>
        <v>1.6147897971651384</v>
      </c>
      <c r="AY40" s="49">
        <f>kWh_in_MMBtu*(AV40-AU40)*Elec_source_E+(AT40-AS40)*Gas_source_E</f>
        <v>-2.7639452675938649</v>
      </c>
      <c r="AZ40" s="50">
        <f>(AV40-AU40)*Elec_emissions/1000+(AT40-AS40)*Gas_emissions</f>
        <v>-366.50624151897011</v>
      </c>
      <c r="BA40" s="6"/>
      <c r="BB40" s="16">
        <v>3</v>
      </c>
      <c r="BC40" s="17" t="s">
        <v>24</v>
      </c>
      <c r="BD40" s="18">
        <v>26</v>
      </c>
      <c r="BE40" s="18">
        <v>0</v>
      </c>
      <c r="BF40" s="30" t="e">
        <v>#DIV/0!</v>
      </c>
      <c r="BG40" s="31" t="e">
        <v>#DIV/0!</v>
      </c>
      <c r="BH40" s="31" t="e">
        <v>#DIV/0!</v>
      </c>
      <c r="BI40" s="30" t="e">
        <v>#DIV/0!</v>
      </c>
      <c r="BJ40" s="37" t="e">
        <f t="shared" si="29"/>
        <v>#DIV/0!</v>
      </c>
      <c r="BK40" s="38" t="e">
        <f t="shared" si="24"/>
        <v>#DIV/0!</v>
      </c>
      <c r="BL40" s="49" t="e">
        <f>kWh_in_MMBtu*(BI40-BH40)*Elec_source_E+(BG40-BF40)*Gas_source_E</f>
        <v>#DIV/0!</v>
      </c>
      <c r="BM40" s="50" t="e">
        <f>(BI40-BH40)*Elec_emissions/1000+(BG40-BF40)*Gas_emissions</f>
        <v>#DIV/0!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3549</v>
      </c>
      <c r="F41" s="39">
        <v>27.357799789617836</v>
      </c>
      <c r="G41" s="40">
        <v>15.764634923023038</v>
      </c>
      <c r="H41" s="40">
        <v>270.41333791705847</v>
      </c>
      <c r="I41" s="39">
        <v>1754.4095921070534</v>
      </c>
      <c r="J41" s="41">
        <f t="shared" si="25"/>
        <v>-0.42376086365667287</v>
      </c>
      <c r="K41" s="42">
        <f t="shared" si="20"/>
        <v>5.4878811290187475</v>
      </c>
      <c r="L41" s="51">
        <f>kWh_in_MMBtu*(I41-H41)*Elec_source_E+(G41-F41)*Gas_source_E</f>
        <v>3.2509113067378692</v>
      </c>
      <c r="M41" s="52">
        <f>(I41-H41)*Elec_emissions/1000+(G41-F41)*Gas_emissions</f>
        <v>453.53531820281705</v>
      </c>
      <c r="N41" s="6"/>
      <c r="O41" s="19">
        <v>4</v>
      </c>
      <c r="P41" s="14" t="s">
        <v>25</v>
      </c>
      <c r="Q41" s="13">
        <v>3462</v>
      </c>
      <c r="R41" s="13">
        <v>3171</v>
      </c>
      <c r="S41" s="39">
        <v>27.266596788923049</v>
      </c>
      <c r="T41" s="40">
        <v>16.166222530100576</v>
      </c>
      <c r="U41" s="40">
        <v>270.01031286669024</v>
      </c>
      <c r="V41" s="39">
        <v>1685.0199579922973</v>
      </c>
      <c r="W41" s="41">
        <f t="shared" si="26"/>
        <v>-0.4071052337316976</v>
      </c>
      <c r="X41" s="42">
        <f t="shared" si="21"/>
        <v>5.2405762954107136</v>
      </c>
      <c r="Y41" s="51">
        <f>kWh_in_MMBtu*(V41-U41)*Elec_source_E+(T41-S41)*Gas_source_E</f>
        <v>3.0494918641396112</v>
      </c>
      <c r="Z41" s="52">
        <f>(V41-U41)*Elec_emissions/1000+(T41-S41)*Gas_emissions</f>
        <v>425.66900796572918</v>
      </c>
      <c r="AA41" s="6"/>
      <c r="AB41" s="19">
        <v>4</v>
      </c>
      <c r="AC41" s="14" t="s">
        <v>25</v>
      </c>
      <c r="AD41" s="13">
        <v>1135</v>
      </c>
      <c r="AE41" s="13">
        <v>303</v>
      </c>
      <c r="AF41" s="39">
        <v>24.189034426907586</v>
      </c>
      <c r="AG41" s="40">
        <v>7.079938741330448</v>
      </c>
      <c r="AH41" s="40">
        <v>248.67871791753313</v>
      </c>
      <c r="AI41" s="39">
        <v>2622.7467614531497</v>
      </c>
      <c r="AJ41" s="41">
        <f t="shared" si="27"/>
        <v>-0.70730792240905616</v>
      </c>
      <c r="AK41" s="42">
        <f t="shared" si="22"/>
        <v>9.546727855991703</v>
      </c>
      <c r="AL41" s="51">
        <f>kWh_in_MMBtu*(AI41-AH41)*Elec_source_E+(AG41-AF41)*Gas_source_E</f>
        <v>6.7675336037265943</v>
      </c>
      <c r="AM41" s="52">
        <f>(AI41-AH41)*Elec_emissions/1000+(AG41-AF41)*Gas_emissions</f>
        <v>936.85786952094713</v>
      </c>
      <c r="AO41" s="19">
        <v>4</v>
      </c>
      <c r="AP41" s="14" t="s">
        <v>25</v>
      </c>
      <c r="AQ41" s="13">
        <v>78</v>
      </c>
      <c r="AR41" s="13">
        <v>70</v>
      </c>
      <c r="AS41" s="39">
        <v>45.546304251064861</v>
      </c>
      <c r="AT41" s="40">
        <v>34.96766341829872</v>
      </c>
      <c r="AU41" s="40">
        <v>384.73496533826039</v>
      </c>
      <c r="AV41" s="39">
        <v>1248.6294081059696</v>
      </c>
      <c r="AW41" s="41">
        <f t="shared" si="28"/>
        <v>-0.23226123407189103</v>
      </c>
      <c r="AX41" s="42">
        <f t="shared" si="23"/>
        <v>2.2454274256257682</v>
      </c>
      <c r="AY41" s="51">
        <f>kWh_in_MMBtu*(AV41-AU41)*Elec_source_E+(AT41-AS41)*Gas_source_E</f>
        <v>-2.2819827116366351</v>
      </c>
      <c r="AZ41" s="52">
        <f>(AV41-AU41)*Elec_emissions/1000+(AT41-AS41)*Gas_emissions</f>
        <v>-298.95768263237346</v>
      </c>
      <c r="BA41" s="6"/>
      <c r="BB41" s="19">
        <v>4</v>
      </c>
      <c r="BC41" s="14" t="s">
        <v>25</v>
      </c>
      <c r="BD41" s="13">
        <v>26</v>
      </c>
      <c r="BE41" s="13">
        <v>5</v>
      </c>
      <c r="BF41" s="39">
        <v>22.58686135022915</v>
      </c>
      <c r="BG41" s="40">
        <v>18.527964191163285</v>
      </c>
      <c r="BH41" s="40">
        <v>242.62701293512796</v>
      </c>
      <c r="BI41" s="39">
        <v>221.00566132482362</v>
      </c>
      <c r="BJ41" s="41">
        <f t="shared" si="29"/>
        <v>-0.17970169011661666</v>
      </c>
      <c r="BK41" s="42">
        <f t="shared" si="24"/>
        <v>-8.9113538302041093E-2</v>
      </c>
      <c r="BL41" s="51">
        <f>kWh_in_MMBtu*(BI41-BH41)*Elec_source_E+(BG41-BF41)*Gas_source_E</f>
        <v>-4.6556731377370042</v>
      </c>
      <c r="BM41" s="52">
        <f>(BI41-BH41)*Elec_emissions/1000+(BG41-BF41)*Gas_emissions</f>
        <v>-628.09532762406457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49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49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49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53" t="s">
        <v>36</v>
      </c>
      <c r="G48" s="53"/>
      <c r="H48" s="53"/>
      <c r="I48" s="53"/>
      <c r="J48" s="28"/>
      <c r="K48" s="29"/>
      <c r="L48" s="45"/>
      <c r="M48" s="29"/>
      <c r="O48" s="27"/>
      <c r="P48" s="28"/>
      <c r="Q48" s="28"/>
      <c r="R48" s="28"/>
      <c r="S48" s="53" t="s">
        <v>36</v>
      </c>
      <c r="T48" s="53"/>
      <c r="U48" s="53"/>
      <c r="V48" s="53"/>
      <c r="W48" s="28"/>
      <c r="X48" s="29"/>
      <c r="Y48" s="45"/>
      <c r="Z48" s="29"/>
      <c r="AB48" s="27"/>
      <c r="AC48" s="28"/>
      <c r="AD48" s="28"/>
      <c r="AE48" s="28"/>
      <c r="AF48" s="53" t="s">
        <v>36</v>
      </c>
      <c r="AG48" s="53"/>
      <c r="AH48" s="53"/>
      <c r="AI48" s="53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35</v>
      </c>
      <c r="I49" s="23" t="s">
        <v>35</v>
      </c>
      <c r="J49" s="23" t="s">
        <v>42</v>
      </c>
      <c r="K49" s="34" t="s">
        <v>42</v>
      </c>
      <c r="L49" s="46" t="s">
        <v>42</v>
      </c>
      <c r="M49" s="34" t="s">
        <v>42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35</v>
      </c>
      <c r="V49" s="23" t="s">
        <v>35</v>
      </c>
      <c r="W49" s="23" t="s">
        <v>42</v>
      </c>
      <c r="X49" s="34" t="s">
        <v>42</v>
      </c>
      <c r="Y49" s="46" t="s">
        <v>42</v>
      </c>
      <c r="Z49" s="34" t="s">
        <v>42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35</v>
      </c>
      <c r="AI49" s="23" t="s">
        <v>35</v>
      </c>
      <c r="AJ49" s="23" t="s">
        <v>42</v>
      </c>
      <c r="AK49" s="34" t="s">
        <v>42</v>
      </c>
      <c r="AL49" s="46" t="s">
        <v>42</v>
      </c>
      <c r="AM49" s="34" t="s">
        <v>42</v>
      </c>
      <c r="AX49" s="34" t="s">
        <v>42</v>
      </c>
      <c r="AY49" s="46" t="s">
        <v>42</v>
      </c>
      <c r="AZ49" s="34" t="s">
        <v>42</v>
      </c>
      <c r="BK49" s="34" t="s">
        <v>42</v>
      </c>
      <c r="BL49" s="46" t="s">
        <v>42</v>
      </c>
      <c r="BM49" s="34" t="s">
        <v>42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33</v>
      </c>
      <c r="G50" s="23" t="s">
        <v>34</v>
      </c>
      <c r="H50" s="23" t="s">
        <v>33</v>
      </c>
      <c r="I50" s="23" t="s">
        <v>34</v>
      </c>
      <c r="J50" s="23" t="s">
        <v>37</v>
      </c>
      <c r="K50" s="34" t="s">
        <v>38</v>
      </c>
      <c r="L50" s="46" t="s">
        <v>43</v>
      </c>
      <c r="M50" s="34" t="s">
        <v>44</v>
      </c>
      <c r="O50" s="16"/>
      <c r="P50" s="18"/>
      <c r="Q50" s="23" t="s">
        <v>6</v>
      </c>
      <c r="R50" s="23" t="s">
        <v>4</v>
      </c>
      <c r="S50" s="23" t="s">
        <v>33</v>
      </c>
      <c r="T50" s="23" t="s">
        <v>34</v>
      </c>
      <c r="U50" s="23" t="s">
        <v>33</v>
      </c>
      <c r="V50" s="23" t="s">
        <v>34</v>
      </c>
      <c r="W50" s="23" t="s">
        <v>37</v>
      </c>
      <c r="X50" s="34" t="s">
        <v>38</v>
      </c>
      <c r="Y50" s="46" t="s">
        <v>43</v>
      </c>
      <c r="Z50" s="34" t="s">
        <v>44</v>
      </c>
      <c r="AB50" s="16"/>
      <c r="AC50" s="18"/>
      <c r="AD50" s="23" t="s">
        <v>6</v>
      </c>
      <c r="AE50" s="23" t="s">
        <v>4</v>
      </c>
      <c r="AF50" s="23" t="s">
        <v>33</v>
      </c>
      <c r="AG50" s="23" t="s">
        <v>34</v>
      </c>
      <c r="AH50" s="23" t="s">
        <v>33</v>
      </c>
      <c r="AI50" s="23" t="s">
        <v>34</v>
      </c>
      <c r="AJ50" s="23" t="s">
        <v>37</v>
      </c>
      <c r="AK50" s="34" t="s">
        <v>38</v>
      </c>
      <c r="AL50" s="46" t="s">
        <v>43</v>
      </c>
      <c r="AM50" s="34" t="s">
        <v>44</v>
      </c>
      <c r="AX50" s="34" t="s">
        <v>38</v>
      </c>
      <c r="AY50" s="46" t="s">
        <v>43</v>
      </c>
      <c r="AZ50" s="34" t="s">
        <v>44</v>
      </c>
      <c r="BK50" s="34" t="s">
        <v>38</v>
      </c>
      <c r="BL50" s="46" t="s">
        <v>43</v>
      </c>
      <c r="BM50" s="34" t="s">
        <v>44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39</v>
      </c>
      <c r="G51" s="10" t="s">
        <v>39</v>
      </c>
      <c r="H51" s="10" t="s">
        <v>40</v>
      </c>
      <c r="I51" s="10" t="s">
        <v>40</v>
      </c>
      <c r="J51" s="9" t="s">
        <v>41</v>
      </c>
      <c r="K51" s="35" t="s">
        <v>41</v>
      </c>
      <c r="L51" s="47" t="s">
        <v>39</v>
      </c>
      <c r="M51" s="48" t="s">
        <v>45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39</v>
      </c>
      <c r="T51" s="10" t="s">
        <v>39</v>
      </c>
      <c r="U51" s="10" t="s">
        <v>40</v>
      </c>
      <c r="V51" s="10" t="s">
        <v>40</v>
      </c>
      <c r="W51" s="9" t="s">
        <v>41</v>
      </c>
      <c r="X51" s="35" t="s">
        <v>41</v>
      </c>
      <c r="Y51" s="47" t="s">
        <v>39</v>
      </c>
      <c r="Z51" s="48" t="s">
        <v>45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39</v>
      </c>
      <c r="AG51" s="10" t="s">
        <v>39</v>
      </c>
      <c r="AH51" s="10" t="s">
        <v>40</v>
      </c>
      <c r="AI51" s="10" t="s">
        <v>40</v>
      </c>
      <c r="AJ51" s="9" t="s">
        <v>41</v>
      </c>
      <c r="AK51" s="35" t="s">
        <v>41</v>
      </c>
      <c r="AL51" s="47" t="s">
        <v>39</v>
      </c>
      <c r="AM51" s="48" t="s">
        <v>45</v>
      </c>
      <c r="AX51" s="35" t="s">
        <v>41</v>
      </c>
      <c r="AY51" s="47" t="s">
        <v>39</v>
      </c>
      <c r="AZ51" s="48" t="s">
        <v>45</v>
      </c>
      <c r="BK51" s="35" t="s">
        <v>41</v>
      </c>
      <c r="BL51" s="47" t="s">
        <v>39</v>
      </c>
      <c r="BM51" s="48" t="s">
        <v>45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417</v>
      </c>
      <c r="F53" s="30">
        <v>28.119836973647363</v>
      </c>
      <c r="G53" s="30">
        <v>14.72002754755187</v>
      </c>
      <c r="H53" s="30">
        <v>261.86117164744326</v>
      </c>
      <c r="I53" s="30">
        <v>2715.1633161404493</v>
      </c>
      <c r="J53" s="32">
        <f>(G53-F53)/F53</f>
        <v>-0.4765251462394034</v>
      </c>
      <c r="K53" s="36">
        <f t="shared" ref="K53:K56" si="30">(I53-H53)/H53</f>
        <v>9.3687129292922009</v>
      </c>
      <c r="L53" s="49">
        <f>kWh_in_MMBtu*(I53-H53)*Elec_source_E+(G53-F53)*Gas_source_E</f>
        <v>11.658925078842046</v>
      </c>
      <c r="M53" s="50">
        <f>(I53-H53)*Elec_emissions/1000+(G53-F53)*Gas_emissions</f>
        <v>1597.3293324567928</v>
      </c>
      <c r="O53" s="16">
        <v>1</v>
      </c>
      <c r="P53" s="17" t="s">
        <v>22</v>
      </c>
      <c r="Q53" s="18">
        <v>794</v>
      </c>
      <c r="R53" s="18">
        <v>104</v>
      </c>
      <c r="S53" s="30">
        <v>39.719251229145989</v>
      </c>
      <c r="T53" s="30">
        <v>17.514210338110296</v>
      </c>
      <c r="U53" s="30">
        <v>300.32813564796623</v>
      </c>
      <c r="V53" s="30">
        <v>4048.0606007902502</v>
      </c>
      <c r="W53" s="32">
        <f>(T53-S53)/S53</f>
        <v>-0.55904983613441417</v>
      </c>
      <c r="X53" s="36">
        <f t="shared" ref="X53:X56" si="31">(V53-U53)/U53</f>
        <v>12.478792428343246</v>
      </c>
      <c r="Y53" s="49">
        <f>kWh_in_MMBtu*(V53-U53)*Elec_source_E+(T53-S53)*Gas_source_E</f>
        <v>15.919216825592684</v>
      </c>
      <c r="Z53" s="50">
        <f>(V53-U53)*Elec_emissions/1000+(T53-S53)*Gas_emissions</f>
        <v>2185.0619933346347</v>
      </c>
      <c r="AB53" s="16">
        <v>1</v>
      </c>
      <c r="AC53" s="17" t="s">
        <v>22</v>
      </c>
      <c r="AD53" s="18">
        <v>661</v>
      </c>
      <c r="AE53" s="18">
        <v>313</v>
      </c>
      <c r="AF53" s="30">
        <v>24.265718498976856</v>
      </c>
      <c r="AG53" s="30">
        <v>13.791608984554809</v>
      </c>
      <c r="AH53" s="30">
        <v>249.07981619679015</v>
      </c>
      <c r="AI53" s="30">
        <v>1866.340154204647</v>
      </c>
      <c r="AJ53" s="32">
        <f>(AG53-AF53)/AF53</f>
        <v>-0.43164225756858093</v>
      </c>
      <c r="AK53" s="36">
        <f t="shared" ref="AK53:AK56" si="32">(AI53-AH53)/AH53</f>
        <v>6.4929401454596789</v>
      </c>
      <c r="AL53" s="49">
        <f>kWh_in_MMBtu*(AI53-AH53)*Elec_source_E+(AG53-AF53)*Gas_source_E</f>
        <v>5.8973887026277119</v>
      </c>
      <c r="AM53" s="50">
        <f>(AI53-AH53)*Elec_emissions/1000+(AG53-AF53)*Gas_emissions</f>
        <v>811.8024328433828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492</v>
      </c>
      <c r="F54" s="30">
        <v>28.728513405707304</v>
      </c>
      <c r="G54" s="31">
        <v>15.829843648337537</v>
      </c>
      <c r="H54" s="31">
        <v>264.92444832938696</v>
      </c>
      <c r="I54" s="30">
        <v>2691.0511762586593</v>
      </c>
      <c r="J54" s="37">
        <f t="shared" ref="J54:J56" si="35">(G54-F54)/F54</f>
        <v>-0.44898493615779206</v>
      </c>
      <c r="K54" s="38">
        <f t="shared" si="30"/>
        <v>9.1578060961471195</v>
      </c>
      <c r="L54" s="49">
        <f>kWh_in_MMBtu*(I54-H54)*Elec_source_E+(G54-F54)*Gas_source_E</f>
        <v>11.914231023336008</v>
      </c>
      <c r="M54" s="50">
        <f>(I54-H54)*Elec_emissions/1000+(G54-F54)*Gas_emissions</f>
        <v>1631.4838080758066</v>
      </c>
      <c r="O54" s="16">
        <v>2</v>
      </c>
      <c r="P54" s="17" t="s">
        <v>23</v>
      </c>
      <c r="Q54" s="18">
        <v>794</v>
      </c>
      <c r="R54" s="18">
        <v>146</v>
      </c>
      <c r="S54" s="30">
        <v>38.542453099727624</v>
      </c>
      <c r="T54" s="31">
        <v>20.861984997448875</v>
      </c>
      <c r="U54" s="31">
        <v>297.36499453914087</v>
      </c>
      <c r="V54" s="30">
        <v>3328.4817888928019</v>
      </c>
      <c r="W54" s="37">
        <f t="shared" ref="W54:W56" si="36">(T54-S54)/S54</f>
        <v>-0.45872710946890133</v>
      </c>
      <c r="X54" s="38">
        <f t="shared" si="31"/>
        <v>10.193253577312673</v>
      </c>
      <c r="Y54" s="49">
        <f>kWh_in_MMBtu*(V54-U54)*Elec_source_E+(T54-S54)*Gas_source_E</f>
        <v>13.179011766702807</v>
      </c>
      <c r="Z54" s="50">
        <f>(V54-U54)*Elec_emissions/1000+(T54-S54)*Gas_emissions</f>
        <v>1808.2150079552471</v>
      </c>
      <c r="AB54" s="16">
        <v>2</v>
      </c>
      <c r="AC54" s="17" t="s">
        <v>23</v>
      </c>
      <c r="AD54" s="18">
        <v>661</v>
      </c>
      <c r="AE54" s="18">
        <v>346</v>
      </c>
      <c r="AF54" s="30">
        <v>24.587371222681323</v>
      </c>
      <c r="AG54" s="31">
        <v>13.706454524146048</v>
      </c>
      <c r="AH54" s="31">
        <v>251.23566293451972</v>
      </c>
      <c r="AI54" s="30">
        <v>1982.0037493996022</v>
      </c>
      <c r="AJ54" s="37">
        <f t="shared" ref="AJ54:AJ56" si="37">(AG54-AF54)/AF54</f>
        <v>-0.44254087189678343</v>
      </c>
      <c r="AK54" s="38">
        <f t="shared" si="32"/>
        <v>6.8890223077771306</v>
      </c>
      <c r="AL54" s="49">
        <f>kWh_in_MMBtu*(AI54-AH54)*Elec_source_E+(AG54-AF54)*Gas_source_E</f>
        <v>6.6691673086020131</v>
      </c>
      <c r="AM54" s="50">
        <f>(AI54-AH54)*Elec_emissions/1000+(AG54-AF54)*Gas_emissions</f>
        <v>917.04204303554411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750</v>
      </c>
      <c r="F55" s="30">
        <v>31.765597217620346</v>
      </c>
      <c r="G55" s="31">
        <v>22.941114507632161</v>
      </c>
      <c r="H55" s="31">
        <v>284.61781020971188</v>
      </c>
      <c r="I55" s="30">
        <v>1858.8478051053289</v>
      </c>
      <c r="J55" s="37">
        <f t="shared" si="35"/>
        <v>-0.27779999379622095</v>
      </c>
      <c r="K55" s="38">
        <f t="shared" si="30"/>
        <v>5.5310312230133949</v>
      </c>
      <c r="L55" s="49">
        <f>kWh_in_MMBtu*(I55-H55)*Elec_source_E+(G55-F55)*Gas_source_E</f>
        <v>7.2348049490373718</v>
      </c>
      <c r="M55" s="50">
        <f>(I55-H55)*Elec_emissions/1000+(G55-F55)*Gas_emissions</f>
        <v>991.73145420996366</v>
      </c>
      <c r="O55" s="16">
        <v>3</v>
      </c>
      <c r="P55" s="17" t="s">
        <v>24</v>
      </c>
      <c r="Q55" s="18">
        <v>794</v>
      </c>
      <c r="R55" s="18">
        <v>283</v>
      </c>
      <c r="S55" s="30">
        <v>39.78416642359614</v>
      </c>
      <c r="T55" s="31">
        <v>30.74689042502153</v>
      </c>
      <c r="U55" s="31">
        <v>310.80789858388169</v>
      </c>
      <c r="V55" s="30">
        <v>1549.7464840103696</v>
      </c>
      <c r="W55" s="37">
        <f t="shared" si="36"/>
        <v>-0.22715760592672787</v>
      </c>
      <c r="X55" s="38">
        <f t="shared" si="31"/>
        <v>3.9861875810473322</v>
      </c>
      <c r="Y55" s="49">
        <f>kWh_in_MMBtu*(V55-U55)*Elec_source_E+(T55-S55)*Gas_source_E</f>
        <v>3.4132762744020066</v>
      </c>
      <c r="Z55" s="50">
        <f>(V55-U55)*Elec_emissions/1000+(T55-S55)*Gas_emissions</f>
        <v>472.93713141964554</v>
      </c>
      <c r="AB55" s="16">
        <v>3</v>
      </c>
      <c r="AC55" s="17" t="s">
        <v>24</v>
      </c>
      <c r="AD55" s="18">
        <v>661</v>
      </c>
      <c r="AE55" s="18">
        <v>467</v>
      </c>
      <c r="AF55" s="30">
        <v>26.906378619566578</v>
      </c>
      <c r="AG55" s="31">
        <v>18.210847731141378</v>
      </c>
      <c r="AH55" s="31">
        <v>268.74672881808436</v>
      </c>
      <c r="AI55" s="30">
        <v>1501.2081528968629</v>
      </c>
      <c r="AJ55" s="37">
        <f t="shared" si="37"/>
        <v>-0.32317730347040186</v>
      </c>
      <c r="AK55" s="38">
        <f t="shared" si="32"/>
        <v>4.5859587928716188</v>
      </c>
      <c r="AL55" s="49">
        <f>kWh_in_MMBtu*(AI55-AH55)*Elec_source_E+(AG55-AF55)*Gas_source_E</f>
        <v>3.716434840607878</v>
      </c>
      <c r="AM55" s="50">
        <f>(AI55-AH55)*Elec_emissions/1000+(AG55-AF55)*Gas_emissions</f>
        <v>513.7558700120394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1112</v>
      </c>
      <c r="F56" s="39">
        <v>37.765470159976893</v>
      </c>
      <c r="G56" s="40">
        <v>29.851870105803204</v>
      </c>
      <c r="H56" s="40">
        <v>313.19555862924483</v>
      </c>
      <c r="I56" s="39">
        <v>1688.948881731694</v>
      </c>
      <c r="J56" s="41">
        <f t="shared" si="35"/>
        <v>-0.20954591643242315</v>
      </c>
      <c r="K56" s="42">
        <f t="shared" si="30"/>
        <v>4.392633564548853</v>
      </c>
      <c r="L56" s="51">
        <f>kWh_in_MMBtu*(I56-H56)*Elec_source_E+(G56-F56)*Gas_source_E</f>
        <v>6.1028029305941747</v>
      </c>
      <c r="M56" s="52">
        <f>(I56-H56)*Elec_emissions/1000+(G56-F56)*Gas_emissions</f>
        <v>837.0461238274288</v>
      </c>
      <c r="O56" s="19">
        <v>4</v>
      </c>
      <c r="P56" s="14" t="s">
        <v>25</v>
      </c>
      <c r="Q56" s="13">
        <v>794</v>
      </c>
      <c r="R56" s="13">
        <v>612</v>
      </c>
      <c r="S56" s="39">
        <v>46.363358220849641</v>
      </c>
      <c r="T56" s="40">
        <v>40.485080019355465</v>
      </c>
      <c r="U56" s="40">
        <v>347.30390169957946</v>
      </c>
      <c r="V56" s="39">
        <v>1016.889730767026</v>
      </c>
      <c r="W56" s="41">
        <f t="shared" si="36"/>
        <v>-0.12678715319742973</v>
      </c>
      <c r="X56" s="42">
        <f t="shared" si="31"/>
        <v>1.9279536618815283</v>
      </c>
      <c r="Y56" s="51">
        <f>kWh_in_MMBtu*(V56-U56)*Elec_source_E+(T56-S56)*Gas_source_E</f>
        <v>0.76117110327122361</v>
      </c>
      <c r="Z56" s="52">
        <f>(V56-U56)*Elec_emissions/1000+(T56-S56)*Gas_emissions</f>
        <v>109.47089984442334</v>
      </c>
      <c r="AB56" s="19">
        <v>4</v>
      </c>
      <c r="AC56" s="14" t="s">
        <v>25</v>
      </c>
      <c r="AD56" s="13">
        <v>661</v>
      </c>
      <c r="AE56" s="13">
        <v>500</v>
      </c>
      <c r="AF56" s="39">
        <v>27.241655173468729</v>
      </c>
      <c r="AG56" s="40">
        <v>16.836821171615199</v>
      </c>
      <c r="AH56" s="40">
        <v>271.44694671115531</v>
      </c>
      <c r="AI56" s="39">
        <v>1664.6213953699075</v>
      </c>
      <c r="AJ56" s="41">
        <f t="shared" si="37"/>
        <v>-0.38194573477998633</v>
      </c>
      <c r="AK56" s="42">
        <f t="shared" si="32"/>
        <v>5.1324005133909978</v>
      </c>
      <c r="AL56" s="51">
        <f>kWh_in_MMBtu*(AI56-AH56)*Elec_source_E+(AG56-AF56)*Gas_source_E</f>
        <v>3.5738661160823284</v>
      </c>
      <c r="AM56" s="52">
        <f>(AI56-AH56)*Elec_emissions/1000+(AG56-AF56)*Gas_emissions</f>
        <v>496.16505007735668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49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49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49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53" t="s">
        <v>36</v>
      </c>
      <c r="G63" s="53"/>
      <c r="H63" s="53"/>
      <c r="I63" s="53"/>
      <c r="J63" s="28"/>
      <c r="K63" s="29"/>
      <c r="L63" s="45"/>
      <c r="M63" s="29"/>
      <c r="O63" s="27"/>
      <c r="P63" s="28"/>
      <c r="Q63" s="28"/>
      <c r="R63" s="28"/>
      <c r="S63" s="53" t="s">
        <v>36</v>
      </c>
      <c r="T63" s="53"/>
      <c r="U63" s="53"/>
      <c r="V63" s="53"/>
      <c r="W63" s="28"/>
      <c r="X63" s="29"/>
      <c r="Y63" s="45"/>
      <c r="Z63" s="29"/>
      <c r="AB63" s="27"/>
      <c r="AC63" s="28"/>
      <c r="AD63" s="28"/>
      <c r="AE63" s="28"/>
      <c r="AF63" s="53" t="s">
        <v>36</v>
      </c>
      <c r="AG63" s="53"/>
      <c r="AH63" s="53"/>
      <c r="AI63" s="53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35</v>
      </c>
      <c r="I64" s="23" t="s">
        <v>35</v>
      </c>
      <c r="J64" s="23" t="s">
        <v>42</v>
      </c>
      <c r="K64" s="34" t="s">
        <v>42</v>
      </c>
      <c r="L64" s="46" t="s">
        <v>42</v>
      </c>
      <c r="M64" s="34" t="s">
        <v>42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35</v>
      </c>
      <c r="V64" s="23" t="s">
        <v>35</v>
      </c>
      <c r="W64" s="23" t="s">
        <v>42</v>
      </c>
      <c r="X64" s="34" t="s">
        <v>42</v>
      </c>
      <c r="Y64" s="46" t="s">
        <v>42</v>
      </c>
      <c r="Z64" s="34" t="s">
        <v>42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35</v>
      </c>
      <c r="AI64" s="23" t="s">
        <v>35</v>
      </c>
      <c r="AJ64" s="23" t="s">
        <v>42</v>
      </c>
      <c r="AK64" s="34" t="s">
        <v>42</v>
      </c>
      <c r="AL64" s="46" t="s">
        <v>42</v>
      </c>
      <c r="AM64" s="34" t="s">
        <v>42</v>
      </c>
      <c r="AX64" s="34" t="s">
        <v>42</v>
      </c>
      <c r="AY64" s="46" t="s">
        <v>42</v>
      </c>
      <c r="AZ64" s="34" t="s">
        <v>42</v>
      </c>
      <c r="BK64" s="34" t="s">
        <v>42</v>
      </c>
      <c r="BL64" s="46" t="s">
        <v>42</v>
      </c>
      <c r="BM64" s="34" t="s">
        <v>42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33</v>
      </c>
      <c r="G65" s="23" t="s">
        <v>34</v>
      </c>
      <c r="H65" s="23" t="s">
        <v>33</v>
      </c>
      <c r="I65" s="23" t="s">
        <v>34</v>
      </c>
      <c r="J65" s="23" t="s">
        <v>37</v>
      </c>
      <c r="K65" s="34" t="s">
        <v>38</v>
      </c>
      <c r="L65" s="46" t="s">
        <v>43</v>
      </c>
      <c r="M65" s="34" t="s">
        <v>44</v>
      </c>
      <c r="O65" s="16"/>
      <c r="P65" s="18"/>
      <c r="Q65" s="23" t="s">
        <v>6</v>
      </c>
      <c r="R65" s="23" t="s">
        <v>4</v>
      </c>
      <c r="S65" s="23" t="s">
        <v>33</v>
      </c>
      <c r="T65" s="23" t="s">
        <v>34</v>
      </c>
      <c r="U65" s="23" t="s">
        <v>33</v>
      </c>
      <c r="V65" s="23" t="s">
        <v>34</v>
      </c>
      <c r="W65" s="23" t="s">
        <v>37</v>
      </c>
      <c r="X65" s="34" t="s">
        <v>38</v>
      </c>
      <c r="Y65" s="46" t="s">
        <v>43</v>
      </c>
      <c r="Z65" s="34" t="s">
        <v>44</v>
      </c>
      <c r="AB65" s="16"/>
      <c r="AC65" s="18"/>
      <c r="AD65" s="23" t="s">
        <v>6</v>
      </c>
      <c r="AE65" s="23" t="s">
        <v>4</v>
      </c>
      <c r="AF65" s="23" t="s">
        <v>33</v>
      </c>
      <c r="AG65" s="23" t="s">
        <v>34</v>
      </c>
      <c r="AH65" s="23" t="s">
        <v>33</v>
      </c>
      <c r="AI65" s="23" t="s">
        <v>34</v>
      </c>
      <c r="AJ65" s="23" t="s">
        <v>37</v>
      </c>
      <c r="AK65" s="34" t="s">
        <v>38</v>
      </c>
      <c r="AL65" s="46" t="s">
        <v>43</v>
      </c>
      <c r="AM65" s="34" t="s">
        <v>44</v>
      </c>
      <c r="AX65" s="34" t="s">
        <v>38</v>
      </c>
      <c r="AY65" s="46" t="s">
        <v>43</v>
      </c>
      <c r="AZ65" s="34" t="s">
        <v>44</v>
      </c>
      <c r="BK65" s="34" t="s">
        <v>38</v>
      </c>
      <c r="BL65" s="46" t="s">
        <v>43</v>
      </c>
      <c r="BM65" s="34" t="s">
        <v>44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39</v>
      </c>
      <c r="G66" s="10" t="s">
        <v>39</v>
      </c>
      <c r="H66" s="10" t="s">
        <v>40</v>
      </c>
      <c r="I66" s="10" t="s">
        <v>40</v>
      </c>
      <c r="J66" s="9" t="s">
        <v>41</v>
      </c>
      <c r="K66" s="35" t="s">
        <v>41</v>
      </c>
      <c r="L66" s="47" t="s">
        <v>39</v>
      </c>
      <c r="M66" s="48" t="s">
        <v>45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39</v>
      </c>
      <c r="T66" s="10" t="s">
        <v>39</v>
      </c>
      <c r="U66" s="10" t="s">
        <v>40</v>
      </c>
      <c r="V66" s="10" t="s">
        <v>40</v>
      </c>
      <c r="W66" s="9" t="s">
        <v>41</v>
      </c>
      <c r="X66" s="35" t="s">
        <v>41</v>
      </c>
      <c r="Y66" s="47" t="s">
        <v>39</v>
      </c>
      <c r="Z66" s="48" t="s">
        <v>45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39</v>
      </c>
      <c r="AG66" s="10" t="s">
        <v>39</v>
      </c>
      <c r="AH66" s="10" t="s">
        <v>40</v>
      </c>
      <c r="AI66" s="10" t="s">
        <v>40</v>
      </c>
      <c r="AJ66" s="9" t="s">
        <v>41</v>
      </c>
      <c r="AK66" s="35" t="s">
        <v>41</v>
      </c>
      <c r="AL66" s="47" t="s">
        <v>39</v>
      </c>
      <c r="AM66" s="48" t="s">
        <v>45</v>
      </c>
      <c r="AX66" s="35" t="s">
        <v>41</v>
      </c>
      <c r="AY66" s="47" t="s">
        <v>39</v>
      </c>
      <c r="AZ66" s="48" t="s">
        <v>45</v>
      </c>
      <c r="BK66" s="35" t="s">
        <v>41</v>
      </c>
      <c r="BL66" s="47" t="s">
        <v>39</v>
      </c>
      <c r="BM66" s="48" t="s">
        <v>45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301</v>
      </c>
      <c r="F68" s="30">
        <v>26.836812152259142</v>
      </c>
      <c r="G68" s="30">
        <v>12.683059052791027</v>
      </c>
      <c r="H68" s="30">
        <v>253.01404140138828</v>
      </c>
      <c r="I68" s="30">
        <v>516</v>
      </c>
      <c r="J68" s="32">
        <f>(G68-F68)/F68</f>
        <v>-0.52740068452119204</v>
      </c>
      <c r="K68" s="36">
        <f t="shared" ref="K68:K71" si="38">(I68-H68)/H68</f>
        <v>1.0394125051004728</v>
      </c>
      <c r="L68" s="49">
        <f>kWh_in_MMBtu*(I68-H68)*Elec_source_E+(G68-F68)*Gas_source_E</f>
        <v>-12.612099160051827</v>
      </c>
      <c r="M68" s="50">
        <f>(I68-H68)*Elec_emissions/1000+(G68-F68)*Gas_emissions</f>
        <v>-1698.2201218194314</v>
      </c>
      <c r="O68" s="16">
        <v>1</v>
      </c>
      <c r="P68" s="17" t="s">
        <v>22</v>
      </c>
      <c r="Q68" s="18">
        <v>441</v>
      </c>
      <c r="R68" s="18">
        <v>66</v>
      </c>
      <c r="S68" s="30">
        <v>40.035505437467023</v>
      </c>
      <c r="T68" s="30">
        <v>18.617193287468066</v>
      </c>
      <c r="U68" s="30">
        <v>303.76075596793862</v>
      </c>
      <c r="V68" s="30">
        <v>3699.1273585905606</v>
      </c>
      <c r="W68" s="32">
        <f>(T68-S68)/S68</f>
        <v>-0.53498293367253802</v>
      </c>
      <c r="X68" s="36">
        <f t="shared" ref="X68:X71" si="39">(V68-U68)/U68</f>
        <v>11.177765843396164</v>
      </c>
      <c r="Y68" s="49">
        <f>kWh_in_MMBtu*(V68-U68)*Elec_source_E+(T68-S68)*Gas_source_E</f>
        <v>13.004370403238482</v>
      </c>
      <c r="Z68" s="50">
        <f>(V68-U68)*Elec_emissions/1000+(T68-S68)*Gas_emissions</f>
        <v>1788.3711541634452</v>
      </c>
      <c r="AB68" s="16">
        <v>1</v>
      </c>
      <c r="AC68" s="17" t="s">
        <v>22</v>
      </c>
      <c r="AD68" s="18">
        <v>374</v>
      </c>
      <c r="AE68" s="18">
        <v>235</v>
      </c>
      <c r="AF68" s="30">
        <v>23.129945101945424</v>
      </c>
      <c r="AG68" s="30">
        <v>11.016451140073228</v>
      </c>
      <c r="AH68" s="30">
        <v>238.761772629506</v>
      </c>
      <c r="AI68" s="30">
        <v>2251.7396860040503</v>
      </c>
      <c r="AJ68" s="32">
        <f>(AG68-AF68)/AF68</f>
        <v>-0.5237147735752018</v>
      </c>
      <c r="AK68" s="36">
        <f t="shared" ref="AK68:AK71" si="40">(AI68-AH68)/AH68</f>
        <v>8.4309053798915468</v>
      </c>
      <c r="AL68" s="49">
        <f>kWh_in_MMBtu*(AI68-AH68)*Elec_source_E+(AG68-AF68)*Gas_source_E</f>
        <v>8.3469579158587734</v>
      </c>
      <c r="AM68" s="50">
        <f>(AI68-AH68)*Elec_emissions/1000+(AG68-AF68)*Gas_emissions</f>
        <v>1146.1862736513747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333</v>
      </c>
      <c r="F69" s="30">
        <v>27.163974341352663</v>
      </c>
      <c r="G69" s="31">
        <v>15.191860243340214</v>
      </c>
      <c r="H69" s="31">
        <v>256.10402582817994</v>
      </c>
      <c r="I69" s="30">
        <v>551</v>
      </c>
      <c r="J69" s="37">
        <f t="shared" ref="J69:J71" si="43">(G69-F69)/F69</f>
        <v>-0.44073499509189579</v>
      </c>
      <c r="K69" s="38">
        <f t="shared" si="38"/>
        <v>1.1514694984516394</v>
      </c>
      <c r="L69" s="49">
        <f>kWh_in_MMBtu*(I69-H69)*Elec_source_E+(G69-F69)*Gas_source_E</f>
        <v>-9.89248838434807</v>
      </c>
      <c r="M69" s="50">
        <f>(I69-H69)*Elec_emissions/1000+(G69-F69)*Gas_emissions</f>
        <v>-1331.1220259620038</v>
      </c>
      <c r="O69" s="16">
        <v>2</v>
      </c>
      <c r="P69" s="17" t="s">
        <v>23</v>
      </c>
      <c r="Q69" s="18">
        <v>441</v>
      </c>
      <c r="R69" s="18">
        <v>82</v>
      </c>
      <c r="S69" s="30">
        <v>39.06862445003302</v>
      </c>
      <c r="T69" s="31">
        <v>26.540323644317567</v>
      </c>
      <c r="U69" s="31">
        <v>303.52700604560169</v>
      </c>
      <c r="V69" s="30">
        <v>2218.6155770770993</v>
      </c>
      <c r="W69" s="37">
        <f t="shared" ref="W69:W71" si="44">(T69-S69)/S69</f>
        <v>-0.32067422342290486</v>
      </c>
      <c r="X69" s="38">
        <f t="shared" si="39"/>
        <v>6.3094503384775456</v>
      </c>
      <c r="Y69" s="49">
        <f>kWh_in_MMBtu*(V69-U69)*Elec_source_E+(T69-S69)*Gas_source_E</f>
        <v>6.8468285399842905</v>
      </c>
      <c r="Z69" s="50">
        <f>(V69-U69)*Elec_emissions/1000+(T69-S69)*Gas_emissions</f>
        <v>942.87856383962594</v>
      </c>
      <c r="AB69" s="16">
        <v>2</v>
      </c>
      <c r="AC69" s="17" t="s">
        <v>23</v>
      </c>
      <c r="AD69" s="18">
        <v>374</v>
      </c>
      <c r="AE69" s="18">
        <v>251</v>
      </c>
      <c r="AF69" s="30">
        <v>23.27480577995108</v>
      </c>
      <c r="AG69" s="31">
        <v>11.48439411234364</v>
      </c>
      <c r="AH69" s="31">
        <v>240.6112593826478</v>
      </c>
      <c r="AI69" s="30">
        <v>2156.214271802944</v>
      </c>
      <c r="AJ69" s="37">
        <f t="shared" ref="AJ69:AJ71" si="45">(AG69-AF69)/AF69</f>
        <v>-0.50657400878351055</v>
      </c>
      <c r="AK69" s="38">
        <f t="shared" si="40"/>
        <v>7.9614022109160034</v>
      </c>
      <c r="AL69" s="49">
        <f>kWh_in_MMBtu*(AI69-AH69)*Elec_source_E+(AG69-AF69)*Gas_source_E</f>
        <v>7.6566352396981365</v>
      </c>
      <c r="AM69" s="50">
        <f>(AI69-AH69)*Elec_emissions/1000+(AG69-AF69)*Gas_emissions</f>
        <v>1052.096264920817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464</v>
      </c>
      <c r="F70" s="30">
        <v>31.810473093317597</v>
      </c>
      <c r="G70" s="31">
        <v>20.77704560924899</v>
      </c>
      <c r="H70" s="31">
        <v>287.25090412377079</v>
      </c>
      <c r="I70" s="30">
        <v>697</v>
      </c>
      <c r="J70" s="37">
        <f t="shared" si="43"/>
        <v>-0.34684889632736682</v>
      </c>
      <c r="K70" s="38">
        <f t="shared" si="38"/>
        <v>1.4264501520930857</v>
      </c>
      <c r="L70" s="49">
        <f>kWh_in_MMBtu*(I70-H70)*Elec_source_E+(G70-F70)*Gas_source_E</f>
        <v>-7.6397181564412655</v>
      </c>
      <c r="M70" s="50">
        <f>(I70-H70)*Elec_emissions/1000+(G70-F70)*Gas_emissions</f>
        <v>-1026.1386547540483</v>
      </c>
      <c r="O70" s="16">
        <v>3</v>
      </c>
      <c r="P70" s="17" t="s">
        <v>24</v>
      </c>
      <c r="Q70" s="18">
        <v>441</v>
      </c>
      <c r="R70" s="18">
        <v>165</v>
      </c>
      <c r="S70" s="30">
        <v>43.562719947455193</v>
      </c>
      <c r="T70" s="31">
        <v>32.589424506629662</v>
      </c>
      <c r="U70" s="31">
        <v>343.96393177505325</v>
      </c>
      <c r="V70" s="30">
        <v>1935.4233760965162</v>
      </c>
      <c r="W70" s="37">
        <f t="shared" si="44"/>
        <v>-0.25189647143386323</v>
      </c>
      <c r="X70" s="38">
        <f t="shared" si="39"/>
        <v>4.6268207137551016</v>
      </c>
      <c r="Y70" s="49">
        <f>kWh_in_MMBtu*(V70-U70)*Elec_source_E+(T70-S70)*Gas_source_E</f>
        <v>5.0770552024363642</v>
      </c>
      <c r="Z70" s="50">
        <f>(V70-U70)*Elec_emissions/1000+(T70-S70)*Gas_emissions</f>
        <v>700.90760224205428</v>
      </c>
      <c r="AB70" s="16">
        <v>3</v>
      </c>
      <c r="AC70" s="17" t="s">
        <v>24</v>
      </c>
      <c r="AD70" s="18">
        <v>374</v>
      </c>
      <c r="AE70" s="18">
        <v>299</v>
      </c>
      <c r="AF70" s="30">
        <v>25.325119478158111</v>
      </c>
      <c r="AG70" s="31">
        <v>14.258508759523867</v>
      </c>
      <c r="AH70" s="31">
        <v>255.95441729279568</v>
      </c>
      <c r="AI70" s="30">
        <v>1887.3047104738728</v>
      </c>
      <c r="AJ70" s="37">
        <f t="shared" si="45"/>
        <v>-0.43698157981756997</v>
      </c>
      <c r="AK70" s="38">
        <f t="shared" si="40"/>
        <v>6.3735969491587854</v>
      </c>
      <c r="AL70" s="49">
        <f>kWh_in_MMBtu*(AI70-AH70)*Elec_source_E+(AG70-AF70)*Gas_source_E</f>
        <v>5.4024075237986029</v>
      </c>
      <c r="AM70" s="50">
        <f>(AI70-AH70)*Elec_emissions/1000+(AG70-AF70)*Gas_emissions</f>
        <v>745.19155064605229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669</v>
      </c>
      <c r="F71" s="39">
        <v>37.591722005026845</v>
      </c>
      <c r="G71" s="40">
        <v>27.837528344027145</v>
      </c>
      <c r="H71" s="40">
        <v>312.56838794278514</v>
      </c>
      <c r="I71" s="39">
        <v>999</v>
      </c>
      <c r="J71" s="41">
        <f t="shared" si="43"/>
        <v>-0.25947717052428054</v>
      </c>
      <c r="K71" s="42">
        <f t="shared" si="38"/>
        <v>2.1961005608246742</v>
      </c>
      <c r="L71" s="51">
        <f>kWh_in_MMBtu*(I71-H71)*Elec_source_E+(G71-F71)*Gas_source_E</f>
        <v>-3.2832280979894071</v>
      </c>
      <c r="M71" s="52">
        <f>(I71-H71)*Elec_emissions/1000+(G71-F71)*Gas_emissions</f>
        <v>-435.79490423576556</v>
      </c>
      <c r="O71" s="19">
        <v>4</v>
      </c>
      <c r="P71" s="14" t="s">
        <v>25</v>
      </c>
      <c r="Q71" s="13">
        <v>441</v>
      </c>
      <c r="R71" s="13">
        <v>361</v>
      </c>
      <c r="S71" s="39">
        <v>47.821243366472146</v>
      </c>
      <c r="T71" s="40">
        <v>40.317543505696058</v>
      </c>
      <c r="U71" s="40">
        <v>359.45866983229814</v>
      </c>
      <c r="V71" s="39">
        <v>1363.8602278674464</v>
      </c>
      <c r="W71" s="41">
        <f t="shared" si="44"/>
        <v>-0.15691143375910196</v>
      </c>
      <c r="X71" s="42">
        <f t="shared" si="39"/>
        <v>2.7942059611574868</v>
      </c>
      <c r="Y71" s="51">
        <f>kWh_in_MMBtu*(V71-U71)*Elec_source_E+(T71-S71)*Gas_source_E</f>
        <v>2.5739529143149529</v>
      </c>
      <c r="Z71" s="52">
        <f>(V71-U71)*Elec_emissions/1000+(T71-S71)*Gas_emissions</f>
        <v>357.35598584902073</v>
      </c>
      <c r="AB71" s="19">
        <v>4</v>
      </c>
      <c r="AC71" s="14" t="s">
        <v>25</v>
      </c>
      <c r="AD71" s="13">
        <v>374</v>
      </c>
      <c r="AE71" s="13">
        <v>308</v>
      </c>
      <c r="AF71" s="39">
        <v>25.601925863852323</v>
      </c>
      <c r="AG71" s="40">
        <v>13.209978105837299</v>
      </c>
      <c r="AH71" s="40">
        <v>257.60932378007641</v>
      </c>
      <c r="AI71" s="39">
        <v>1961.3834629988237</v>
      </c>
      <c r="AJ71" s="41">
        <f t="shared" si="45"/>
        <v>-0.48402404662499893</v>
      </c>
      <c r="AK71" s="42">
        <f t="shared" si="40"/>
        <v>6.6137906587312649</v>
      </c>
      <c r="AL71" s="51">
        <f>kWh_in_MMBtu*(AI71-AH71)*Elec_source_E+(AG71-AF71)*Gas_source_E</f>
        <v>4.7331499450543149</v>
      </c>
      <c r="AM71" s="52">
        <f>(AI71-AH71)*Elec_emissions/1000+(AG71-AF71)*Gas_emissions</f>
        <v>655.67127799585023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topLeftCell="AV1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10.28515625" style="4" bestFit="1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50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50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50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50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50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53" t="s">
        <v>36</v>
      </c>
      <c r="G3" s="53"/>
      <c r="H3" s="53"/>
      <c r="I3" s="53"/>
      <c r="J3" s="28"/>
      <c r="K3" s="29"/>
      <c r="L3" s="45"/>
      <c r="M3" s="29"/>
      <c r="N3" s="5"/>
      <c r="O3" s="27"/>
      <c r="P3" s="28"/>
      <c r="Q3" s="28"/>
      <c r="R3" s="28"/>
      <c r="S3" s="53" t="s">
        <v>36</v>
      </c>
      <c r="T3" s="53"/>
      <c r="U3" s="53"/>
      <c r="V3" s="53"/>
      <c r="W3" s="28"/>
      <c r="X3" s="29"/>
      <c r="Y3" s="45"/>
      <c r="Z3" s="29"/>
      <c r="AB3" s="27"/>
      <c r="AC3" s="28"/>
      <c r="AD3" s="28"/>
      <c r="AE3" s="28"/>
      <c r="AF3" s="53" t="s">
        <v>36</v>
      </c>
      <c r="AG3" s="53"/>
      <c r="AH3" s="53"/>
      <c r="AI3" s="53"/>
      <c r="AJ3" s="28"/>
      <c r="AK3" s="29"/>
      <c r="AL3" s="45"/>
      <c r="AM3" s="29"/>
      <c r="AO3" s="27"/>
      <c r="AP3" s="28"/>
      <c r="AQ3" s="28"/>
      <c r="AR3" s="28"/>
      <c r="AS3" s="53" t="s">
        <v>36</v>
      </c>
      <c r="AT3" s="53"/>
      <c r="AU3" s="53"/>
      <c r="AV3" s="53"/>
      <c r="AW3" s="28"/>
      <c r="AX3" s="29"/>
      <c r="AY3" s="45"/>
      <c r="AZ3" s="29"/>
      <c r="BB3" s="27"/>
      <c r="BC3" s="28"/>
      <c r="BD3" s="28"/>
      <c r="BE3" s="28"/>
      <c r="BF3" s="53" t="s">
        <v>36</v>
      </c>
      <c r="BG3" s="53"/>
      <c r="BH3" s="53"/>
      <c r="BI3" s="53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35</v>
      </c>
      <c r="I4" s="23" t="s">
        <v>35</v>
      </c>
      <c r="J4" s="23" t="s">
        <v>42</v>
      </c>
      <c r="K4" s="34" t="s">
        <v>42</v>
      </c>
      <c r="L4" s="46" t="s">
        <v>42</v>
      </c>
      <c r="M4" s="34" t="s">
        <v>42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35</v>
      </c>
      <c r="V4" s="23" t="s">
        <v>35</v>
      </c>
      <c r="W4" s="23" t="s">
        <v>42</v>
      </c>
      <c r="X4" s="34" t="s">
        <v>42</v>
      </c>
      <c r="Y4" s="46" t="s">
        <v>42</v>
      </c>
      <c r="Z4" s="34" t="s">
        <v>42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35</v>
      </c>
      <c r="AI4" s="23" t="s">
        <v>35</v>
      </c>
      <c r="AJ4" s="23" t="s">
        <v>42</v>
      </c>
      <c r="AK4" s="34" t="s">
        <v>42</v>
      </c>
      <c r="AL4" s="46" t="s">
        <v>42</v>
      </c>
      <c r="AM4" s="34" t="s">
        <v>42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35</v>
      </c>
      <c r="AV4" s="23" t="s">
        <v>35</v>
      </c>
      <c r="AW4" s="23" t="s">
        <v>42</v>
      </c>
      <c r="AX4" s="34" t="s">
        <v>42</v>
      </c>
      <c r="AY4" s="46" t="s">
        <v>42</v>
      </c>
      <c r="AZ4" s="34" t="s">
        <v>42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35</v>
      </c>
      <c r="BI4" s="23" t="s">
        <v>35</v>
      </c>
      <c r="BJ4" s="23" t="s">
        <v>42</v>
      </c>
      <c r="BK4" s="34" t="s">
        <v>42</v>
      </c>
      <c r="BL4" s="46" t="s">
        <v>42</v>
      </c>
      <c r="BM4" s="34" t="s">
        <v>42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33</v>
      </c>
      <c r="G5" s="23" t="s">
        <v>34</v>
      </c>
      <c r="H5" s="23" t="s">
        <v>33</v>
      </c>
      <c r="I5" s="23" t="s">
        <v>34</v>
      </c>
      <c r="J5" s="23" t="s">
        <v>37</v>
      </c>
      <c r="K5" s="34" t="s">
        <v>38</v>
      </c>
      <c r="L5" s="46" t="s">
        <v>43</v>
      </c>
      <c r="M5" s="34" t="s">
        <v>44</v>
      </c>
      <c r="N5" s="6"/>
      <c r="O5" s="16"/>
      <c r="P5" s="18"/>
      <c r="Q5" s="23" t="s">
        <v>6</v>
      </c>
      <c r="R5" s="23" t="s">
        <v>4</v>
      </c>
      <c r="S5" s="23" t="s">
        <v>33</v>
      </c>
      <c r="T5" s="23" t="s">
        <v>34</v>
      </c>
      <c r="U5" s="23" t="s">
        <v>33</v>
      </c>
      <c r="V5" s="23" t="s">
        <v>34</v>
      </c>
      <c r="W5" s="23" t="s">
        <v>37</v>
      </c>
      <c r="X5" s="34" t="s">
        <v>38</v>
      </c>
      <c r="Y5" s="46" t="s">
        <v>43</v>
      </c>
      <c r="Z5" s="34" t="s">
        <v>44</v>
      </c>
      <c r="AA5" s="6"/>
      <c r="AB5" s="16"/>
      <c r="AC5" s="18"/>
      <c r="AD5" s="23" t="s">
        <v>6</v>
      </c>
      <c r="AE5" s="23" t="s">
        <v>4</v>
      </c>
      <c r="AF5" s="23" t="s">
        <v>33</v>
      </c>
      <c r="AG5" s="23" t="s">
        <v>34</v>
      </c>
      <c r="AH5" s="23" t="s">
        <v>33</v>
      </c>
      <c r="AI5" s="23" t="s">
        <v>34</v>
      </c>
      <c r="AJ5" s="23" t="s">
        <v>37</v>
      </c>
      <c r="AK5" s="34" t="s">
        <v>38</v>
      </c>
      <c r="AL5" s="46" t="s">
        <v>43</v>
      </c>
      <c r="AM5" s="34" t="s">
        <v>44</v>
      </c>
      <c r="AO5" s="16"/>
      <c r="AP5" s="18"/>
      <c r="AQ5" s="23" t="s">
        <v>6</v>
      </c>
      <c r="AR5" s="23" t="s">
        <v>4</v>
      </c>
      <c r="AS5" s="23" t="s">
        <v>33</v>
      </c>
      <c r="AT5" s="23" t="s">
        <v>34</v>
      </c>
      <c r="AU5" s="23" t="s">
        <v>33</v>
      </c>
      <c r="AV5" s="23" t="s">
        <v>34</v>
      </c>
      <c r="AW5" s="23" t="s">
        <v>37</v>
      </c>
      <c r="AX5" s="34" t="s">
        <v>38</v>
      </c>
      <c r="AY5" s="46" t="s">
        <v>43</v>
      </c>
      <c r="AZ5" s="34" t="s">
        <v>44</v>
      </c>
      <c r="BA5" s="6"/>
      <c r="BB5" s="16"/>
      <c r="BC5" s="18"/>
      <c r="BD5" s="23" t="s">
        <v>6</v>
      </c>
      <c r="BE5" s="23" t="s">
        <v>4</v>
      </c>
      <c r="BF5" s="23" t="s">
        <v>33</v>
      </c>
      <c r="BG5" s="23" t="s">
        <v>34</v>
      </c>
      <c r="BH5" s="23" t="s">
        <v>33</v>
      </c>
      <c r="BI5" s="23" t="s">
        <v>34</v>
      </c>
      <c r="BJ5" s="23" t="s">
        <v>37</v>
      </c>
      <c r="BK5" s="34" t="s">
        <v>38</v>
      </c>
      <c r="BL5" s="46" t="s">
        <v>43</v>
      </c>
      <c r="BM5" s="34" t="s">
        <v>44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39</v>
      </c>
      <c r="G6" s="10" t="s">
        <v>39</v>
      </c>
      <c r="H6" s="10" t="s">
        <v>40</v>
      </c>
      <c r="I6" s="10" t="s">
        <v>40</v>
      </c>
      <c r="J6" s="9" t="s">
        <v>41</v>
      </c>
      <c r="K6" s="35" t="s">
        <v>41</v>
      </c>
      <c r="L6" s="47" t="s">
        <v>39</v>
      </c>
      <c r="M6" s="48" t="s">
        <v>45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39</v>
      </c>
      <c r="T6" s="10" t="s">
        <v>39</v>
      </c>
      <c r="U6" s="10" t="s">
        <v>40</v>
      </c>
      <c r="V6" s="10" t="s">
        <v>40</v>
      </c>
      <c r="W6" s="9" t="s">
        <v>41</v>
      </c>
      <c r="X6" s="35" t="s">
        <v>41</v>
      </c>
      <c r="Y6" s="47" t="s">
        <v>39</v>
      </c>
      <c r="Z6" s="48" t="s">
        <v>45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39</v>
      </c>
      <c r="AG6" s="10" t="s">
        <v>39</v>
      </c>
      <c r="AH6" s="10" t="s">
        <v>40</v>
      </c>
      <c r="AI6" s="10" t="s">
        <v>40</v>
      </c>
      <c r="AJ6" s="9" t="s">
        <v>41</v>
      </c>
      <c r="AK6" s="35" t="s">
        <v>41</v>
      </c>
      <c r="AL6" s="47" t="s">
        <v>39</v>
      </c>
      <c r="AM6" s="48" t="s">
        <v>45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39</v>
      </c>
      <c r="AT6" s="10" t="s">
        <v>39</v>
      </c>
      <c r="AU6" s="10" t="s">
        <v>40</v>
      </c>
      <c r="AV6" s="10" t="s">
        <v>40</v>
      </c>
      <c r="AW6" s="9" t="s">
        <v>41</v>
      </c>
      <c r="AX6" s="35" t="s">
        <v>41</v>
      </c>
      <c r="AY6" s="47" t="s">
        <v>39</v>
      </c>
      <c r="AZ6" s="48" t="s">
        <v>45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39</v>
      </c>
      <c r="BG6" s="10" t="s">
        <v>39</v>
      </c>
      <c r="BH6" s="10" t="s">
        <v>40</v>
      </c>
      <c r="BI6" s="10" t="s">
        <v>40</v>
      </c>
      <c r="BJ6" s="9" t="s">
        <v>41</v>
      </c>
      <c r="BK6" s="35" t="s">
        <v>41</v>
      </c>
      <c r="BL6" s="47" t="s">
        <v>39</v>
      </c>
      <c r="BM6" s="48" t="s">
        <v>45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22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3295</v>
      </c>
      <c r="F8" s="30">
        <v>29.193190518270246</v>
      </c>
      <c r="G8" s="30">
        <v>20.472662507678066</v>
      </c>
      <c r="H8" s="30">
        <v>266.93569448443293</v>
      </c>
      <c r="I8" s="30">
        <v>1170.2137659435643</v>
      </c>
      <c r="J8" s="32">
        <f>(G8-F8)/F8</f>
        <v>-0.29871788097757013</v>
      </c>
      <c r="K8" s="36">
        <f t="shared" ref="K8:K11" si="0">(I8-H8)/H8</f>
        <v>3.3838789271091976</v>
      </c>
      <c r="L8" s="49">
        <f>kWh_in_MMBtu*(I8-H8)*Elec_source_E+(G8-F8)*Gas_source_E</f>
        <v>0.16499600893116728</v>
      </c>
      <c r="M8" s="50">
        <f>(I8-H8)*Elec_emissions/1000+(G8-F8)*Gas_emissions</f>
        <v>31.448698344526747</v>
      </c>
      <c r="N8" s="6"/>
      <c r="O8" s="16">
        <v>1</v>
      </c>
      <c r="P8" s="17" t="s">
        <v>22</v>
      </c>
      <c r="Q8" s="18">
        <v>7241</v>
      </c>
      <c r="R8" s="18">
        <v>2990</v>
      </c>
      <c r="S8" s="30">
        <v>27.737594203834441</v>
      </c>
      <c r="T8" s="30">
        <v>19.634751168511823</v>
      </c>
      <c r="U8" s="30">
        <v>259.24263879218489</v>
      </c>
      <c r="V8" s="30">
        <v>1082.154304720076</v>
      </c>
      <c r="W8" s="32">
        <f>(T8-S8)/S8</f>
        <v>-0.29212493973981646</v>
      </c>
      <c r="X8" s="36">
        <f t="shared" ref="X8:X11" si="1">(V8-U8)/U8</f>
        <v>3.1742913502263677</v>
      </c>
      <c r="Y8" s="49">
        <f>kWh_in_MMBtu*(V8-U8)*Elec_source_E+(T8-S8)*Gas_source_E</f>
        <v>-2.2119118268971505E-2</v>
      </c>
      <c r="Z8" s="50">
        <f>(V8-U8)*Elec_emissions/1000+(T8-S8)*Gas_emissions</f>
        <v>5.3956360667289118</v>
      </c>
      <c r="AA8" s="6"/>
      <c r="AB8" s="16">
        <v>1</v>
      </c>
      <c r="AC8" s="17" t="s">
        <v>22</v>
      </c>
      <c r="AD8" s="18">
        <v>2476</v>
      </c>
      <c r="AE8" s="18">
        <v>219</v>
      </c>
      <c r="AF8" s="30">
        <v>40.77767976671656</v>
      </c>
      <c r="AG8" s="30">
        <v>24.093748093159064</v>
      </c>
      <c r="AH8" s="30">
        <v>315.39958675400572</v>
      </c>
      <c r="AI8" s="30">
        <v>2323.0977669970007</v>
      </c>
      <c r="AJ8" s="32">
        <f>(AG8-AF8)/AF8</f>
        <v>-0.40914372198231852</v>
      </c>
      <c r="AK8" s="36">
        <f t="shared" ref="AK8:AK11" si="2">(AI8-AH8)/AH8</f>
        <v>6.3655701039611339</v>
      </c>
      <c r="AL8" s="49">
        <f>kWh_in_MMBtu*(AI8-AH8)*Elec_source_E+(AG8-AF8)*Gas_source_E</f>
        <v>3.3086567090394219</v>
      </c>
      <c r="AM8" s="50">
        <f>(AI8-AH8)*Elec_emissions/1000+(AG8-AF8)*Gas_emissions</f>
        <v>466.65519806036309</v>
      </c>
      <c r="AO8" s="16">
        <v>1</v>
      </c>
      <c r="AP8" s="17" t="s">
        <v>22</v>
      </c>
      <c r="AQ8" s="18">
        <v>211</v>
      </c>
      <c r="AR8" s="18">
        <v>86</v>
      </c>
      <c r="AS8" s="30">
        <v>50.300514178193914</v>
      </c>
      <c r="AT8" s="30">
        <v>40.383559727290844</v>
      </c>
      <c r="AU8" s="30">
        <v>410.9896957958822</v>
      </c>
      <c r="AV8" s="30">
        <v>1295.9834499845956</v>
      </c>
      <c r="AW8" s="32">
        <f>(AT8-AS8)/AS8</f>
        <v>-0.19715413675039986</v>
      </c>
      <c r="AX8" s="36">
        <f t="shared" ref="AX8:AX11" si="3">(AV8-AU8)/AU8</f>
        <v>2.1533234610053218</v>
      </c>
      <c r="AY8" s="49">
        <f>kWh_in_MMBtu*(AV8-AU8)*Elec_source_E+(AT8-AS8)*Gas_source_E</f>
        <v>-1.3348582119460772</v>
      </c>
      <c r="AZ8" s="50">
        <f>(AV8-AU8)*Elec_emissions/1000+(AT8-AS8)*Gas_emissions</f>
        <v>-171.01138569236218</v>
      </c>
      <c r="BA8" s="6"/>
      <c r="BB8" s="16">
        <v>1</v>
      </c>
      <c r="BC8" s="17" t="s">
        <v>22</v>
      </c>
      <c r="BD8" s="18">
        <v>72</v>
      </c>
      <c r="BE8" s="18">
        <v>0</v>
      </c>
      <c r="BF8" s="30" t="e">
        <v>#DIV/0!</v>
      </c>
      <c r="BG8" s="30" t="e">
        <v>#DIV/0!</v>
      </c>
      <c r="BH8" s="30" t="e">
        <v>#DIV/0!</v>
      </c>
      <c r="BI8" s="30" t="e">
        <v>#DIV/0!</v>
      </c>
      <c r="BJ8" s="32" t="e">
        <f>(BG8-BF8)/BF8</f>
        <v>#DIV/0!</v>
      </c>
      <c r="BK8" s="36" t="e">
        <f t="shared" ref="BK8:BK11" si="4">(BI8-BH8)/BH8</f>
        <v>#DIV/0!</v>
      </c>
      <c r="BL8" s="49" t="e">
        <f>kWh_in_MMBtu*(BI8-BH8)*Elec_source_E+(BG8-BF8)*Gas_source_E</f>
        <v>#DIV/0!</v>
      </c>
      <c r="BM8" s="50" t="e">
        <f>(BI8-BH8)*Elec_emissions/1000+(BG8-BF8)*Gas_emissions</f>
        <v>#DIV/0!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3780</v>
      </c>
      <c r="F9" s="30">
        <v>29.669305018924906</v>
      </c>
      <c r="G9" s="31">
        <v>21.926792487027473</v>
      </c>
      <c r="H9" s="31">
        <v>270.04237230720412</v>
      </c>
      <c r="I9" s="30">
        <v>1011.3741334441929</v>
      </c>
      <c r="J9" s="37">
        <f t="shared" ref="J9:J11" si="5">(G9-F9)/F9</f>
        <v>-0.26096036044520698</v>
      </c>
      <c r="K9" s="38">
        <f t="shared" si="0"/>
        <v>2.7452423662373957</v>
      </c>
      <c r="L9" s="49">
        <f>kWh_in_MMBtu*(I9-H9)*Elec_source_E+(G9-F9)*Gas_source_E</f>
        <v>-0.50274217694865619</v>
      </c>
      <c r="M9" s="50">
        <f>(I9-H9)*Elec_emissions/1000+(G9-F9)*Gas_emissions</f>
        <v>-60.252961495740919</v>
      </c>
      <c r="N9" s="6"/>
      <c r="O9" s="16">
        <v>2</v>
      </c>
      <c r="P9" s="17" t="s">
        <v>23</v>
      </c>
      <c r="Q9" s="18">
        <v>7241</v>
      </c>
      <c r="R9" s="18">
        <v>3390</v>
      </c>
      <c r="S9" s="30">
        <v>28.382998097596868</v>
      </c>
      <c r="T9" s="31">
        <v>20.617263256446268</v>
      </c>
      <c r="U9" s="31">
        <v>263.42466418772761</v>
      </c>
      <c r="V9" s="30">
        <v>1001.8806949746028</v>
      </c>
      <c r="W9" s="37">
        <f t="shared" ref="W9:W11" si="6">(T9-S9)/S9</f>
        <v>-0.27360516371271254</v>
      </c>
      <c r="X9" s="38">
        <f t="shared" si="1"/>
        <v>2.8032911537114837</v>
      </c>
      <c r="Y9" s="49">
        <f>kWh_in_MMBtu*(V9-U9)*Elec_source_E+(T9-S9)*Gas_source_E</f>
        <v>-0.55884167000457463</v>
      </c>
      <c r="Z9" s="50">
        <f>(V9-U9)*Elec_emissions/1000+(T9-S9)*Gas_emissions</f>
        <v>-67.847952885021641</v>
      </c>
      <c r="AA9" s="6"/>
      <c r="AB9" s="16">
        <v>2</v>
      </c>
      <c r="AC9" s="17" t="s">
        <v>23</v>
      </c>
      <c r="AD9" s="18">
        <v>2476</v>
      </c>
      <c r="AE9" s="18">
        <v>295</v>
      </c>
      <c r="AF9" s="30">
        <v>37.334620766832792</v>
      </c>
      <c r="AG9" s="31">
        <v>30.549088591117044</v>
      </c>
      <c r="AH9" s="31">
        <v>298.79856878037089</v>
      </c>
      <c r="AI9" s="30">
        <v>1055.6625583007378</v>
      </c>
      <c r="AJ9" s="37">
        <f t="shared" ref="AJ9:AJ11" si="7">(AG9-AF9)/AF9</f>
        <v>-0.18174905855060558</v>
      </c>
      <c r="AK9" s="38">
        <f t="shared" si="2"/>
        <v>2.5330241460316123</v>
      </c>
      <c r="AL9" s="49">
        <f>kWh_in_MMBtu*(AI9-AH9)*Elec_source_E+(AG9-AF9)*Gas_source_E</f>
        <v>0.70665232485769103</v>
      </c>
      <c r="AM9" s="50">
        <f>(AI9-AH9)*Elec_emissions/1000+(AG9-AF9)*Gas_emissions</f>
        <v>103.00701093239854</v>
      </c>
      <c r="AO9" s="16">
        <v>2</v>
      </c>
      <c r="AP9" s="17" t="s">
        <v>23</v>
      </c>
      <c r="AQ9" s="18">
        <v>211</v>
      </c>
      <c r="AR9" s="18">
        <v>95</v>
      </c>
      <c r="AS9" s="30">
        <v>51.767329415443562</v>
      </c>
      <c r="AT9" s="31">
        <v>41.881810812964176</v>
      </c>
      <c r="AU9" s="31">
        <v>416.89450457501312</v>
      </c>
      <c r="AV9" s="30">
        <v>1212.612776383482</v>
      </c>
      <c r="AW9" s="37">
        <f t="shared" ref="AW9:AW11" si="8">(AT9-AS9)/AS9</f>
        <v>-0.1909605674873828</v>
      </c>
      <c r="AX9" s="38">
        <f t="shared" si="3"/>
        <v>1.9086801650686975</v>
      </c>
      <c r="AY9" s="49">
        <f>kWh_in_MMBtu*(AV9-AU9)*Elec_source_E+(AT9-AS9)*Gas_source_E</f>
        <v>-2.2563642461403113</v>
      </c>
      <c r="AZ9" s="50">
        <f>(AV9-AU9)*Elec_emissions/1000+(AT9-AS9)*Gas_emissions</f>
        <v>-296.19686735495611</v>
      </c>
      <c r="BA9" s="6"/>
      <c r="BB9" s="16">
        <v>2</v>
      </c>
      <c r="BC9" s="17" t="s">
        <v>23</v>
      </c>
      <c r="BD9" s="18">
        <v>72</v>
      </c>
      <c r="BE9" s="18">
        <v>0</v>
      </c>
      <c r="BF9" s="30" t="e">
        <v>#DIV/0!</v>
      </c>
      <c r="BG9" s="31" t="e">
        <v>#DIV/0!</v>
      </c>
      <c r="BH9" s="31" t="e">
        <v>#DIV/0!</v>
      </c>
      <c r="BI9" s="30" t="e">
        <v>#DIV/0!</v>
      </c>
      <c r="BJ9" s="37" t="e">
        <f t="shared" ref="BJ9:BJ11" si="9">(BG9-BF9)/BF9</f>
        <v>#DIV/0!</v>
      </c>
      <c r="BK9" s="38" t="e">
        <f t="shared" si="4"/>
        <v>#DIV/0!</v>
      </c>
      <c r="BL9" s="49" t="e">
        <f>kWh_in_MMBtu*(BI9-BH9)*Elec_source_E+(BG9-BF9)*Gas_source_E</f>
        <v>#DIV/0!</v>
      </c>
      <c r="BM9" s="50" t="e">
        <f>(BI9-BH9)*Elec_emissions/1000+(BG9-BF9)*Gas_emissions</f>
        <v>#DIV/0!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5451</v>
      </c>
      <c r="F10" s="30">
        <v>32.23456826975908</v>
      </c>
      <c r="G10" s="31">
        <v>24.858191040912949</v>
      </c>
      <c r="H10" s="31">
        <v>286.73358851745508</v>
      </c>
      <c r="I10" s="30">
        <v>947.35067603952916</v>
      </c>
      <c r="J10" s="37">
        <f t="shared" si="5"/>
        <v>-0.22883437330743756</v>
      </c>
      <c r="K10" s="38">
        <f t="shared" si="0"/>
        <v>2.3039403612871769</v>
      </c>
      <c r="L10" s="49">
        <f>kWh_in_MMBtu*(I10-H10)*Elec_source_E+(G10-F10)*Gas_source_E</f>
        <v>-0.96777495735669472</v>
      </c>
      <c r="M10" s="50">
        <f>(I10-H10)*Elec_emissions/1000+(G10-F10)*Gas_emissions</f>
        <v>-123.79020738328552</v>
      </c>
      <c r="N10" s="6"/>
      <c r="O10" s="16">
        <v>3</v>
      </c>
      <c r="P10" s="17" t="s">
        <v>24</v>
      </c>
      <c r="Q10" s="18">
        <v>7241</v>
      </c>
      <c r="R10" s="18">
        <v>4768</v>
      </c>
      <c r="S10" s="30">
        <v>31.358224652816503</v>
      </c>
      <c r="T10" s="31">
        <v>24.508756351242663</v>
      </c>
      <c r="U10" s="31">
        <v>282.85316365965696</v>
      </c>
      <c r="V10" s="30">
        <v>878.87371500525978</v>
      </c>
      <c r="W10" s="37">
        <f t="shared" si="6"/>
        <v>-0.2184265333069052</v>
      </c>
      <c r="X10" s="38">
        <f t="shared" si="1"/>
        <v>2.1071730067787557</v>
      </c>
      <c r="Y10" s="49">
        <f>kWh_in_MMBtu*(V10-U10)*Elec_source_E+(T10-S10)*Gas_source_E</f>
        <v>-1.0850059115551591</v>
      </c>
      <c r="Z10" s="50">
        <f>(V10-U10)*Elec_emissions/1000+(T10-S10)*Gas_emissions</f>
        <v>-140.25795867484783</v>
      </c>
      <c r="AA10" s="6"/>
      <c r="AB10" s="16">
        <v>3</v>
      </c>
      <c r="AC10" s="17" t="s">
        <v>24</v>
      </c>
      <c r="AD10" s="18">
        <v>2476</v>
      </c>
      <c r="AE10" s="18">
        <v>552</v>
      </c>
      <c r="AF10" s="30">
        <v>34.878570834121646</v>
      </c>
      <c r="AG10" s="31">
        <v>23.279858475383641</v>
      </c>
      <c r="AH10" s="31">
        <v>289.89675800031023</v>
      </c>
      <c r="AI10" s="30">
        <v>1522.8900575331736</v>
      </c>
      <c r="AJ10" s="37">
        <f t="shared" si="7"/>
        <v>-0.33254551666982307</v>
      </c>
      <c r="AK10" s="38">
        <f t="shared" si="2"/>
        <v>4.2532152068135369</v>
      </c>
      <c r="AL10" s="49">
        <f>kWh_in_MMBtu*(AI10-AH10)*Elec_source_E+(AG10-AF10)*Gas_source_E</f>
        <v>0.55766122386246764</v>
      </c>
      <c r="AM10" s="50">
        <f>(AI10-AH10)*Elec_emissions/1000+(AG10-AF10)*Gas_emissions</f>
        <v>87.761540786296791</v>
      </c>
      <c r="AO10" s="16">
        <v>3</v>
      </c>
      <c r="AP10" s="17" t="s">
        <v>24</v>
      </c>
      <c r="AQ10" s="18">
        <v>211</v>
      </c>
      <c r="AR10" s="18">
        <v>128</v>
      </c>
      <c r="AS10" s="30">
        <v>53.246746096263486</v>
      </c>
      <c r="AT10" s="31">
        <v>44.429441420919701</v>
      </c>
      <c r="AU10" s="31">
        <v>416.66276513048757</v>
      </c>
      <c r="AV10" s="30">
        <v>1031.9349282567155</v>
      </c>
      <c r="AW10" s="37">
        <f t="shared" si="8"/>
        <v>-0.16559330516466106</v>
      </c>
      <c r="AX10" s="38">
        <f t="shared" si="3"/>
        <v>1.4766670185504607</v>
      </c>
      <c r="AY10" s="49">
        <f>kWh_in_MMBtu*(AV10-AU10)*Elec_source_E+(AT10-AS10)*Gas_source_E</f>
        <v>-3.023842435244382</v>
      </c>
      <c r="AZ10" s="50">
        <f>(AV10-AU10)*Elec_emissions/1000+(AT10-AS10)*Gas_emissions</f>
        <v>-401.53806209000095</v>
      </c>
      <c r="BA10" s="6"/>
      <c r="BB10" s="16">
        <v>3</v>
      </c>
      <c r="BC10" s="17" t="s">
        <v>24</v>
      </c>
      <c r="BD10" s="18">
        <v>72</v>
      </c>
      <c r="BE10" s="18">
        <v>3</v>
      </c>
      <c r="BF10" s="30">
        <v>42.020631023560362</v>
      </c>
      <c r="BG10" s="31">
        <v>35.599567000701953</v>
      </c>
      <c r="BH10" s="31">
        <v>328.35410884340882</v>
      </c>
      <c r="BI10" s="30">
        <v>271.89312373956852</v>
      </c>
      <c r="BJ10" s="37">
        <f t="shared" si="9"/>
        <v>-0.15280741546356627</v>
      </c>
      <c r="BK10" s="38">
        <f t="shared" si="4"/>
        <v>-0.17195151083297816</v>
      </c>
      <c r="BL10" s="49">
        <f>kWh_in_MMBtu*(BI10-BH10)*Elec_source_E+(BG10-BF10)*Gas_source_E</f>
        <v>-7.6034233723173417</v>
      </c>
      <c r="BM10" s="50">
        <f>(BI10-BH10)*Elec_emissions/1000+(BG10-BF10)*Gas_emissions</f>
        <v>-1025.9906837011699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7595</v>
      </c>
      <c r="F11" s="39">
        <v>36.595002325990592</v>
      </c>
      <c r="G11" s="40">
        <v>29.089254725102496</v>
      </c>
      <c r="H11" s="40">
        <v>307.26456052024582</v>
      </c>
      <c r="I11" s="39">
        <v>965.68553138182494</v>
      </c>
      <c r="J11" s="41">
        <f t="shared" si="5"/>
        <v>-0.20510307757399282</v>
      </c>
      <c r="K11" s="42">
        <f t="shared" si="0"/>
        <v>2.1428470948513292</v>
      </c>
      <c r="L11" s="51">
        <f>kWh_in_MMBtu*(I11-H11)*Elec_source_E+(G11-F11)*Gas_source_E</f>
        <v>-1.1322999876054105</v>
      </c>
      <c r="M11" s="52">
        <f>(I11-H11)*Elec_emissions/1000+(G11-F11)*Gas_emissions</f>
        <v>-146.00080569781403</v>
      </c>
      <c r="N11" s="6"/>
      <c r="O11" s="19">
        <v>4</v>
      </c>
      <c r="P11" s="14" t="s">
        <v>25</v>
      </c>
      <c r="Q11" s="13">
        <v>7241</v>
      </c>
      <c r="R11" s="13">
        <v>6544</v>
      </c>
      <c r="S11" s="39">
        <v>36.205999218238631</v>
      </c>
      <c r="T11" s="40">
        <v>29.272241743163331</v>
      </c>
      <c r="U11" s="40">
        <v>305.3330113962221</v>
      </c>
      <c r="V11" s="39">
        <v>905.20749628067915</v>
      </c>
      <c r="W11" s="41">
        <f t="shared" si="6"/>
        <v>-0.19150852413382494</v>
      </c>
      <c r="X11" s="42">
        <f t="shared" si="1"/>
        <v>1.9646564979703971</v>
      </c>
      <c r="Y11" s="51">
        <f>kWh_in_MMBtu*(V11-U11)*Elec_source_E+(T11-S11)*Gas_source_E</f>
        <v>-1.1356214250991554</v>
      </c>
      <c r="Z11" s="52">
        <f>(V11-U11)*Elec_emissions/1000+(T11-S11)*Gas_emissions</f>
        <v>-147.04484781406859</v>
      </c>
      <c r="AA11" s="6"/>
      <c r="AB11" s="19">
        <v>4</v>
      </c>
      <c r="AC11" s="14" t="s">
        <v>25</v>
      </c>
      <c r="AD11" s="13">
        <v>2476</v>
      </c>
      <c r="AE11" s="13">
        <v>869</v>
      </c>
      <c r="AF11" s="39">
        <v>33.894238664468112</v>
      </c>
      <c r="AG11" s="40">
        <v>22.395341906701489</v>
      </c>
      <c r="AH11" s="40">
        <v>287.90309676450556</v>
      </c>
      <c r="AI11" s="39">
        <v>1401.0470468571364</v>
      </c>
      <c r="AJ11" s="41">
        <f t="shared" si="7"/>
        <v>-0.33925815155780753</v>
      </c>
      <c r="AK11" s="42">
        <f t="shared" si="2"/>
        <v>3.8663840806239844</v>
      </c>
      <c r="AL11" s="51">
        <f>kWh_in_MMBtu*(AI11-AH11)*Elec_source_E+(AG11-AF11)*Gas_source_E</f>
        <v>-0.61663052086219494</v>
      </c>
      <c r="AM11" s="52">
        <f>(AI11-AH11)*Elec_emissions/1000+(AG11-AF11)*Gas_emissions</f>
        <v>-71.826519957008486</v>
      </c>
      <c r="AO11" s="19">
        <v>4</v>
      </c>
      <c r="AP11" s="14" t="s">
        <v>25</v>
      </c>
      <c r="AQ11" s="13">
        <v>211</v>
      </c>
      <c r="AR11" s="13">
        <v>172</v>
      </c>
      <c r="AS11" s="39">
        <v>65.089403285632685</v>
      </c>
      <c r="AT11" s="40">
        <v>55.93688464710327</v>
      </c>
      <c r="AU11" s="40">
        <v>479.276534171582</v>
      </c>
      <c r="AV11" s="39">
        <v>1107.7738104783834</v>
      </c>
      <c r="AW11" s="41">
        <f t="shared" si="8"/>
        <v>-0.14061457282632162</v>
      </c>
      <c r="AX11" s="42">
        <f t="shared" si="3"/>
        <v>1.3113458128993192</v>
      </c>
      <c r="AY11" s="51">
        <f>kWh_in_MMBtu*(AV11-AU11)*Elec_source_E+(AT11-AS11)*Gas_source_E</f>
        <v>-3.2476394014900745</v>
      </c>
      <c r="AZ11" s="52">
        <f>(AV11-AU11)*Elec_emissions/1000+(AT11-AS11)*Gas_emissions</f>
        <v>-431.58520011373457</v>
      </c>
      <c r="BA11" s="6"/>
      <c r="BB11" s="19">
        <v>4</v>
      </c>
      <c r="BC11" s="14" t="s">
        <v>25</v>
      </c>
      <c r="BD11" s="13">
        <v>72</v>
      </c>
      <c r="BE11" s="13">
        <v>10</v>
      </c>
      <c r="BF11" s="39">
        <v>35.751301719344113</v>
      </c>
      <c r="BG11" s="40">
        <v>29.264339366697016</v>
      </c>
      <c r="BH11" s="40">
        <v>295.17556085247503</v>
      </c>
      <c r="BI11" s="39">
        <v>265.67760630548037</v>
      </c>
      <c r="BJ11" s="41">
        <f t="shared" si="9"/>
        <v>-0.18144688558674685</v>
      </c>
      <c r="BK11" s="42">
        <f t="shared" si="4"/>
        <v>-9.9933593627479764E-2</v>
      </c>
      <c r="BL11" s="51">
        <f>kWh_in_MMBtu*(BI11-BH11)*Elec_source_E+(BG11-BF11)*Gas_source_E</f>
        <v>-7.3865900329231078</v>
      </c>
      <c r="BM11" s="52">
        <f>(BI11-BH11)*Elec_emissions/1000+(BG11-BF11)*Gas_emissions</f>
        <v>-996.47349175045349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50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50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50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50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50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53" t="s">
        <v>36</v>
      </c>
      <c r="G18" s="53"/>
      <c r="H18" s="53"/>
      <c r="I18" s="53"/>
      <c r="J18" s="28"/>
      <c r="K18" s="29"/>
      <c r="L18" s="45"/>
      <c r="M18" s="29"/>
      <c r="N18" s="5"/>
      <c r="O18" s="27"/>
      <c r="P18" s="28"/>
      <c r="Q18" s="28"/>
      <c r="R18" s="28"/>
      <c r="S18" s="53" t="s">
        <v>36</v>
      </c>
      <c r="T18" s="53"/>
      <c r="U18" s="53"/>
      <c r="V18" s="53"/>
      <c r="W18" s="28"/>
      <c r="X18" s="29"/>
      <c r="Y18" s="45"/>
      <c r="Z18" s="29"/>
      <c r="AB18" s="27"/>
      <c r="AC18" s="28"/>
      <c r="AD18" s="28"/>
      <c r="AE18" s="28"/>
      <c r="AF18" s="53" t="s">
        <v>36</v>
      </c>
      <c r="AG18" s="53"/>
      <c r="AH18" s="53"/>
      <c r="AI18" s="53"/>
      <c r="AJ18" s="28"/>
      <c r="AK18" s="29"/>
      <c r="AL18" s="45"/>
      <c r="AM18" s="29"/>
      <c r="AO18" s="27"/>
      <c r="AP18" s="28"/>
      <c r="AQ18" s="28"/>
      <c r="AR18" s="28"/>
      <c r="AS18" s="53" t="s">
        <v>36</v>
      </c>
      <c r="AT18" s="53"/>
      <c r="AU18" s="53"/>
      <c r="AV18" s="53"/>
      <c r="AW18" s="28"/>
      <c r="AX18" s="29"/>
      <c r="AY18" s="45"/>
      <c r="AZ18" s="29"/>
      <c r="BB18" s="27"/>
      <c r="BC18" s="28"/>
      <c r="BD18" s="28"/>
      <c r="BE18" s="28"/>
      <c r="BF18" s="53" t="s">
        <v>36</v>
      </c>
      <c r="BG18" s="53"/>
      <c r="BH18" s="53"/>
      <c r="BI18" s="53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35</v>
      </c>
      <c r="I19" s="23" t="s">
        <v>35</v>
      </c>
      <c r="J19" s="23" t="s">
        <v>42</v>
      </c>
      <c r="K19" s="34" t="s">
        <v>42</v>
      </c>
      <c r="L19" s="46" t="s">
        <v>42</v>
      </c>
      <c r="M19" s="34" t="s">
        <v>42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35</v>
      </c>
      <c r="V19" s="23" t="s">
        <v>35</v>
      </c>
      <c r="W19" s="23" t="s">
        <v>42</v>
      </c>
      <c r="X19" s="34" t="s">
        <v>42</v>
      </c>
      <c r="Y19" s="46" t="s">
        <v>42</v>
      </c>
      <c r="Z19" s="34" t="s">
        <v>42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35</v>
      </c>
      <c r="AI19" s="23" t="s">
        <v>35</v>
      </c>
      <c r="AJ19" s="23" t="s">
        <v>42</v>
      </c>
      <c r="AK19" s="34" t="s">
        <v>42</v>
      </c>
      <c r="AL19" s="46" t="s">
        <v>42</v>
      </c>
      <c r="AM19" s="34" t="s">
        <v>42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35</v>
      </c>
      <c r="AV19" s="23" t="s">
        <v>35</v>
      </c>
      <c r="AW19" s="23" t="s">
        <v>42</v>
      </c>
      <c r="AX19" s="34" t="s">
        <v>42</v>
      </c>
      <c r="AY19" s="46" t="s">
        <v>42</v>
      </c>
      <c r="AZ19" s="34" t="s">
        <v>42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35</v>
      </c>
      <c r="BI19" s="23" t="s">
        <v>35</v>
      </c>
      <c r="BJ19" s="23" t="s">
        <v>42</v>
      </c>
      <c r="BK19" s="34" t="s">
        <v>42</v>
      </c>
      <c r="BL19" s="46" t="s">
        <v>42</v>
      </c>
      <c r="BM19" s="34" t="s">
        <v>42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33</v>
      </c>
      <c r="G20" s="23" t="s">
        <v>34</v>
      </c>
      <c r="H20" s="23" t="s">
        <v>33</v>
      </c>
      <c r="I20" s="23" t="s">
        <v>34</v>
      </c>
      <c r="J20" s="23" t="s">
        <v>37</v>
      </c>
      <c r="K20" s="34" t="s">
        <v>38</v>
      </c>
      <c r="L20" s="46" t="s">
        <v>43</v>
      </c>
      <c r="M20" s="34" t="s">
        <v>44</v>
      </c>
      <c r="N20" s="6"/>
      <c r="O20" s="16"/>
      <c r="P20" s="18"/>
      <c r="Q20" s="23" t="s">
        <v>6</v>
      </c>
      <c r="R20" s="23" t="s">
        <v>4</v>
      </c>
      <c r="S20" s="23" t="s">
        <v>33</v>
      </c>
      <c r="T20" s="23" t="s">
        <v>34</v>
      </c>
      <c r="U20" s="23" t="s">
        <v>33</v>
      </c>
      <c r="V20" s="23" t="s">
        <v>34</v>
      </c>
      <c r="W20" s="23" t="s">
        <v>37</v>
      </c>
      <c r="X20" s="34" t="s">
        <v>38</v>
      </c>
      <c r="Y20" s="46" t="s">
        <v>43</v>
      </c>
      <c r="Z20" s="34" t="s">
        <v>44</v>
      </c>
      <c r="AA20" s="6"/>
      <c r="AB20" s="16"/>
      <c r="AC20" s="18"/>
      <c r="AD20" s="23" t="s">
        <v>6</v>
      </c>
      <c r="AE20" s="23" t="s">
        <v>4</v>
      </c>
      <c r="AF20" s="23" t="s">
        <v>33</v>
      </c>
      <c r="AG20" s="23" t="s">
        <v>34</v>
      </c>
      <c r="AH20" s="23" t="s">
        <v>33</v>
      </c>
      <c r="AI20" s="23" t="s">
        <v>34</v>
      </c>
      <c r="AJ20" s="23" t="s">
        <v>37</v>
      </c>
      <c r="AK20" s="34" t="s">
        <v>38</v>
      </c>
      <c r="AL20" s="46" t="s">
        <v>43</v>
      </c>
      <c r="AM20" s="34" t="s">
        <v>44</v>
      </c>
      <c r="AO20" s="16"/>
      <c r="AP20" s="18"/>
      <c r="AQ20" s="23" t="s">
        <v>6</v>
      </c>
      <c r="AR20" s="23" t="s">
        <v>4</v>
      </c>
      <c r="AS20" s="23" t="s">
        <v>33</v>
      </c>
      <c r="AT20" s="23" t="s">
        <v>34</v>
      </c>
      <c r="AU20" s="23" t="s">
        <v>33</v>
      </c>
      <c r="AV20" s="23" t="s">
        <v>34</v>
      </c>
      <c r="AW20" s="23" t="s">
        <v>37</v>
      </c>
      <c r="AX20" s="34" t="s">
        <v>38</v>
      </c>
      <c r="AY20" s="46" t="s">
        <v>43</v>
      </c>
      <c r="AZ20" s="34" t="s">
        <v>44</v>
      </c>
      <c r="BA20" s="6"/>
      <c r="BB20" s="16"/>
      <c r="BC20" s="18"/>
      <c r="BD20" s="23" t="s">
        <v>6</v>
      </c>
      <c r="BE20" s="23" t="s">
        <v>4</v>
      </c>
      <c r="BF20" s="23" t="s">
        <v>33</v>
      </c>
      <c r="BG20" s="23" t="s">
        <v>34</v>
      </c>
      <c r="BH20" s="23" t="s">
        <v>33</v>
      </c>
      <c r="BI20" s="23" t="s">
        <v>34</v>
      </c>
      <c r="BJ20" s="23" t="s">
        <v>37</v>
      </c>
      <c r="BK20" s="34" t="s">
        <v>38</v>
      </c>
      <c r="BL20" s="46" t="s">
        <v>43</v>
      </c>
      <c r="BM20" s="34" t="s">
        <v>44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39</v>
      </c>
      <c r="G21" s="10" t="s">
        <v>39</v>
      </c>
      <c r="H21" s="10" t="s">
        <v>40</v>
      </c>
      <c r="I21" s="10" t="s">
        <v>40</v>
      </c>
      <c r="J21" s="9" t="s">
        <v>41</v>
      </c>
      <c r="K21" s="35" t="s">
        <v>41</v>
      </c>
      <c r="L21" s="47" t="s">
        <v>39</v>
      </c>
      <c r="M21" s="48" t="s">
        <v>45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39</v>
      </c>
      <c r="T21" s="10" t="s">
        <v>39</v>
      </c>
      <c r="U21" s="10" t="s">
        <v>40</v>
      </c>
      <c r="V21" s="10" t="s">
        <v>40</v>
      </c>
      <c r="W21" s="9" t="s">
        <v>41</v>
      </c>
      <c r="X21" s="35" t="s">
        <v>41</v>
      </c>
      <c r="Y21" s="47" t="s">
        <v>39</v>
      </c>
      <c r="Z21" s="48" t="s">
        <v>45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39</v>
      </c>
      <c r="AG21" s="10" t="s">
        <v>39</v>
      </c>
      <c r="AH21" s="10" t="s">
        <v>40</v>
      </c>
      <c r="AI21" s="10" t="s">
        <v>40</v>
      </c>
      <c r="AJ21" s="9" t="s">
        <v>41</v>
      </c>
      <c r="AK21" s="35" t="s">
        <v>41</v>
      </c>
      <c r="AL21" s="47" t="s">
        <v>39</v>
      </c>
      <c r="AM21" s="48" t="s">
        <v>45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39</v>
      </c>
      <c r="AT21" s="10" t="s">
        <v>39</v>
      </c>
      <c r="AU21" s="10" t="s">
        <v>40</v>
      </c>
      <c r="AV21" s="10" t="s">
        <v>40</v>
      </c>
      <c r="AW21" s="9" t="s">
        <v>41</v>
      </c>
      <c r="AX21" s="35" t="s">
        <v>41</v>
      </c>
      <c r="AY21" s="47" t="s">
        <v>39</v>
      </c>
      <c r="AZ21" s="48" t="s">
        <v>45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39</v>
      </c>
      <c r="BG21" s="10" t="s">
        <v>39</v>
      </c>
      <c r="BH21" s="10" t="s">
        <v>40</v>
      </c>
      <c r="BI21" s="10" t="s">
        <v>40</v>
      </c>
      <c r="BJ21" s="9" t="s">
        <v>41</v>
      </c>
      <c r="BK21" s="35" t="s">
        <v>41</v>
      </c>
      <c r="BL21" s="47" t="s">
        <v>39</v>
      </c>
      <c r="BM21" s="48" t="s">
        <v>45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958</v>
      </c>
      <c r="F23" s="30">
        <v>40.025259093830293</v>
      </c>
      <c r="G23" s="30">
        <v>27.836214533957531</v>
      </c>
      <c r="H23" s="30">
        <v>305.09946301986088</v>
      </c>
      <c r="I23" s="30">
        <v>1587.2511622230343</v>
      </c>
      <c r="J23" s="32">
        <f>(G23-F23)/F23</f>
        <v>-0.30453380779617856</v>
      </c>
      <c r="K23" s="36">
        <f t="shared" ref="K23:K26" si="10">(I23-H23)/H23</f>
        <v>4.2024056237677154</v>
      </c>
      <c r="L23" s="49">
        <f>kWh_in_MMBtu*(I23-H23)*Elec_source_E+(G23-F23)*Gas_source_E</f>
        <v>0.44048223075615311</v>
      </c>
      <c r="M23" s="50">
        <f>(I23-H23)*Elec_emissions/1000+(G23-F23)*Gas_emissions</f>
        <v>72.459020340118059</v>
      </c>
      <c r="N23" s="6"/>
      <c r="O23" s="16">
        <v>1</v>
      </c>
      <c r="P23" s="17" t="s">
        <v>22</v>
      </c>
      <c r="Q23" s="18">
        <v>3779</v>
      </c>
      <c r="R23" s="18">
        <v>753</v>
      </c>
      <c r="S23" s="30">
        <v>37.757623922331163</v>
      </c>
      <c r="T23" s="30">
        <v>27.028257014621886</v>
      </c>
      <c r="U23" s="30">
        <v>290.34634450880321</v>
      </c>
      <c r="V23" s="30">
        <v>1366.9885897375791</v>
      </c>
      <c r="W23" s="32">
        <f>(T23-S23)/S23</f>
        <v>-0.28416425063663919</v>
      </c>
      <c r="X23" s="36">
        <f t="shared" ref="X23:X26" si="11">(V23-U23)/U23</f>
        <v>3.7081308774532631</v>
      </c>
      <c r="Y23" s="49">
        <f>kWh_in_MMBtu*(V23-U23)*Elec_source_E+(T23-S23)*Gas_source_E</f>
        <v>-0.16862524620503727</v>
      </c>
      <c r="Z23" s="50">
        <f>(V23-U23)*Elec_emissions/1000+(T23-S23)*Gas_emissions</f>
        <v>-11.779110870623526</v>
      </c>
      <c r="AA23" s="6"/>
      <c r="AB23" s="16">
        <v>1</v>
      </c>
      <c r="AC23" s="17" t="s">
        <v>22</v>
      </c>
      <c r="AD23" s="18">
        <v>1341</v>
      </c>
      <c r="AE23" s="18">
        <v>174</v>
      </c>
      <c r="AF23" s="30">
        <v>45.522140430779181</v>
      </c>
      <c r="AG23" s="30">
        <v>27.242587586045111</v>
      </c>
      <c r="AH23" s="30">
        <v>339.05573162279393</v>
      </c>
      <c r="AI23" s="30">
        <v>2511.6953191148491</v>
      </c>
      <c r="AJ23" s="32">
        <f>(AG23-AF23)/AF23</f>
        <v>-0.40155301731758197</v>
      </c>
      <c r="AK23" s="36">
        <f t="shared" ref="AK23:AK26" si="12">(AI23-AH23)/AH23</f>
        <v>6.4079128734775646</v>
      </c>
      <c r="AL23" s="49">
        <f>kWh_in_MMBtu*(AI23-AH23)*Elec_source_E+(AG23-AF23)*Gas_source_E</f>
        <v>3.3352697883359639</v>
      </c>
      <c r="AM23" s="50">
        <f>(AI23-AH23)*Elec_emissions/1000+(AG23-AF23)*Gas_emissions</f>
        <v>471.92369203754015</v>
      </c>
      <c r="AO23" s="16">
        <v>1</v>
      </c>
      <c r="AP23" s="17" t="s">
        <v>22</v>
      </c>
      <c r="AQ23" s="18">
        <v>133</v>
      </c>
      <c r="AR23" s="18">
        <v>31</v>
      </c>
      <c r="AS23" s="30">
        <v>64.253385916725193</v>
      </c>
      <c r="AT23" s="30">
        <v>50.793733920941342</v>
      </c>
      <c r="AU23" s="30">
        <v>472.86422114618063</v>
      </c>
      <c r="AV23" s="30">
        <v>1748.6845100414416</v>
      </c>
      <c r="AW23" s="32">
        <f>(AT23-AS23)/AS23</f>
        <v>-0.20947770773089011</v>
      </c>
      <c r="AX23" s="36">
        <f t="shared" ref="AX23:AX26" si="13">(AV23-AU23)/AU23</f>
        <v>2.6980689843752326</v>
      </c>
      <c r="AY23" s="49">
        <f>kWh_in_MMBtu*(AV23-AU23)*Elec_source_E+(AT23-AS23)*Gas_source_E</f>
        <v>-1.0122630875383507</v>
      </c>
      <c r="AZ23" s="50">
        <f>(AV23-AU23)*Elec_emissions/1000+(AT23-AS23)*Gas_emissions</f>
        <v>-123.5261433265166</v>
      </c>
      <c r="BA23" s="6"/>
      <c r="BB23" s="16">
        <v>1</v>
      </c>
      <c r="BC23" s="17" t="s">
        <v>22</v>
      </c>
      <c r="BD23" s="18">
        <v>46</v>
      </c>
      <c r="BE23" s="18">
        <v>0</v>
      </c>
      <c r="BF23" s="30" t="e">
        <v>#DIV/0!</v>
      </c>
      <c r="BG23" s="30" t="e">
        <v>#DIV/0!</v>
      </c>
      <c r="BH23" s="30" t="e">
        <v>#DIV/0!</v>
      </c>
      <c r="BI23" s="30" t="e">
        <v>#DIV/0!</v>
      </c>
      <c r="BJ23" s="32" t="e">
        <f>(BG23-BF23)/BF23</f>
        <v>#DIV/0!</v>
      </c>
      <c r="BK23" s="36" t="e">
        <f t="shared" ref="BK23:BK26" si="14">(BI23-BH23)/BH23</f>
        <v>#DIV/0!</v>
      </c>
      <c r="BL23" s="49" t="e">
        <f>kWh_in_MMBtu*(BI23-BH23)*Elec_source_E+(BG23-BF23)*Gas_source_E</f>
        <v>#DIV/0!</v>
      </c>
      <c r="BM23" s="50" t="e">
        <f>(BI23-BH23)*Elec_emissions/1000+(BG23-BF23)*Gas_emissions</f>
        <v>#DIV/0!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1225</v>
      </c>
      <c r="F24" s="30">
        <v>38.901189359083403</v>
      </c>
      <c r="G24" s="31">
        <v>29.915853361323368</v>
      </c>
      <c r="H24" s="31">
        <v>301.53650759438568</v>
      </c>
      <c r="I24" s="30">
        <v>1148.3610950181537</v>
      </c>
      <c r="J24" s="37">
        <f t="shared" ref="J24:J26" si="15">(G24-F24)/F24</f>
        <v>-0.2309784391119642</v>
      </c>
      <c r="K24" s="38">
        <f t="shared" si="10"/>
        <v>2.8083650440194163</v>
      </c>
      <c r="L24" s="49">
        <f>kWh_in_MMBtu*(I24-H24)*Elec_source_E+(G24-F24)*Gas_source_E</f>
        <v>-0.72802797906987315</v>
      </c>
      <c r="M24" s="50">
        <f>(I24-H24)*Elec_emissions/1000+(G24-F24)*Gas_emissions</f>
        <v>-89.561441556566479</v>
      </c>
      <c r="N24" s="6"/>
      <c r="O24" s="16">
        <v>2</v>
      </c>
      <c r="P24" s="17" t="s">
        <v>23</v>
      </c>
      <c r="Q24" s="18">
        <v>3779</v>
      </c>
      <c r="R24" s="18">
        <v>940</v>
      </c>
      <c r="S24" s="30">
        <v>37.56993895571923</v>
      </c>
      <c r="T24" s="31">
        <v>28.082725435379729</v>
      </c>
      <c r="U24" s="31">
        <v>291.73637661708369</v>
      </c>
      <c r="V24" s="30">
        <v>1165.732836665826</v>
      </c>
      <c r="W24" s="37">
        <f t="shared" ref="W24:W26" si="16">(T24-S24)/S24</f>
        <v>-0.25252139833182435</v>
      </c>
      <c r="X24" s="38">
        <f t="shared" si="11"/>
        <v>2.9958432684447147</v>
      </c>
      <c r="Y24" s="49">
        <f>kWh_in_MMBtu*(V24-U24)*Elec_source_E+(T24-S24)*Gas_source_E</f>
        <v>-0.98417612518825415</v>
      </c>
      <c r="Z24" s="50">
        <f>(V24-U24)*Elec_emissions/1000+(T24-S24)*Gas_emissions</f>
        <v>-123.82953457903545</v>
      </c>
      <c r="AA24" s="6"/>
      <c r="AB24" s="16">
        <v>2</v>
      </c>
      <c r="AC24" s="17" t="s">
        <v>23</v>
      </c>
      <c r="AD24" s="18">
        <v>1341</v>
      </c>
      <c r="AE24" s="18">
        <v>247</v>
      </c>
      <c r="AF24" s="30">
        <v>40.335728571769849</v>
      </c>
      <c r="AG24" s="31">
        <v>33.735692642928747</v>
      </c>
      <c r="AH24" s="31">
        <v>313.97060611518145</v>
      </c>
      <c r="AI24" s="30">
        <v>1028.5019071423553</v>
      </c>
      <c r="AJ24" s="37">
        <f t="shared" ref="AJ24:AJ26" si="17">(AG24-AF24)/AF24</f>
        <v>-0.16362753723656134</v>
      </c>
      <c r="AK24" s="38">
        <f t="shared" si="12"/>
        <v>2.275790431047692</v>
      </c>
      <c r="AL24" s="49">
        <f>kWh_in_MMBtu*(AI24-AH24)*Elec_source_E+(AG24-AF24)*Gas_source_E</f>
        <v>0.45563525849877085</v>
      </c>
      <c r="AM24" s="50">
        <f>(AI24-AH24)*Elec_emissions/1000+(AG24-AF24)*Gas_emissions</f>
        <v>68.723230153868712</v>
      </c>
      <c r="AO24" s="16">
        <v>2</v>
      </c>
      <c r="AP24" s="17" t="s">
        <v>23</v>
      </c>
      <c r="AQ24" s="18">
        <v>133</v>
      </c>
      <c r="AR24" s="18">
        <v>38</v>
      </c>
      <c r="AS24" s="30">
        <v>62.507615507209302</v>
      </c>
      <c r="AT24" s="31">
        <v>50.432694093705457</v>
      </c>
      <c r="AU24" s="31">
        <v>463.13915980564417</v>
      </c>
      <c r="AV24" s="30">
        <v>1497.7237859789927</v>
      </c>
      <c r="AW24" s="37">
        <f t="shared" ref="AW24:AW26" si="18">(AT24-AS24)/AS24</f>
        <v>-0.19317520458145113</v>
      </c>
      <c r="AX24" s="38">
        <f t="shared" si="13"/>
        <v>2.2338526213320224</v>
      </c>
      <c r="AY24" s="49">
        <f>kWh_in_MMBtu*(AV24-AU24)*Elec_source_E+(AT24-AS24)*Gas_source_E</f>
        <v>-2.0855427771790733</v>
      </c>
      <c r="AZ24" s="50">
        <f>(AV24-AU24)*Elec_emissions/1000+(AT24-AS24)*Gas_emissions</f>
        <v>-270.72740132901617</v>
      </c>
      <c r="BA24" s="6"/>
      <c r="BB24" s="16">
        <v>2</v>
      </c>
      <c r="BC24" s="17" t="s">
        <v>23</v>
      </c>
      <c r="BD24" s="18">
        <v>46</v>
      </c>
      <c r="BE24" s="18">
        <v>0</v>
      </c>
      <c r="BF24" s="30" t="e">
        <v>#DIV/0!</v>
      </c>
      <c r="BG24" s="31" t="e">
        <v>#DIV/0!</v>
      </c>
      <c r="BH24" s="31" t="e">
        <v>#DIV/0!</v>
      </c>
      <c r="BI24" s="30" t="e">
        <v>#DIV/0!</v>
      </c>
      <c r="BJ24" s="37" t="e">
        <f t="shared" ref="BJ24:BJ26" si="19">(BG24-BF24)/BF24</f>
        <v>#DIV/0!</v>
      </c>
      <c r="BK24" s="38" t="e">
        <f t="shared" si="14"/>
        <v>#DIV/0!</v>
      </c>
      <c r="BL24" s="49" t="e">
        <f>kWh_in_MMBtu*(BI24-BH24)*Elec_source_E+(BG24-BF24)*Gas_source_E</f>
        <v>#DIV/0!</v>
      </c>
      <c r="BM24" s="50" t="e">
        <f>(BI24-BH24)*Elec_emissions/1000+(BG24-BF24)*Gas_emissions</f>
        <v>#DIV/0!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2152</v>
      </c>
      <c r="F25" s="30">
        <v>40.023661301018045</v>
      </c>
      <c r="G25" s="31">
        <v>32.587536104302856</v>
      </c>
      <c r="H25" s="31">
        <v>313.6558960448408</v>
      </c>
      <c r="I25" s="30">
        <v>942.32563345915275</v>
      </c>
      <c r="J25" s="37">
        <f t="shared" si="15"/>
        <v>-0.18579322718099364</v>
      </c>
      <c r="K25" s="38">
        <f t="shared" si="10"/>
        <v>2.0043294111214038</v>
      </c>
      <c r="L25" s="49">
        <f>kWh_in_MMBtu*(I25-H25)*Elec_source_E+(G25-F25)*Gas_source_E</f>
        <v>-1.3749242048737527</v>
      </c>
      <c r="M25" s="50">
        <f>(I25-H25)*Elec_emissions/1000+(G25-F25)*Gas_emissions</f>
        <v>-179.02460571672316</v>
      </c>
      <c r="N25" s="6"/>
      <c r="O25" s="16">
        <v>3</v>
      </c>
      <c r="P25" s="17" t="s">
        <v>24</v>
      </c>
      <c r="Q25" s="18">
        <v>3779</v>
      </c>
      <c r="R25" s="18">
        <v>1704</v>
      </c>
      <c r="S25" s="30">
        <v>39.213758178989245</v>
      </c>
      <c r="T25" s="31">
        <v>32.820847540938821</v>
      </c>
      <c r="U25" s="31">
        <v>308.88144123570891</v>
      </c>
      <c r="V25" s="30">
        <v>806.99213761947453</v>
      </c>
      <c r="W25" s="37">
        <f t="shared" si="16"/>
        <v>-0.16302723673845035</v>
      </c>
      <c r="X25" s="38">
        <f t="shared" si="11"/>
        <v>1.612627467649165</v>
      </c>
      <c r="Y25" s="49">
        <f>kWh_in_MMBtu*(V25-U25)*Elec_source_E+(T25-S25)*Gas_source_E</f>
        <v>-1.6355675796923341</v>
      </c>
      <c r="Z25" s="50">
        <f>(V25-U25)*Elec_emissions/1000+(T25-S25)*Gas_emissions</f>
        <v>-215.50491125141707</v>
      </c>
      <c r="AA25" s="6"/>
      <c r="AB25" s="16">
        <v>3</v>
      </c>
      <c r="AC25" s="17" t="s">
        <v>24</v>
      </c>
      <c r="AD25" s="18">
        <v>1341</v>
      </c>
      <c r="AE25" s="18">
        <v>384</v>
      </c>
      <c r="AF25" s="30">
        <v>39.987933118165763</v>
      </c>
      <c r="AG25" s="31">
        <v>28.178740758562416</v>
      </c>
      <c r="AH25" s="31">
        <v>311.94959557109195</v>
      </c>
      <c r="AI25" s="30">
        <v>1527.1383589712204</v>
      </c>
      <c r="AJ25" s="37">
        <f t="shared" si="17"/>
        <v>-0.29531889844635789</v>
      </c>
      <c r="AK25" s="38">
        <f t="shared" si="12"/>
        <v>3.8954651028652871</v>
      </c>
      <c r="AL25" s="49">
        <f>kWh_in_MMBtu*(AI25-AH25)*Elec_source_E+(AG25-AF25)*Gas_source_E</f>
        <v>0.13762509324715033</v>
      </c>
      <c r="AM25" s="50">
        <f>(AI25-AH25)*Elec_emissions/1000+(AG25-AF25)*Gas_emissions</f>
        <v>30.933185122094528</v>
      </c>
      <c r="AO25" s="16">
        <v>3</v>
      </c>
      <c r="AP25" s="17" t="s">
        <v>24</v>
      </c>
      <c r="AQ25" s="18">
        <v>133</v>
      </c>
      <c r="AR25" s="18">
        <v>61</v>
      </c>
      <c r="AS25" s="30">
        <v>62.774540530275559</v>
      </c>
      <c r="AT25" s="31">
        <v>53.675710400162743</v>
      </c>
      <c r="AU25" s="31">
        <v>457.04599011508964</v>
      </c>
      <c r="AV25" s="30">
        <v>1074.3172374482965</v>
      </c>
      <c r="AW25" s="37">
        <f t="shared" si="18"/>
        <v>-0.1449445914418846</v>
      </c>
      <c r="AX25" s="38">
        <f t="shared" si="13"/>
        <v>1.3505670341353846</v>
      </c>
      <c r="AY25" s="49">
        <f>kWh_in_MMBtu*(AV25-AU25)*Elec_source_E+(AT25-AS25)*Gas_source_E</f>
        <v>-3.309303258729507</v>
      </c>
      <c r="AZ25" s="50">
        <f>(AV25-AU25)*Elec_emissions/1000+(AT25-AS25)*Gas_emissions</f>
        <v>-440.01563550410106</v>
      </c>
      <c r="BA25" s="6"/>
      <c r="BB25" s="16">
        <v>3</v>
      </c>
      <c r="BC25" s="17" t="s">
        <v>24</v>
      </c>
      <c r="BD25" s="18">
        <v>46</v>
      </c>
      <c r="BE25" s="18">
        <v>3</v>
      </c>
      <c r="BF25" s="30">
        <v>42.020631023560362</v>
      </c>
      <c r="BG25" s="31">
        <v>35.599567000701953</v>
      </c>
      <c r="BH25" s="31">
        <v>328.35410884340882</v>
      </c>
      <c r="BI25" s="30">
        <v>271.89312373956852</v>
      </c>
      <c r="BJ25" s="37">
        <f t="shared" si="19"/>
        <v>-0.15280741546356627</v>
      </c>
      <c r="BK25" s="38">
        <f t="shared" si="14"/>
        <v>-0.17195151083297816</v>
      </c>
      <c r="BL25" s="49">
        <f>kWh_in_MMBtu*(BI25-BH25)*Elec_source_E+(BG25-BF25)*Gas_source_E</f>
        <v>-7.6034233723173417</v>
      </c>
      <c r="BM25" s="50">
        <f>(BI25-BH25)*Elec_emissions/1000+(BG25-BF25)*Gas_emissions</f>
        <v>-1025.9906837011699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4046</v>
      </c>
      <c r="F26" s="39">
        <v>44.697531194400618</v>
      </c>
      <c r="G26" s="40">
        <v>38.896906139078673</v>
      </c>
      <c r="H26" s="40">
        <v>339.58907584864789</v>
      </c>
      <c r="I26" s="39">
        <v>771.05166152869242</v>
      </c>
      <c r="J26" s="41">
        <f t="shared" si="15"/>
        <v>-0.12977506587765644</v>
      </c>
      <c r="K26" s="42">
        <f t="shared" si="10"/>
        <v>1.2705431839990751</v>
      </c>
      <c r="L26" s="51">
        <f>kWh_in_MMBtu*(I26-H26)*Elec_source_E+(G26-F26)*Gas_source_E</f>
        <v>-1.7035018558492272</v>
      </c>
      <c r="M26" s="52">
        <f>(I26-H26)*Elec_emissions/1000+(G26-F26)*Gas_emissions</f>
        <v>-225.34528355354109</v>
      </c>
      <c r="N26" s="6"/>
      <c r="O26" s="19">
        <v>4</v>
      </c>
      <c r="P26" s="14" t="s">
        <v>25</v>
      </c>
      <c r="Q26" s="13">
        <v>3779</v>
      </c>
      <c r="R26" s="13">
        <v>3373</v>
      </c>
      <c r="S26" s="39">
        <v>44.610044609095311</v>
      </c>
      <c r="T26" s="40">
        <v>39.802796291597289</v>
      </c>
      <c r="U26" s="40">
        <v>338.540327446368</v>
      </c>
      <c r="V26" s="39">
        <v>661.03213346017651</v>
      </c>
      <c r="W26" s="41">
        <f t="shared" si="16"/>
        <v>-0.1077615671453038</v>
      </c>
      <c r="X26" s="42">
        <f t="shared" si="11"/>
        <v>0.95259494916421172</v>
      </c>
      <c r="Y26" s="51">
        <f>kWh_in_MMBtu*(V26-U26)*Elec_source_E+(T26-S26)*Gas_source_E</f>
        <v>-1.7873474806787613</v>
      </c>
      <c r="Z26" s="52">
        <f>(V26-U26)*Elec_emissions/1000+(T26-S26)*Gas_emissions</f>
        <v>-237.7624167281316</v>
      </c>
      <c r="AA26" s="6"/>
      <c r="AB26" s="19">
        <v>4</v>
      </c>
      <c r="AC26" s="14" t="s">
        <v>25</v>
      </c>
      <c r="AD26" s="13">
        <v>1341</v>
      </c>
      <c r="AE26" s="13">
        <v>566</v>
      </c>
      <c r="AF26" s="39">
        <v>39.089780862314079</v>
      </c>
      <c r="AG26" s="40">
        <v>27.824450626188696</v>
      </c>
      <c r="AH26" s="40">
        <v>308.90130664194851</v>
      </c>
      <c r="AI26" s="39">
        <v>1387.506805287303</v>
      </c>
      <c r="AJ26" s="41">
        <f t="shared" si="17"/>
        <v>-0.28819118418200529</v>
      </c>
      <c r="AK26" s="42">
        <f t="shared" si="12"/>
        <v>3.4917479319554325</v>
      </c>
      <c r="AL26" s="51">
        <f>kWh_in_MMBtu*(AI26-AH26)*Elec_source_E+(AG26-AF26)*Gas_source_E</f>
        <v>-0.73180695150885455</v>
      </c>
      <c r="AM26" s="52">
        <f>(AI26-AH26)*Elec_emissions/1000+(AG26-AF26)*Gas_emissions</f>
        <v>-87.711149680085782</v>
      </c>
      <c r="AO26" s="19">
        <v>4</v>
      </c>
      <c r="AP26" s="14" t="s">
        <v>25</v>
      </c>
      <c r="AQ26" s="13">
        <v>133</v>
      </c>
      <c r="AR26" s="13">
        <v>102</v>
      </c>
      <c r="AS26" s="39">
        <v>78.501333995630219</v>
      </c>
      <c r="AT26" s="40">
        <v>70.327526666871066</v>
      </c>
      <c r="AU26" s="40">
        <v>544.15800297876342</v>
      </c>
      <c r="AV26" s="39">
        <v>1011.1082042633733</v>
      </c>
      <c r="AW26" s="41">
        <f t="shared" si="18"/>
        <v>-0.10412316469952153</v>
      </c>
      <c r="AX26" s="42">
        <f t="shared" si="13"/>
        <v>0.85811510393762103</v>
      </c>
      <c r="AY26" s="51">
        <f>kWh_in_MMBtu*(AV26-AU26)*Elec_source_E+(AT26-AS26)*Gas_source_E</f>
        <v>-3.9103449729581623</v>
      </c>
      <c r="AZ26" s="52">
        <f>(AV26-AU26)*Elec_emissions/1000+(AT26-AS26)*Gas_emissions</f>
        <v>-522.60408465977264</v>
      </c>
      <c r="BA26" s="6"/>
      <c r="BB26" s="19">
        <v>4</v>
      </c>
      <c r="BC26" s="14" t="s">
        <v>25</v>
      </c>
      <c r="BD26" s="13">
        <v>46</v>
      </c>
      <c r="BE26" s="13">
        <v>5</v>
      </c>
      <c r="BF26" s="39">
        <v>48.915742088459069</v>
      </c>
      <c r="BG26" s="40">
        <v>40.000714542230746</v>
      </c>
      <c r="BH26" s="40">
        <v>347.72410876982201</v>
      </c>
      <c r="BI26" s="39">
        <v>310.34955128613728</v>
      </c>
      <c r="BJ26" s="41">
        <f t="shared" si="19"/>
        <v>-0.18225273021732791</v>
      </c>
      <c r="BK26" s="42">
        <f t="shared" si="14"/>
        <v>-0.10748336552190298</v>
      </c>
      <c r="BL26" s="51">
        <f>kWh_in_MMBtu*(BI26-BH26)*Elec_source_E+(BG26-BF26)*Gas_source_E</f>
        <v>-10.117506928109201</v>
      </c>
      <c r="BM26" s="52">
        <f>(BI26-BH26)*Elec_emissions/1000+(BG26-BF26)*Gas_emissions</f>
        <v>-1364.8516558768411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50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50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50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50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50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53" t="s">
        <v>36</v>
      </c>
      <c r="G33" s="53"/>
      <c r="H33" s="53"/>
      <c r="I33" s="53"/>
      <c r="J33" s="28"/>
      <c r="K33" s="29"/>
      <c r="L33" s="45"/>
      <c r="M33" s="29"/>
      <c r="N33" s="5"/>
      <c r="O33" s="27"/>
      <c r="P33" s="28"/>
      <c r="Q33" s="28"/>
      <c r="R33" s="28"/>
      <c r="S33" s="53" t="s">
        <v>36</v>
      </c>
      <c r="T33" s="53"/>
      <c r="U33" s="53"/>
      <c r="V33" s="53"/>
      <c r="W33" s="28"/>
      <c r="X33" s="29"/>
      <c r="Y33" s="45"/>
      <c r="Z33" s="29"/>
      <c r="AB33" s="27"/>
      <c r="AC33" s="28"/>
      <c r="AD33" s="28"/>
      <c r="AE33" s="28"/>
      <c r="AF33" s="53" t="s">
        <v>36</v>
      </c>
      <c r="AG33" s="53"/>
      <c r="AH33" s="53"/>
      <c r="AI33" s="53"/>
      <c r="AJ33" s="28"/>
      <c r="AK33" s="29"/>
      <c r="AL33" s="45"/>
      <c r="AM33" s="29"/>
      <c r="AO33" s="27"/>
      <c r="AP33" s="28"/>
      <c r="AQ33" s="28"/>
      <c r="AR33" s="28"/>
      <c r="AS33" s="53" t="s">
        <v>36</v>
      </c>
      <c r="AT33" s="53"/>
      <c r="AU33" s="53"/>
      <c r="AV33" s="53"/>
      <c r="AW33" s="28"/>
      <c r="AX33" s="29"/>
      <c r="AY33" s="45"/>
      <c r="AZ33" s="29"/>
      <c r="BB33" s="27"/>
      <c r="BC33" s="28"/>
      <c r="BD33" s="28"/>
      <c r="BE33" s="28"/>
      <c r="BF33" s="53" t="s">
        <v>36</v>
      </c>
      <c r="BG33" s="53"/>
      <c r="BH33" s="53"/>
      <c r="BI33" s="53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35</v>
      </c>
      <c r="I34" s="23" t="s">
        <v>35</v>
      </c>
      <c r="J34" s="23" t="s">
        <v>42</v>
      </c>
      <c r="K34" s="34" t="s">
        <v>42</v>
      </c>
      <c r="L34" s="46" t="s">
        <v>42</v>
      </c>
      <c r="M34" s="34" t="s">
        <v>42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35</v>
      </c>
      <c r="V34" s="23" t="s">
        <v>35</v>
      </c>
      <c r="W34" s="23" t="s">
        <v>42</v>
      </c>
      <c r="X34" s="34" t="s">
        <v>42</v>
      </c>
      <c r="Y34" s="46" t="s">
        <v>42</v>
      </c>
      <c r="Z34" s="34" t="s">
        <v>42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35</v>
      </c>
      <c r="AI34" s="23" t="s">
        <v>35</v>
      </c>
      <c r="AJ34" s="23" t="s">
        <v>42</v>
      </c>
      <c r="AK34" s="34" t="s">
        <v>42</v>
      </c>
      <c r="AL34" s="46" t="s">
        <v>42</v>
      </c>
      <c r="AM34" s="34" t="s">
        <v>42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35</v>
      </c>
      <c r="AV34" s="23" t="s">
        <v>35</v>
      </c>
      <c r="AW34" s="23" t="s">
        <v>42</v>
      </c>
      <c r="AX34" s="34" t="s">
        <v>42</v>
      </c>
      <c r="AY34" s="46" t="s">
        <v>42</v>
      </c>
      <c r="AZ34" s="34" t="s">
        <v>42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35</v>
      </c>
      <c r="BI34" s="23" t="s">
        <v>35</v>
      </c>
      <c r="BJ34" s="23" t="s">
        <v>42</v>
      </c>
      <c r="BK34" s="34" t="s">
        <v>42</v>
      </c>
      <c r="BL34" s="46" t="s">
        <v>42</v>
      </c>
      <c r="BM34" s="34" t="s">
        <v>42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33</v>
      </c>
      <c r="G35" s="23" t="s">
        <v>34</v>
      </c>
      <c r="H35" s="23" t="s">
        <v>33</v>
      </c>
      <c r="I35" s="23" t="s">
        <v>34</v>
      </c>
      <c r="J35" s="23" t="s">
        <v>37</v>
      </c>
      <c r="K35" s="34" t="s">
        <v>38</v>
      </c>
      <c r="L35" s="46" t="s">
        <v>43</v>
      </c>
      <c r="M35" s="34" t="s">
        <v>44</v>
      </c>
      <c r="N35" s="6"/>
      <c r="O35" s="16"/>
      <c r="P35" s="18"/>
      <c r="Q35" s="23" t="s">
        <v>6</v>
      </c>
      <c r="R35" s="23" t="s">
        <v>4</v>
      </c>
      <c r="S35" s="23" t="s">
        <v>33</v>
      </c>
      <c r="T35" s="23" t="s">
        <v>34</v>
      </c>
      <c r="U35" s="23" t="s">
        <v>33</v>
      </c>
      <c r="V35" s="23" t="s">
        <v>34</v>
      </c>
      <c r="W35" s="23" t="s">
        <v>37</v>
      </c>
      <c r="X35" s="34" t="s">
        <v>38</v>
      </c>
      <c r="Y35" s="46" t="s">
        <v>43</v>
      </c>
      <c r="Z35" s="34" t="s">
        <v>44</v>
      </c>
      <c r="AA35" s="6"/>
      <c r="AB35" s="16"/>
      <c r="AC35" s="18"/>
      <c r="AD35" s="23" t="s">
        <v>6</v>
      </c>
      <c r="AE35" s="23" t="s">
        <v>4</v>
      </c>
      <c r="AF35" s="23" t="s">
        <v>33</v>
      </c>
      <c r="AG35" s="23" t="s">
        <v>34</v>
      </c>
      <c r="AH35" s="23" t="s">
        <v>33</v>
      </c>
      <c r="AI35" s="23" t="s">
        <v>34</v>
      </c>
      <c r="AJ35" s="23" t="s">
        <v>37</v>
      </c>
      <c r="AK35" s="34" t="s">
        <v>38</v>
      </c>
      <c r="AL35" s="46" t="s">
        <v>43</v>
      </c>
      <c r="AM35" s="34" t="s">
        <v>44</v>
      </c>
      <c r="AO35" s="16"/>
      <c r="AP35" s="18"/>
      <c r="AQ35" s="23" t="s">
        <v>6</v>
      </c>
      <c r="AR35" s="23" t="s">
        <v>4</v>
      </c>
      <c r="AS35" s="23" t="s">
        <v>33</v>
      </c>
      <c r="AT35" s="23" t="s">
        <v>34</v>
      </c>
      <c r="AU35" s="23" t="s">
        <v>33</v>
      </c>
      <c r="AV35" s="23" t="s">
        <v>34</v>
      </c>
      <c r="AW35" s="23" t="s">
        <v>37</v>
      </c>
      <c r="AX35" s="34" t="s">
        <v>38</v>
      </c>
      <c r="AY35" s="46" t="s">
        <v>43</v>
      </c>
      <c r="AZ35" s="34" t="s">
        <v>44</v>
      </c>
      <c r="BA35" s="6"/>
      <c r="BB35" s="16"/>
      <c r="BC35" s="18"/>
      <c r="BD35" s="23" t="s">
        <v>6</v>
      </c>
      <c r="BE35" s="23" t="s">
        <v>4</v>
      </c>
      <c r="BF35" s="23" t="s">
        <v>33</v>
      </c>
      <c r="BG35" s="23" t="s">
        <v>34</v>
      </c>
      <c r="BH35" s="23" t="s">
        <v>33</v>
      </c>
      <c r="BI35" s="23" t="s">
        <v>34</v>
      </c>
      <c r="BJ35" s="23" t="s">
        <v>37</v>
      </c>
      <c r="BK35" s="34" t="s">
        <v>38</v>
      </c>
      <c r="BL35" s="46" t="s">
        <v>43</v>
      </c>
      <c r="BM35" s="34" t="s">
        <v>44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39</v>
      </c>
      <c r="G36" s="10" t="s">
        <v>39</v>
      </c>
      <c r="H36" s="10" t="s">
        <v>40</v>
      </c>
      <c r="I36" s="10" t="s">
        <v>40</v>
      </c>
      <c r="J36" s="9" t="s">
        <v>41</v>
      </c>
      <c r="K36" s="35" t="s">
        <v>41</v>
      </c>
      <c r="L36" s="47" t="s">
        <v>39</v>
      </c>
      <c r="M36" s="48" t="s">
        <v>45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39</v>
      </c>
      <c r="T36" s="10" t="s">
        <v>39</v>
      </c>
      <c r="U36" s="10" t="s">
        <v>40</v>
      </c>
      <c r="V36" s="10" t="s">
        <v>40</v>
      </c>
      <c r="W36" s="9" t="s">
        <v>41</v>
      </c>
      <c r="X36" s="35" t="s">
        <v>41</v>
      </c>
      <c r="Y36" s="47" t="s">
        <v>39</v>
      </c>
      <c r="Z36" s="48" t="s">
        <v>45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39</v>
      </c>
      <c r="AG36" s="10" t="s">
        <v>39</v>
      </c>
      <c r="AH36" s="10" t="s">
        <v>40</v>
      </c>
      <c r="AI36" s="10" t="s">
        <v>40</v>
      </c>
      <c r="AJ36" s="9" t="s">
        <v>41</v>
      </c>
      <c r="AK36" s="35" t="s">
        <v>41</v>
      </c>
      <c r="AL36" s="47" t="s">
        <v>39</v>
      </c>
      <c r="AM36" s="48" t="s">
        <v>45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39</v>
      </c>
      <c r="AT36" s="10" t="s">
        <v>39</v>
      </c>
      <c r="AU36" s="10" t="s">
        <v>40</v>
      </c>
      <c r="AV36" s="10" t="s">
        <v>40</v>
      </c>
      <c r="AW36" s="9" t="s">
        <v>41</v>
      </c>
      <c r="AX36" s="35" t="s">
        <v>41</v>
      </c>
      <c r="AY36" s="47" t="s">
        <v>39</v>
      </c>
      <c r="AZ36" s="48" t="s">
        <v>45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39</v>
      </c>
      <c r="BG36" s="10" t="s">
        <v>39</v>
      </c>
      <c r="BH36" s="10" t="s">
        <v>40</v>
      </c>
      <c r="BI36" s="10" t="s">
        <v>40</v>
      </c>
      <c r="BJ36" s="9" t="s">
        <v>41</v>
      </c>
      <c r="BK36" s="35" t="s">
        <v>41</v>
      </c>
      <c r="BL36" s="47" t="s">
        <v>39</v>
      </c>
      <c r="BM36" s="48" t="s">
        <v>45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2337</v>
      </c>
      <c r="F38" s="30">
        <v>24.752830357642829</v>
      </c>
      <c r="G38" s="30">
        <v>17.454141822536542</v>
      </c>
      <c r="H38" s="30">
        <v>251.29132552553779</v>
      </c>
      <c r="I38" s="30">
        <v>999.25876995052283</v>
      </c>
      <c r="J38" s="32">
        <f>(G38-F38)/F38</f>
        <v>-0.29486278658443199</v>
      </c>
      <c r="K38" s="36">
        <f t="shared" ref="K38:K41" si="20">(I38-H38)/H38</f>
        <v>2.9764952803711959</v>
      </c>
      <c r="L38" s="49">
        <f>kWh_in_MMBtu*(I38-H38)*Elec_source_E+(G38-F38)*Gas_source_E</f>
        <v>5.206669763090499E-2</v>
      </c>
      <c r="M38" s="50">
        <f>(I38-H38)*Elec_emissions/1000+(G38-F38)*Gas_emissions</f>
        <v>14.637449533304107</v>
      </c>
      <c r="N38" s="6"/>
      <c r="O38" s="16">
        <v>1</v>
      </c>
      <c r="P38" s="17" t="s">
        <v>22</v>
      </c>
      <c r="Q38" s="18">
        <v>3462</v>
      </c>
      <c r="R38" s="18">
        <v>2237</v>
      </c>
      <c r="S38" s="30">
        <v>24.364736636544375</v>
      </c>
      <c r="T38" s="30">
        <v>17.146011829164109</v>
      </c>
      <c r="U38" s="30">
        <v>248.77277271949293</v>
      </c>
      <c r="V38" s="30">
        <v>986.27579930291654</v>
      </c>
      <c r="W38" s="32">
        <f>(T38-S38)/S38</f>
        <v>-0.29627756355687374</v>
      </c>
      <c r="X38" s="36">
        <f t="shared" ref="X38:X41" si="21">(V38-U38)/U38</f>
        <v>2.9645648859451557</v>
      </c>
      <c r="Y38" s="49">
        <f>kWh_in_MMBtu*(V38-U38)*Elec_source_E+(T38-S38)*Gas_source_E</f>
        <v>2.719653409386158E-2</v>
      </c>
      <c r="Z38" s="50">
        <f>(V38-U38)*Elec_emissions/1000+(T38-S38)*Gas_emissions</f>
        <v>11.176853967398984</v>
      </c>
      <c r="AA38" s="6"/>
      <c r="AB38" s="16">
        <v>1</v>
      </c>
      <c r="AC38" s="17" t="s">
        <v>22</v>
      </c>
      <c r="AD38" s="18">
        <v>1135</v>
      </c>
      <c r="AE38" s="18">
        <v>45</v>
      </c>
      <c r="AF38" s="30">
        <v>22.432431865674406</v>
      </c>
      <c r="AG38" s="30">
        <v>11.918235387332981</v>
      </c>
      <c r="AH38" s="30">
        <v>223.92915992802571</v>
      </c>
      <c r="AI38" s="30">
        <v>1593.8538988079879</v>
      </c>
      <c r="AJ38" s="32">
        <f>(AG38-AF38)/AF38</f>
        <v>-0.46870515605711072</v>
      </c>
      <c r="AK38" s="36">
        <f t="shared" ref="AK38:AK41" si="22">(AI38-AH38)/AH38</f>
        <v>6.1176701565811129</v>
      </c>
      <c r="AL38" s="49">
        <f>kWh_in_MMBtu*(AI38-AH38)*Elec_source_E+(AG38-AF38)*Gas_source_E</f>
        <v>3.2057528024261206</v>
      </c>
      <c r="AM38" s="50">
        <f>(AI38-AH38)*Elec_emissions/1000+(AG38-AF38)*Gas_emissions</f>
        <v>446.2836880152754</v>
      </c>
      <c r="AO38" s="16">
        <v>1</v>
      </c>
      <c r="AP38" s="17" t="s">
        <v>22</v>
      </c>
      <c r="AQ38" s="18">
        <v>78</v>
      </c>
      <c r="AR38" s="18">
        <v>55</v>
      </c>
      <c r="AS38" s="30">
        <v>42.436168289203557</v>
      </c>
      <c r="AT38" s="30">
        <v>34.516006999960553</v>
      </c>
      <c r="AU38" s="30">
        <v>376.11496332571392</v>
      </c>
      <c r="AV38" s="30">
        <v>1040.8246706798279</v>
      </c>
      <c r="AW38" s="32">
        <f>(AT38-AS38)/AS38</f>
        <v>-0.18663705062311248</v>
      </c>
      <c r="AX38" s="36">
        <f t="shared" ref="AX38:AX41" si="23">(AV38-AU38)/AU38</f>
        <v>1.7673046067525857</v>
      </c>
      <c r="AY38" s="49">
        <f>kWh_in_MMBtu*(AV38-AU38)*Elec_source_E+(AT38-AS38)*Gas_source_E</f>
        <v>-1.5166845547940815</v>
      </c>
      <c r="AZ38" s="50">
        <f>(AV38-AU38)*Elec_emissions/1000+(AT38-AS38)*Gas_emissions</f>
        <v>-197.77579502584001</v>
      </c>
      <c r="BA38" s="6"/>
      <c r="BB38" s="16">
        <v>1</v>
      </c>
      <c r="BC38" s="17" t="s">
        <v>22</v>
      </c>
      <c r="BD38" s="18">
        <v>26</v>
      </c>
      <c r="BE38" s="18">
        <v>0</v>
      </c>
      <c r="BF38" s="30" t="e">
        <v>#DIV/0!</v>
      </c>
      <c r="BG38" s="30" t="e">
        <v>#DIV/0!</v>
      </c>
      <c r="BH38" s="30" t="e">
        <v>#DIV/0!</v>
      </c>
      <c r="BI38" s="30" t="e">
        <v>#DIV/0!</v>
      </c>
      <c r="BJ38" s="32" t="e">
        <f>(BG38-BF38)/BF38</f>
        <v>#DIV/0!</v>
      </c>
      <c r="BK38" s="36" t="e">
        <f t="shared" ref="BK38:BK41" si="24">(BI38-BH38)/BH38</f>
        <v>#DIV/0!</v>
      </c>
      <c r="BL38" s="49" t="e">
        <f>kWh_in_MMBtu*(BI38-BH38)*Elec_source_E+(BG38-BF38)*Gas_source_E</f>
        <v>#DIV/0!</v>
      </c>
      <c r="BM38" s="50" t="e">
        <f>(BI38-BH38)*Elec_emissions/1000+(BG38-BF38)*Gas_emissions</f>
        <v>#DIV/0!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2555</v>
      </c>
      <c r="F39" s="30">
        <v>25.243059102410644</v>
      </c>
      <c r="G39" s="31">
        <v>18.096420834967905</v>
      </c>
      <c r="H39" s="31">
        <v>254.94244442978905</v>
      </c>
      <c r="I39" s="30">
        <v>945.69545323750197</v>
      </c>
      <c r="J39" s="37">
        <f t="shared" ref="J39:J41" si="25">(G39-F39)/F39</f>
        <v>-0.28311300300209075</v>
      </c>
      <c r="K39" s="38">
        <f t="shared" si="20"/>
        <v>2.7094468728134666</v>
      </c>
      <c r="L39" s="49">
        <f>kWh_in_MMBtu*(I39-H39)*Elec_source_E+(G39-F39)*Gas_source_E</f>
        <v>-0.39472843620556386</v>
      </c>
      <c r="M39" s="50">
        <f>(I39-H39)*Elec_emissions/1000+(G39-F39)*Gas_emissions</f>
        <v>-46.200950507668153</v>
      </c>
      <c r="N39" s="6"/>
      <c r="O39" s="16">
        <v>2</v>
      </c>
      <c r="P39" s="17" t="s">
        <v>23</v>
      </c>
      <c r="Q39" s="18">
        <v>3462</v>
      </c>
      <c r="R39" s="18">
        <v>2450</v>
      </c>
      <c r="S39" s="30">
        <v>24.858212625501015</v>
      </c>
      <c r="T39" s="31">
        <v>17.752963481671856</v>
      </c>
      <c r="U39" s="31">
        <v>252.56221125564895</v>
      </c>
      <c r="V39" s="30">
        <v>939.0149753053214</v>
      </c>
      <c r="W39" s="37">
        <f t="shared" ref="W39:W41" si="26">(T39-S39)/S39</f>
        <v>-0.28583105514755219</v>
      </c>
      <c r="X39" s="38">
        <f t="shared" si="21"/>
        <v>2.7179551550363565</v>
      </c>
      <c r="Y39" s="49">
        <f>kWh_in_MMBtu*(V39-U39)*Elec_source_E+(T39-S39)*Gas_source_E</f>
        <v>-0.39565212393408</v>
      </c>
      <c r="Z39" s="50">
        <f>(V39-U39)*Elec_emissions/1000+(T39-S39)*Gas_emissions</f>
        <v>-46.369305214662745</v>
      </c>
      <c r="AA39" s="6"/>
      <c r="AB39" s="16">
        <v>2</v>
      </c>
      <c r="AC39" s="17" t="s">
        <v>23</v>
      </c>
      <c r="AD39" s="18">
        <v>1135</v>
      </c>
      <c r="AE39" s="18">
        <v>48</v>
      </c>
      <c r="AF39" s="30">
        <v>21.891420187260806</v>
      </c>
      <c r="AG39" s="31">
        <v>14.151355241169206</v>
      </c>
      <c r="AH39" s="31">
        <v>220.7257933283245</v>
      </c>
      <c r="AI39" s="30">
        <v>1195.4267423865772</v>
      </c>
      <c r="AJ39" s="37">
        <f t="shared" ref="AJ39:AJ41" si="27">(AG39-AF39)/AF39</f>
        <v>-0.35356614051909468</v>
      </c>
      <c r="AK39" s="38">
        <f t="shared" si="22"/>
        <v>4.4158905688398979</v>
      </c>
      <c r="AL39" s="49">
        <f>kWh_in_MMBtu*(AI39-AH39)*Elec_source_E+(AG39-AF39)*Gas_source_E</f>
        <v>1.9983443121628586</v>
      </c>
      <c r="AM39" s="50">
        <f>(AI39-AH39)*Elec_emissions/1000+(AG39-AF39)*Gas_emissions</f>
        <v>279.42563285523443</v>
      </c>
      <c r="AO39" s="16">
        <v>2</v>
      </c>
      <c r="AP39" s="17" t="s">
        <v>23</v>
      </c>
      <c r="AQ39" s="18">
        <v>78</v>
      </c>
      <c r="AR39" s="18">
        <v>57</v>
      </c>
      <c r="AS39" s="30">
        <v>44.6071386875998</v>
      </c>
      <c r="AT39" s="31">
        <v>36.181221959136657</v>
      </c>
      <c r="AU39" s="31">
        <v>386.06473442125917</v>
      </c>
      <c r="AV39" s="30">
        <v>1022.5387699864751</v>
      </c>
      <c r="AW39" s="37">
        <f t="shared" ref="AW39:AW41" si="28">(AT39-AS39)/AS39</f>
        <v>-0.18889166569218746</v>
      </c>
      <c r="AX39" s="38">
        <f t="shared" si="23"/>
        <v>1.6486199821367771</v>
      </c>
      <c r="AY39" s="49">
        <f>kWh_in_MMBtu*(AV39-AU39)*Elec_source_E+(AT39-AS39)*Gas_source_E</f>
        <v>-2.3702452254478725</v>
      </c>
      <c r="AZ39" s="50">
        <f>(AV39-AU39)*Elec_emissions/1000+(AT39-AS39)*Gas_emissions</f>
        <v>-313.17651137225812</v>
      </c>
      <c r="BA39" s="6"/>
      <c r="BB39" s="16">
        <v>2</v>
      </c>
      <c r="BC39" s="17" t="s">
        <v>23</v>
      </c>
      <c r="BD39" s="18">
        <v>26</v>
      </c>
      <c r="BE39" s="18">
        <v>0</v>
      </c>
      <c r="BF39" s="30" t="e">
        <v>#DIV/0!</v>
      </c>
      <c r="BG39" s="31" t="e">
        <v>#DIV/0!</v>
      </c>
      <c r="BH39" s="31" t="e">
        <v>#DIV/0!</v>
      </c>
      <c r="BI39" s="30" t="e">
        <v>#DIV/0!</v>
      </c>
      <c r="BJ39" s="37" t="e">
        <f t="shared" ref="BJ39:BJ41" si="29">(BG39-BF39)/BF39</f>
        <v>#DIV/0!</v>
      </c>
      <c r="BK39" s="38" t="e">
        <f t="shared" si="24"/>
        <v>#DIV/0!</v>
      </c>
      <c r="BL39" s="49" t="e">
        <f>kWh_in_MMBtu*(BI39-BH39)*Elec_source_E+(BG39-BF39)*Gas_source_E</f>
        <v>#DIV/0!</v>
      </c>
      <c r="BM39" s="50" t="e">
        <f>(BI39-BH39)*Elec_emissions/1000+(BG39-BF39)*Gas_emissions</f>
        <v>#DIV/0!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3299</v>
      </c>
      <c r="F40" s="30">
        <v>27.153595792260067</v>
      </c>
      <c r="G40" s="31">
        <v>19.816193291166133</v>
      </c>
      <c r="H40" s="31">
        <v>269.17165890274242</v>
      </c>
      <c r="I40" s="30">
        <v>950.62860621017342</v>
      </c>
      <c r="J40" s="37">
        <f t="shared" si="25"/>
        <v>-0.27021844757611829</v>
      </c>
      <c r="K40" s="38">
        <f t="shared" si="20"/>
        <v>2.5316816416904282</v>
      </c>
      <c r="L40" s="49">
        <f>kWh_in_MMBtu*(I40-H40)*Elec_source_E+(G40-F40)*Gas_source_E</f>
        <v>-0.70218381438704025</v>
      </c>
      <c r="M40" s="50">
        <f>(I40-H40)*Elec_emissions/1000+(G40-F40)*Gas_emissions</f>
        <v>-87.759766275803599</v>
      </c>
      <c r="N40" s="6"/>
      <c r="O40" s="16">
        <v>3</v>
      </c>
      <c r="P40" s="17" t="s">
        <v>24</v>
      </c>
      <c r="Q40" s="18">
        <v>3462</v>
      </c>
      <c r="R40" s="18">
        <v>3064</v>
      </c>
      <c r="S40" s="30">
        <v>26.989481464631737</v>
      </c>
      <c r="T40" s="31">
        <v>19.886105115197623</v>
      </c>
      <c r="U40" s="31">
        <v>268.3779074620083</v>
      </c>
      <c r="V40" s="30">
        <v>918.84963141040441</v>
      </c>
      <c r="W40" s="37">
        <f t="shared" si="26"/>
        <v>-0.26319054549983506</v>
      </c>
      <c r="X40" s="38">
        <f t="shared" si="21"/>
        <v>2.4237156109449032</v>
      </c>
      <c r="Y40" s="49">
        <f>kWh_in_MMBtu*(V40-U40)*Elec_source_E+(T40-S40)*Gas_source_E</f>
        <v>-0.77881887418386686</v>
      </c>
      <c r="Z40" s="50">
        <f>(V40-U40)*Elec_emissions/1000+(T40-S40)*Gas_emissions</f>
        <v>-98.410436745846823</v>
      </c>
      <c r="AA40" s="6"/>
      <c r="AB40" s="16">
        <v>3</v>
      </c>
      <c r="AC40" s="17" t="s">
        <v>24</v>
      </c>
      <c r="AD40" s="18">
        <v>1135</v>
      </c>
      <c r="AE40" s="18">
        <v>168</v>
      </c>
      <c r="AF40" s="30">
        <v>23.200028470592219</v>
      </c>
      <c r="AG40" s="31">
        <v>12.082413256689247</v>
      </c>
      <c r="AH40" s="31">
        <v>239.49027212423775</v>
      </c>
      <c r="AI40" s="30">
        <v>1513.1796542462089</v>
      </c>
      <c r="AJ40" s="37">
        <f t="shared" si="27"/>
        <v>-0.47920696424986658</v>
      </c>
      <c r="AK40" s="38">
        <f t="shared" si="22"/>
        <v>5.3183345228370413</v>
      </c>
      <c r="AL40" s="49">
        <f>kWh_in_MMBtu*(AI40-AH40)*Elec_source_E+(AG40-AF40)*Gas_source_E</f>
        <v>1.5177438081260153</v>
      </c>
      <c r="AM40" s="50">
        <f>(AI40-AH40)*Elec_emissions/1000+(AG40-AF40)*Gas_emissions</f>
        <v>217.65492516160907</v>
      </c>
      <c r="AO40" s="16">
        <v>3</v>
      </c>
      <c r="AP40" s="17" t="s">
        <v>24</v>
      </c>
      <c r="AQ40" s="18">
        <v>78</v>
      </c>
      <c r="AR40" s="18">
        <v>67</v>
      </c>
      <c r="AS40" s="30">
        <v>44.572186984700316</v>
      </c>
      <c r="AT40" s="31">
        <v>36.011196529370032</v>
      </c>
      <c r="AU40" s="31">
        <v>379.89594835346179</v>
      </c>
      <c r="AV40" s="30">
        <v>993.34804973900623</v>
      </c>
      <c r="AW40" s="37">
        <f t="shared" si="28"/>
        <v>-0.19207023559936373</v>
      </c>
      <c r="AX40" s="38">
        <f t="shared" si="23"/>
        <v>1.6147897971651384</v>
      </c>
      <c r="AY40" s="49">
        <f>kWh_in_MMBtu*(AV40-AU40)*Elec_source_E+(AT40-AS40)*Gas_source_E</f>
        <v>-2.7639452675938649</v>
      </c>
      <c r="AZ40" s="50">
        <f>(AV40-AU40)*Elec_emissions/1000+(AT40-AS40)*Gas_emissions</f>
        <v>-366.50624151897011</v>
      </c>
      <c r="BA40" s="6"/>
      <c r="BB40" s="16">
        <v>3</v>
      </c>
      <c r="BC40" s="17" t="s">
        <v>24</v>
      </c>
      <c r="BD40" s="18">
        <v>26</v>
      </c>
      <c r="BE40" s="18">
        <v>0</v>
      </c>
      <c r="BF40" s="30" t="e">
        <v>#DIV/0!</v>
      </c>
      <c r="BG40" s="31" t="e">
        <v>#DIV/0!</v>
      </c>
      <c r="BH40" s="31" t="e">
        <v>#DIV/0!</v>
      </c>
      <c r="BI40" s="30" t="e">
        <v>#DIV/0!</v>
      </c>
      <c r="BJ40" s="37" t="e">
        <f t="shared" si="29"/>
        <v>#DIV/0!</v>
      </c>
      <c r="BK40" s="38" t="e">
        <f t="shared" si="24"/>
        <v>#DIV/0!</v>
      </c>
      <c r="BL40" s="49" t="e">
        <f>kWh_in_MMBtu*(BI40-BH40)*Elec_source_E+(BG40-BF40)*Gas_source_E</f>
        <v>#DIV/0!</v>
      </c>
      <c r="BM40" s="50" t="e">
        <f>(BI40-BH40)*Elec_emissions/1000+(BG40-BF40)*Gas_emissions</f>
        <v>#DIV/0!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3549</v>
      </c>
      <c r="F41" s="39">
        <v>27.357799789617836</v>
      </c>
      <c r="G41" s="40">
        <v>17.908145223567573</v>
      </c>
      <c r="H41" s="40">
        <v>270.41333791705847</v>
      </c>
      <c r="I41" s="39">
        <v>1187.5758208790849</v>
      </c>
      <c r="J41" s="41">
        <f t="shared" si="25"/>
        <v>-0.34540988817515822</v>
      </c>
      <c r="K41" s="42">
        <f t="shared" si="20"/>
        <v>3.3917057865072455</v>
      </c>
      <c r="L41" s="51">
        <f>kWh_in_MMBtu*(I41-H41)*Elec_source_E+(G41-F41)*Gas_source_E</f>
        <v>-0.48110732518935428</v>
      </c>
      <c r="M41" s="52">
        <f>(I41-H41)*Elec_emissions/1000+(G41-F41)*Gas_emissions</f>
        <v>-55.544970982602536</v>
      </c>
      <c r="N41" s="6"/>
      <c r="O41" s="19">
        <v>4</v>
      </c>
      <c r="P41" s="14" t="s">
        <v>25</v>
      </c>
      <c r="Q41" s="13">
        <v>3462</v>
      </c>
      <c r="R41" s="13">
        <v>3171</v>
      </c>
      <c r="S41" s="39">
        <v>27.266596788923049</v>
      </c>
      <c r="T41" s="40">
        <v>18.070866627468874</v>
      </c>
      <c r="U41" s="40">
        <v>270.01031286669024</v>
      </c>
      <c r="V41" s="39">
        <v>1164.9373918320996</v>
      </c>
      <c r="W41" s="41">
        <f t="shared" si="26"/>
        <v>-0.33725258170795652</v>
      </c>
      <c r="X41" s="42">
        <f t="shared" si="21"/>
        <v>3.3144181400480566</v>
      </c>
      <c r="Y41" s="51">
        <f>kWh_in_MMBtu*(V41-U41)*Elec_source_E+(T41-S41)*Gas_source_E</f>
        <v>-0.4423789194319081</v>
      </c>
      <c r="Z41" s="52">
        <f>(V41-U41)*Elec_emissions/1000+(T41-S41)*Gas_emissions</f>
        <v>-50.548360918058506</v>
      </c>
      <c r="AA41" s="6"/>
      <c r="AB41" s="19">
        <v>4</v>
      </c>
      <c r="AC41" s="14" t="s">
        <v>25</v>
      </c>
      <c r="AD41" s="13">
        <v>1135</v>
      </c>
      <c r="AE41" s="13">
        <v>303</v>
      </c>
      <c r="AF41" s="39">
        <v>24.189034426907586</v>
      </c>
      <c r="AG41" s="40">
        <v>12.253838490101616</v>
      </c>
      <c r="AH41" s="40">
        <v>248.67871791753313</v>
      </c>
      <c r="AI41" s="39">
        <v>1426.3400393605245</v>
      </c>
      <c r="AJ41" s="41">
        <f t="shared" si="27"/>
        <v>-0.49341349167412007</v>
      </c>
      <c r="AK41" s="42">
        <f t="shared" si="22"/>
        <v>4.7356739302215951</v>
      </c>
      <c r="AL41" s="51">
        <f>kWh_in_MMBtu*(AI41-AH41)*Elec_source_E+(AG41-AF41)*Gas_source_E</f>
        <v>-0.40148246889506289</v>
      </c>
      <c r="AM41" s="52">
        <f>(AI41-AH41)*Elec_emissions/1000+(AG41-AF41)*Gas_emissions</f>
        <v>-42.154241332367974</v>
      </c>
      <c r="AO41" s="19">
        <v>4</v>
      </c>
      <c r="AP41" s="14" t="s">
        <v>25</v>
      </c>
      <c r="AQ41" s="13">
        <v>78</v>
      </c>
      <c r="AR41" s="13">
        <v>70</v>
      </c>
      <c r="AS41" s="39">
        <v>45.546304251064861</v>
      </c>
      <c r="AT41" s="40">
        <v>34.96766341829872</v>
      </c>
      <c r="AU41" s="40">
        <v>384.73496533826039</v>
      </c>
      <c r="AV41" s="39">
        <v>1248.6294081059696</v>
      </c>
      <c r="AW41" s="41">
        <f t="shared" si="28"/>
        <v>-0.23226123407189103</v>
      </c>
      <c r="AX41" s="42">
        <f t="shared" si="23"/>
        <v>2.2454274256257682</v>
      </c>
      <c r="AY41" s="51">
        <f>kWh_in_MMBtu*(AV41-AU41)*Elec_source_E+(AT41-AS41)*Gas_source_E</f>
        <v>-2.2819827116366351</v>
      </c>
      <c r="AZ41" s="52">
        <f>(AV41-AU41)*Elec_emissions/1000+(AT41-AS41)*Gas_emissions</f>
        <v>-298.95768263237346</v>
      </c>
      <c r="BA41" s="6"/>
      <c r="BB41" s="19">
        <v>4</v>
      </c>
      <c r="BC41" s="14" t="s">
        <v>25</v>
      </c>
      <c r="BD41" s="13">
        <v>26</v>
      </c>
      <c r="BE41" s="13">
        <v>5</v>
      </c>
      <c r="BF41" s="39">
        <v>22.58686135022915</v>
      </c>
      <c r="BG41" s="40">
        <v>18.527964191163285</v>
      </c>
      <c r="BH41" s="40">
        <v>242.62701293512796</v>
      </c>
      <c r="BI41" s="39">
        <v>221.00566132482362</v>
      </c>
      <c r="BJ41" s="41">
        <f t="shared" si="29"/>
        <v>-0.17970169011661666</v>
      </c>
      <c r="BK41" s="42">
        <f t="shared" si="24"/>
        <v>-8.9113538302041093E-2</v>
      </c>
      <c r="BL41" s="51">
        <f>kWh_in_MMBtu*(BI41-BH41)*Elec_source_E+(BG41-BF41)*Gas_source_E</f>
        <v>-4.6556731377370042</v>
      </c>
      <c r="BM41" s="52">
        <f>(BI41-BH41)*Elec_emissions/1000+(BG41-BF41)*Gas_emissions</f>
        <v>-628.09532762406457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50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50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50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53" t="s">
        <v>36</v>
      </c>
      <c r="G48" s="53"/>
      <c r="H48" s="53"/>
      <c r="I48" s="53"/>
      <c r="J48" s="28"/>
      <c r="K48" s="29"/>
      <c r="L48" s="45"/>
      <c r="M48" s="29"/>
      <c r="O48" s="27"/>
      <c r="P48" s="28"/>
      <c r="Q48" s="28"/>
      <c r="R48" s="28"/>
      <c r="S48" s="53" t="s">
        <v>36</v>
      </c>
      <c r="T48" s="53"/>
      <c r="U48" s="53"/>
      <c r="V48" s="53"/>
      <c r="W48" s="28"/>
      <c r="X48" s="29"/>
      <c r="Y48" s="45"/>
      <c r="Z48" s="29"/>
      <c r="AB48" s="27"/>
      <c r="AC48" s="28"/>
      <c r="AD48" s="28"/>
      <c r="AE48" s="28"/>
      <c r="AF48" s="53" t="s">
        <v>36</v>
      </c>
      <c r="AG48" s="53"/>
      <c r="AH48" s="53"/>
      <c r="AI48" s="53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35</v>
      </c>
      <c r="I49" s="23" t="s">
        <v>35</v>
      </c>
      <c r="J49" s="23" t="s">
        <v>42</v>
      </c>
      <c r="K49" s="34" t="s">
        <v>42</v>
      </c>
      <c r="L49" s="46" t="s">
        <v>42</v>
      </c>
      <c r="M49" s="34" t="s">
        <v>42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35</v>
      </c>
      <c r="V49" s="23" t="s">
        <v>35</v>
      </c>
      <c r="W49" s="23" t="s">
        <v>42</v>
      </c>
      <c r="X49" s="34" t="s">
        <v>42</v>
      </c>
      <c r="Y49" s="46" t="s">
        <v>42</v>
      </c>
      <c r="Z49" s="34" t="s">
        <v>42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35</v>
      </c>
      <c r="AI49" s="23" t="s">
        <v>35</v>
      </c>
      <c r="AJ49" s="23" t="s">
        <v>42</v>
      </c>
      <c r="AK49" s="34" t="s">
        <v>42</v>
      </c>
      <c r="AL49" s="46" t="s">
        <v>42</v>
      </c>
      <c r="AM49" s="34" t="s">
        <v>42</v>
      </c>
      <c r="AX49" s="34" t="s">
        <v>42</v>
      </c>
      <c r="AY49" s="46" t="s">
        <v>42</v>
      </c>
      <c r="AZ49" s="34" t="s">
        <v>42</v>
      </c>
      <c r="BK49" s="34" t="s">
        <v>42</v>
      </c>
      <c r="BL49" s="46" t="s">
        <v>42</v>
      </c>
      <c r="BM49" s="34" t="s">
        <v>42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33</v>
      </c>
      <c r="G50" s="23" t="s">
        <v>34</v>
      </c>
      <c r="H50" s="23" t="s">
        <v>33</v>
      </c>
      <c r="I50" s="23" t="s">
        <v>34</v>
      </c>
      <c r="J50" s="23" t="s">
        <v>37</v>
      </c>
      <c r="K50" s="34" t="s">
        <v>38</v>
      </c>
      <c r="L50" s="46" t="s">
        <v>43</v>
      </c>
      <c r="M50" s="34" t="s">
        <v>44</v>
      </c>
      <c r="O50" s="16"/>
      <c r="P50" s="18"/>
      <c r="Q50" s="23" t="s">
        <v>6</v>
      </c>
      <c r="R50" s="23" t="s">
        <v>4</v>
      </c>
      <c r="S50" s="23" t="s">
        <v>33</v>
      </c>
      <c r="T50" s="23" t="s">
        <v>34</v>
      </c>
      <c r="U50" s="23" t="s">
        <v>33</v>
      </c>
      <c r="V50" s="23" t="s">
        <v>34</v>
      </c>
      <c r="W50" s="23" t="s">
        <v>37</v>
      </c>
      <c r="X50" s="34" t="s">
        <v>38</v>
      </c>
      <c r="Y50" s="46" t="s">
        <v>43</v>
      </c>
      <c r="Z50" s="34" t="s">
        <v>44</v>
      </c>
      <c r="AB50" s="16"/>
      <c r="AC50" s="18"/>
      <c r="AD50" s="23" t="s">
        <v>6</v>
      </c>
      <c r="AE50" s="23" t="s">
        <v>4</v>
      </c>
      <c r="AF50" s="23" t="s">
        <v>33</v>
      </c>
      <c r="AG50" s="23" t="s">
        <v>34</v>
      </c>
      <c r="AH50" s="23" t="s">
        <v>33</v>
      </c>
      <c r="AI50" s="23" t="s">
        <v>34</v>
      </c>
      <c r="AJ50" s="23" t="s">
        <v>37</v>
      </c>
      <c r="AK50" s="34" t="s">
        <v>38</v>
      </c>
      <c r="AL50" s="46" t="s">
        <v>43</v>
      </c>
      <c r="AM50" s="34" t="s">
        <v>44</v>
      </c>
      <c r="AX50" s="34" t="s">
        <v>38</v>
      </c>
      <c r="AY50" s="46" t="s">
        <v>43</v>
      </c>
      <c r="AZ50" s="34" t="s">
        <v>44</v>
      </c>
      <c r="BK50" s="34" t="s">
        <v>38</v>
      </c>
      <c r="BL50" s="46" t="s">
        <v>43</v>
      </c>
      <c r="BM50" s="34" t="s">
        <v>44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39</v>
      </c>
      <c r="G51" s="10" t="s">
        <v>39</v>
      </c>
      <c r="H51" s="10" t="s">
        <v>40</v>
      </c>
      <c r="I51" s="10" t="s">
        <v>40</v>
      </c>
      <c r="J51" s="9" t="s">
        <v>41</v>
      </c>
      <c r="K51" s="35" t="s">
        <v>41</v>
      </c>
      <c r="L51" s="47" t="s">
        <v>39</v>
      </c>
      <c r="M51" s="48" t="s">
        <v>45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39</v>
      </c>
      <c r="T51" s="10" t="s">
        <v>39</v>
      </c>
      <c r="U51" s="10" t="s">
        <v>40</v>
      </c>
      <c r="V51" s="10" t="s">
        <v>40</v>
      </c>
      <c r="W51" s="9" t="s">
        <v>41</v>
      </c>
      <c r="X51" s="35" t="s">
        <v>41</v>
      </c>
      <c r="Y51" s="47" t="s">
        <v>39</v>
      </c>
      <c r="Z51" s="48" t="s">
        <v>45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39</v>
      </c>
      <c r="AG51" s="10" t="s">
        <v>39</v>
      </c>
      <c r="AH51" s="10" t="s">
        <v>40</v>
      </c>
      <c r="AI51" s="10" t="s">
        <v>40</v>
      </c>
      <c r="AJ51" s="9" t="s">
        <v>41</v>
      </c>
      <c r="AK51" s="35" t="s">
        <v>41</v>
      </c>
      <c r="AL51" s="47" t="s">
        <v>39</v>
      </c>
      <c r="AM51" s="48" t="s">
        <v>45</v>
      </c>
      <c r="AX51" s="35" t="s">
        <v>41</v>
      </c>
      <c r="AY51" s="47" t="s">
        <v>39</v>
      </c>
      <c r="AZ51" s="48" t="s">
        <v>45</v>
      </c>
      <c r="BK51" s="35" t="s">
        <v>41</v>
      </c>
      <c r="BL51" s="47" t="s">
        <v>39</v>
      </c>
      <c r="BM51" s="48" t="s">
        <v>45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417</v>
      </c>
      <c r="F53" s="30">
        <v>28.119836973647363</v>
      </c>
      <c r="G53" s="30">
        <v>19.572356842654894</v>
      </c>
      <c r="H53" s="30">
        <v>261.86117164744326</v>
      </c>
      <c r="I53" s="30">
        <v>1475.5688590253983</v>
      </c>
      <c r="J53" s="32">
        <f>(G53-F53)/F53</f>
        <v>-0.30396620503179944</v>
      </c>
      <c r="K53" s="36">
        <f t="shared" ref="K53:K56" si="30">(I53-H53)/H53</f>
        <v>4.6349280412295348</v>
      </c>
      <c r="L53" s="49">
        <f>kWh_in_MMBtu*(I53-H53)*Elec_source_E+(G53-F53)*Gas_source_E</f>
        <v>3.67703522502641</v>
      </c>
      <c r="M53" s="50">
        <f>(I53-H53)*Elec_emissions/1000+(G53-F53)*Gas_emissions</f>
        <v>508.25139819165383</v>
      </c>
      <c r="O53" s="16">
        <v>1</v>
      </c>
      <c r="P53" s="17" t="s">
        <v>22</v>
      </c>
      <c r="Q53" s="18">
        <v>794</v>
      </c>
      <c r="R53" s="18">
        <v>104</v>
      </c>
      <c r="S53" s="30">
        <v>39.719251229145989</v>
      </c>
      <c r="T53" s="30">
        <v>26.546990517455924</v>
      </c>
      <c r="U53" s="30">
        <v>300.32813564796623</v>
      </c>
      <c r="V53" s="30">
        <v>1780.4977136300583</v>
      </c>
      <c r="W53" s="32">
        <f>(T53-S53)/S53</f>
        <v>-0.33163416489644848</v>
      </c>
      <c r="X53" s="36">
        <f t="shared" ref="X53:X56" si="31">(V53-U53)/U53</f>
        <v>4.9285078628700081</v>
      </c>
      <c r="Y53" s="49">
        <f>kWh_in_MMBtu*(V53-U53)*Elec_source_E+(T53-S53)*Gas_source_E</f>
        <v>1.4887289632700824</v>
      </c>
      <c r="Z53" s="50">
        <f>(V53-U53)*Elec_emissions/1000+(T53-S53)*Gas_emissions</f>
        <v>215.84424176752259</v>
      </c>
      <c r="AB53" s="16">
        <v>1</v>
      </c>
      <c r="AC53" s="17" t="s">
        <v>22</v>
      </c>
      <c r="AD53" s="18">
        <v>661</v>
      </c>
      <c r="AE53" s="18">
        <v>313</v>
      </c>
      <c r="AF53" s="30">
        <v>24.265718498976856</v>
      </c>
      <c r="AG53" s="30">
        <v>17.254906675947822</v>
      </c>
      <c r="AH53" s="30">
        <v>249.07981619679015</v>
      </c>
      <c r="AI53" s="30">
        <v>961.84248753253371</v>
      </c>
      <c r="AJ53" s="32">
        <f>(AG53-AF53)/AF53</f>
        <v>-0.28891836948181193</v>
      </c>
      <c r="AK53" s="36">
        <f t="shared" ref="AK53:AK56" si="32">(AI53-AH53)/AH53</f>
        <v>2.8615834161874125</v>
      </c>
      <c r="AL53" s="49">
        <f>kWh_in_MMBtu*(AI53-AH53)*Elec_source_E+(AG53-AF53)*Gas_source_E</f>
        <v>-1.1045173842550327E-2</v>
      </c>
      <c r="AM53" s="50">
        <f>(AI53-AH53)*Elec_emissions/1000+(AG53-AF53)*Gas_emissions</f>
        <v>5.7675861369032191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492</v>
      </c>
      <c r="F54" s="30">
        <v>28.728513405707304</v>
      </c>
      <c r="G54" s="31">
        <v>21.183515138988668</v>
      </c>
      <c r="H54" s="31">
        <v>264.92444832938696</v>
      </c>
      <c r="I54" s="30">
        <v>1332.1824832375296</v>
      </c>
      <c r="J54" s="37">
        <f t="shared" ref="J54:J56" si="35">(G54-F54)/F54</f>
        <v>-0.26263100217429702</v>
      </c>
      <c r="K54" s="38">
        <f t="shared" si="30"/>
        <v>4.0285373495661485</v>
      </c>
      <c r="L54" s="49">
        <f>kWh_in_MMBtu*(I54-H54)*Elec_source_E+(G54-F54)*Gas_source_E</f>
        <v>3.2018704997537615</v>
      </c>
      <c r="M54" s="50">
        <f>(I54-H54)*Elec_emissions/1000+(G54-F54)*Gas_emissions</f>
        <v>442.67843754880005</v>
      </c>
      <c r="O54" s="16">
        <v>2</v>
      </c>
      <c r="P54" s="17" t="s">
        <v>23</v>
      </c>
      <c r="Q54" s="18">
        <v>794</v>
      </c>
      <c r="R54" s="18">
        <v>146</v>
      </c>
      <c r="S54" s="30">
        <v>38.542453099727624</v>
      </c>
      <c r="T54" s="31">
        <v>29.417504232211524</v>
      </c>
      <c r="U54" s="31">
        <v>297.36499453914087</v>
      </c>
      <c r="V54" s="30">
        <v>1229.5977722093307</v>
      </c>
      <c r="W54" s="37">
        <f t="shared" ref="W54:W56" si="36">(T54-S54)/S54</f>
        <v>-0.23675059923937702</v>
      </c>
      <c r="X54" s="38">
        <f t="shared" si="31"/>
        <v>3.1349782078922006</v>
      </c>
      <c r="Y54" s="49">
        <f>kWh_in_MMBtu*(V54-U54)*Elec_source_E+(T54-S54)*Gas_source_E</f>
        <v>3.4162401008071441E-2</v>
      </c>
      <c r="Z54" s="50">
        <f>(V54-U54)*Elec_emissions/1000+(T54-S54)*Gas_emissions</f>
        <v>14.098975207589319</v>
      </c>
      <c r="AB54" s="16">
        <v>2</v>
      </c>
      <c r="AC54" s="17" t="s">
        <v>23</v>
      </c>
      <c r="AD54" s="18">
        <v>661</v>
      </c>
      <c r="AE54" s="18">
        <v>346</v>
      </c>
      <c r="AF54" s="30">
        <v>24.587371222681323</v>
      </c>
      <c r="AG54" s="31">
        <v>17.709057313524717</v>
      </c>
      <c r="AH54" s="31">
        <v>251.23566293451972</v>
      </c>
      <c r="AI54" s="30">
        <v>927.78312250940155</v>
      </c>
      <c r="AJ54" s="37">
        <f t="shared" ref="AJ54:AJ56" si="37">(AG54-AF54)/AF54</f>
        <v>-0.27974987024279802</v>
      </c>
      <c r="AK54" s="38">
        <f t="shared" si="32"/>
        <v>2.6928798709250619</v>
      </c>
      <c r="AL54" s="49">
        <f>kWh_in_MMBtu*(AI54-AH54)*Elec_source_E+(AG54-AF54)*Gas_source_E</f>
        <v>-0.25433755363449961</v>
      </c>
      <c r="AM54" s="50">
        <f>(AI54-AH54)*Elec_emissions/1000+(AG54-AF54)*Gas_emissions</f>
        <v>-27.412138424142881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750</v>
      </c>
      <c r="F55" s="30">
        <v>31.765597217620346</v>
      </c>
      <c r="G55" s="31">
        <v>25.350407078478259</v>
      </c>
      <c r="H55" s="31">
        <v>284.61781020971188</v>
      </c>
      <c r="I55" s="30">
        <v>1209.304276917376</v>
      </c>
      <c r="J55" s="37">
        <f t="shared" si="35"/>
        <v>-0.20195402262368256</v>
      </c>
      <c r="K55" s="38">
        <f t="shared" si="30"/>
        <v>3.248870708499715</v>
      </c>
      <c r="L55" s="49">
        <f>kWh_in_MMBtu*(I55-H55)*Elec_source_E+(G55-F55)*Gas_source_E</f>
        <v>2.9070096414723938</v>
      </c>
      <c r="M55" s="50">
        <f>(I55-H55)*Elec_emissions/1000+(G55-F55)*Gas_emissions</f>
        <v>401.46117213905677</v>
      </c>
      <c r="O55" s="16">
        <v>3</v>
      </c>
      <c r="P55" s="17" t="s">
        <v>24</v>
      </c>
      <c r="Q55" s="18">
        <v>794</v>
      </c>
      <c r="R55" s="18">
        <v>283</v>
      </c>
      <c r="S55" s="30">
        <v>39.78416642359614</v>
      </c>
      <c r="T55" s="31">
        <v>33.333172793586584</v>
      </c>
      <c r="U55" s="31">
        <v>310.80789858388169</v>
      </c>
      <c r="V55" s="30">
        <v>875.45009069125069</v>
      </c>
      <c r="W55" s="37">
        <f t="shared" si="36"/>
        <v>-0.1621497748959608</v>
      </c>
      <c r="X55" s="38">
        <f t="shared" si="31"/>
        <v>1.8166919009459532</v>
      </c>
      <c r="Y55" s="49">
        <f>kWh_in_MMBtu*(V55-U55)*Elec_source_E+(T55-S55)*Gas_source_E</f>
        <v>-0.98660094363085893</v>
      </c>
      <c r="Z55" s="50">
        <f>(V55-U55)*Elec_emissions/1000+(T55-S55)*Gas_emissions</f>
        <v>-127.3063162872902</v>
      </c>
      <c r="AB55" s="16">
        <v>3</v>
      </c>
      <c r="AC55" s="17" t="s">
        <v>24</v>
      </c>
      <c r="AD55" s="18">
        <v>661</v>
      </c>
      <c r="AE55" s="18">
        <v>467</v>
      </c>
      <c r="AF55" s="30">
        <v>26.906378619566578</v>
      </c>
      <c r="AG55" s="31">
        <v>20.512885242556145</v>
      </c>
      <c r="AH55" s="31">
        <v>268.74672881808436</v>
      </c>
      <c r="AI55" s="30">
        <v>862.79544141980307</v>
      </c>
      <c r="AJ55" s="37">
        <f t="shared" si="37"/>
        <v>-0.23761998845734755</v>
      </c>
      <c r="AK55" s="38">
        <f t="shared" si="32"/>
        <v>2.2104407194620497</v>
      </c>
      <c r="AL55" s="49">
        <f>kWh_in_MMBtu*(AI55-AH55)*Elec_source_E+(AG55-AF55)*Gas_source_E</f>
        <v>-0.6091034797911643</v>
      </c>
      <c r="AM55" s="50">
        <f>(AI55-AH55)*Elec_emissions/1000+(AG55-AF55)*Gas_emissions</f>
        <v>-76.096698297634589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1112</v>
      </c>
      <c r="F56" s="39">
        <v>37.765470159976893</v>
      </c>
      <c r="G56" s="40">
        <v>31.440558306041613</v>
      </c>
      <c r="H56" s="40">
        <v>313.19555862924483</v>
      </c>
      <c r="I56" s="39">
        <v>1262.9371866290871</v>
      </c>
      <c r="J56" s="41">
        <f t="shared" si="35"/>
        <v>-0.16747870017618099</v>
      </c>
      <c r="K56" s="42">
        <f t="shared" si="30"/>
        <v>3.0324236785366714</v>
      </c>
      <c r="L56" s="51">
        <f>kWh_in_MMBtu*(I56-H56)*Elec_source_E+(G56-F56)*Gas_source_E</f>
        <v>3.2736501037004428</v>
      </c>
      <c r="M56" s="52">
        <f>(I56-H56)*Elec_emissions/1000+(G56-F56)*Gas_emissions</f>
        <v>451.16228458328453</v>
      </c>
      <c r="O56" s="19">
        <v>4</v>
      </c>
      <c r="P56" s="14" t="s">
        <v>25</v>
      </c>
      <c r="Q56" s="13">
        <v>794</v>
      </c>
      <c r="R56" s="13">
        <v>612</v>
      </c>
      <c r="S56" s="39">
        <v>46.363358220849641</v>
      </c>
      <c r="T56" s="40">
        <v>41.722537572087951</v>
      </c>
      <c r="U56" s="40">
        <v>347.30390169957946</v>
      </c>
      <c r="V56" s="39">
        <v>689.84756438531087</v>
      </c>
      <c r="W56" s="41">
        <f t="shared" si="36"/>
        <v>-0.10009673213608389</v>
      </c>
      <c r="X56" s="42">
        <f t="shared" si="31"/>
        <v>0.98629373585913327</v>
      </c>
      <c r="Y56" s="51">
        <f>kWh_in_MMBtu*(V56-U56)*Elec_source_E+(T56-S56)*Gas_source_E</f>
        <v>-1.3912688856361886</v>
      </c>
      <c r="Z56" s="52">
        <f>(V56-U56)*Elec_emissions/1000+(T56-S56)*Gas_emissions</f>
        <v>-184.1421498229148</v>
      </c>
      <c r="AB56" s="19">
        <v>4</v>
      </c>
      <c r="AC56" s="14" t="s">
        <v>25</v>
      </c>
      <c r="AD56" s="13">
        <v>661</v>
      </c>
      <c r="AE56" s="13">
        <v>500</v>
      </c>
      <c r="AF56" s="39">
        <v>27.241655173468729</v>
      </c>
      <c r="AG56" s="40">
        <v>18.855415684400764</v>
      </c>
      <c r="AH56" s="40">
        <v>271.44694671115531</v>
      </c>
      <c r="AI56" s="39">
        <v>1113.9377545556001</v>
      </c>
      <c r="AJ56" s="41">
        <f t="shared" si="37"/>
        <v>-0.30784618025836824</v>
      </c>
      <c r="AK56" s="42">
        <f t="shared" si="32"/>
        <v>3.10370338680189</v>
      </c>
      <c r="AL56" s="51">
        <f>kWh_in_MMBtu*(AI56-AH56)*Elec_source_E+(AG56-AF56)*Gas_source_E</f>
        <v>-0.12140963627474122</v>
      </c>
      <c r="AM56" s="52">
        <f>(AI56-AH56)*Elec_emissions/1000+(AG56-AF56)*Gas_emissions</f>
        <v>-7.7955702871679478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50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50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50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53" t="s">
        <v>36</v>
      </c>
      <c r="G63" s="53"/>
      <c r="H63" s="53"/>
      <c r="I63" s="53"/>
      <c r="J63" s="28"/>
      <c r="K63" s="29"/>
      <c r="L63" s="45"/>
      <c r="M63" s="29"/>
      <c r="O63" s="27"/>
      <c r="P63" s="28"/>
      <c r="Q63" s="28"/>
      <c r="R63" s="28"/>
      <c r="S63" s="53" t="s">
        <v>36</v>
      </c>
      <c r="T63" s="53"/>
      <c r="U63" s="53"/>
      <c r="V63" s="53"/>
      <c r="W63" s="28"/>
      <c r="X63" s="29"/>
      <c r="Y63" s="45"/>
      <c r="Z63" s="29"/>
      <c r="AB63" s="27"/>
      <c r="AC63" s="28"/>
      <c r="AD63" s="28"/>
      <c r="AE63" s="28"/>
      <c r="AF63" s="53" t="s">
        <v>36</v>
      </c>
      <c r="AG63" s="53"/>
      <c r="AH63" s="53"/>
      <c r="AI63" s="53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35</v>
      </c>
      <c r="I64" s="23" t="s">
        <v>35</v>
      </c>
      <c r="J64" s="23" t="s">
        <v>42</v>
      </c>
      <c r="K64" s="34" t="s">
        <v>42</v>
      </c>
      <c r="L64" s="46" t="s">
        <v>42</v>
      </c>
      <c r="M64" s="34" t="s">
        <v>42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35</v>
      </c>
      <c r="V64" s="23" t="s">
        <v>35</v>
      </c>
      <c r="W64" s="23" t="s">
        <v>42</v>
      </c>
      <c r="X64" s="34" t="s">
        <v>42</v>
      </c>
      <c r="Y64" s="46" t="s">
        <v>42</v>
      </c>
      <c r="Z64" s="34" t="s">
        <v>42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35</v>
      </c>
      <c r="AI64" s="23" t="s">
        <v>35</v>
      </c>
      <c r="AJ64" s="23" t="s">
        <v>42</v>
      </c>
      <c r="AK64" s="34" t="s">
        <v>42</v>
      </c>
      <c r="AL64" s="46" t="s">
        <v>42</v>
      </c>
      <c r="AM64" s="34" t="s">
        <v>42</v>
      </c>
      <c r="AX64" s="34" t="s">
        <v>42</v>
      </c>
      <c r="AY64" s="46" t="s">
        <v>42</v>
      </c>
      <c r="AZ64" s="34" t="s">
        <v>42</v>
      </c>
      <c r="BK64" s="34" t="s">
        <v>42</v>
      </c>
      <c r="BL64" s="46" t="s">
        <v>42</v>
      </c>
      <c r="BM64" s="34" t="s">
        <v>42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33</v>
      </c>
      <c r="G65" s="23" t="s">
        <v>34</v>
      </c>
      <c r="H65" s="23" t="s">
        <v>33</v>
      </c>
      <c r="I65" s="23" t="s">
        <v>34</v>
      </c>
      <c r="J65" s="23" t="s">
        <v>37</v>
      </c>
      <c r="K65" s="34" t="s">
        <v>38</v>
      </c>
      <c r="L65" s="46" t="s">
        <v>43</v>
      </c>
      <c r="M65" s="34" t="s">
        <v>44</v>
      </c>
      <c r="O65" s="16"/>
      <c r="P65" s="18"/>
      <c r="Q65" s="23" t="s">
        <v>6</v>
      </c>
      <c r="R65" s="23" t="s">
        <v>4</v>
      </c>
      <c r="S65" s="23" t="s">
        <v>33</v>
      </c>
      <c r="T65" s="23" t="s">
        <v>34</v>
      </c>
      <c r="U65" s="23" t="s">
        <v>33</v>
      </c>
      <c r="V65" s="23" t="s">
        <v>34</v>
      </c>
      <c r="W65" s="23" t="s">
        <v>37</v>
      </c>
      <c r="X65" s="34" t="s">
        <v>38</v>
      </c>
      <c r="Y65" s="46" t="s">
        <v>43</v>
      </c>
      <c r="Z65" s="34" t="s">
        <v>44</v>
      </c>
      <c r="AB65" s="16"/>
      <c r="AC65" s="18"/>
      <c r="AD65" s="23" t="s">
        <v>6</v>
      </c>
      <c r="AE65" s="23" t="s">
        <v>4</v>
      </c>
      <c r="AF65" s="23" t="s">
        <v>33</v>
      </c>
      <c r="AG65" s="23" t="s">
        <v>34</v>
      </c>
      <c r="AH65" s="23" t="s">
        <v>33</v>
      </c>
      <c r="AI65" s="23" t="s">
        <v>34</v>
      </c>
      <c r="AJ65" s="23" t="s">
        <v>37</v>
      </c>
      <c r="AK65" s="34" t="s">
        <v>38</v>
      </c>
      <c r="AL65" s="46" t="s">
        <v>43</v>
      </c>
      <c r="AM65" s="34" t="s">
        <v>44</v>
      </c>
      <c r="AX65" s="34" t="s">
        <v>38</v>
      </c>
      <c r="AY65" s="46" t="s">
        <v>43</v>
      </c>
      <c r="AZ65" s="34" t="s">
        <v>44</v>
      </c>
      <c r="BK65" s="34" t="s">
        <v>38</v>
      </c>
      <c r="BL65" s="46" t="s">
        <v>43</v>
      </c>
      <c r="BM65" s="34" t="s">
        <v>44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39</v>
      </c>
      <c r="G66" s="10" t="s">
        <v>39</v>
      </c>
      <c r="H66" s="10" t="s">
        <v>40</v>
      </c>
      <c r="I66" s="10" t="s">
        <v>40</v>
      </c>
      <c r="J66" s="9" t="s">
        <v>41</v>
      </c>
      <c r="K66" s="35" t="s">
        <v>41</v>
      </c>
      <c r="L66" s="47" t="s">
        <v>39</v>
      </c>
      <c r="M66" s="48" t="s">
        <v>45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39</v>
      </c>
      <c r="T66" s="10" t="s">
        <v>39</v>
      </c>
      <c r="U66" s="10" t="s">
        <v>40</v>
      </c>
      <c r="V66" s="10" t="s">
        <v>40</v>
      </c>
      <c r="W66" s="9" t="s">
        <v>41</v>
      </c>
      <c r="X66" s="35" t="s">
        <v>41</v>
      </c>
      <c r="Y66" s="47" t="s">
        <v>39</v>
      </c>
      <c r="Z66" s="48" t="s">
        <v>45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39</v>
      </c>
      <c r="AG66" s="10" t="s">
        <v>39</v>
      </c>
      <c r="AH66" s="10" t="s">
        <v>40</v>
      </c>
      <c r="AI66" s="10" t="s">
        <v>40</v>
      </c>
      <c r="AJ66" s="9" t="s">
        <v>41</v>
      </c>
      <c r="AK66" s="35" t="s">
        <v>41</v>
      </c>
      <c r="AL66" s="47" t="s">
        <v>39</v>
      </c>
      <c r="AM66" s="48" t="s">
        <v>45</v>
      </c>
      <c r="AX66" s="35" t="s">
        <v>41</v>
      </c>
      <c r="AY66" s="47" t="s">
        <v>39</v>
      </c>
      <c r="AZ66" s="48" t="s">
        <v>45</v>
      </c>
      <c r="BK66" s="35" t="s">
        <v>41</v>
      </c>
      <c r="BL66" s="47" t="s">
        <v>39</v>
      </c>
      <c r="BM66" s="48" t="s">
        <v>45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301</v>
      </c>
      <c r="F68" s="30">
        <v>26.836812152259142</v>
      </c>
      <c r="G68" s="30">
        <v>15.754401230233011</v>
      </c>
      <c r="H68" s="30">
        <v>253.01404140138828</v>
      </c>
      <c r="I68" s="30">
        <v>498</v>
      </c>
      <c r="J68" s="32">
        <f>(G68-F68)/F68</f>
        <v>-0.41295556488415508</v>
      </c>
      <c r="K68" s="36">
        <f t="shared" ref="K68:K71" si="38">(I68-H68)/H68</f>
        <v>0.96827020841092137</v>
      </c>
      <c r="L68" s="49">
        <f>kWh_in_MMBtu*(I68-H68)*Elec_source_E+(G68-F68)*Gas_source_E</f>
        <v>-9.4570417257520631</v>
      </c>
      <c r="M68" s="50">
        <f>(I68-H68)*Elec_emissions/1000+(G68-F68)*Gas_emissions</f>
        <v>-1272.9048217354598</v>
      </c>
      <c r="O68" s="16">
        <v>1</v>
      </c>
      <c r="P68" s="17" t="s">
        <v>22</v>
      </c>
      <c r="Q68" s="18">
        <v>441</v>
      </c>
      <c r="R68" s="18">
        <v>66</v>
      </c>
      <c r="S68" s="30">
        <v>40.035505437467023</v>
      </c>
      <c r="T68" s="30">
        <v>23.748195757503833</v>
      </c>
      <c r="U68" s="30">
        <v>303.76075596793862</v>
      </c>
      <c r="V68" s="30">
        <v>2335.0900318876666</v>
      </c>
      <c r="W68" s="32">
        <f>(T68-S68)/S68</f>
        <v>-0.40682163249825726</v>
      </c>
      <c r="X68" s="36">
        <f t="shared" ref="X68:X71" si="39">(V68-U68)/U68</f>
        <v>6.6872669889395819</v>
      </c>
      <c r="Y68" s="49">
        <f>kWh_in_MMBtu*(V68-U68)*Elec_source_E+(T68-S68)*Gas_source_E</f>
        <v>3.9939659616234415</v>
      </c>
      <c r="Z68" s="50">
        <f>(V68-U68)*Elec_emissions/1000+(T68-S68)*Gas_emissions</f>
        <v>559.31824423269518</v>
      </c>
      <c r="AB68" s="16">
        <v>1</v>
      </c>
      <c r="AC68" s="17" t="s">
        <v>22</v>
      </c>
      <c r="AD68" s="18">
        <v>374</v>
      </c>
      <c r="AE68" s="18">
        <v>235</v>
      </c>
      <c r="AF68" s="30">
        <v>23.129945101945424</v>
      </c>
      <c r="AG68" s="30">
        <v>13.509335533212267</v>
      </c>
      <c r="AH68" s="30">
        <v>238.761772629506</v>
      </c>
      <c r="AI68" s="30">
        <v>1550.8067954799462</v>
      </c>
      <c r="AJ68" s="32">
        <f>(AG68-AF68)/AF68</f>
        <v>-0.41593741473791834</v>
      </c>
      <c r="AK68" s="36">
        <f t="shared" ref="AK68:AK71" si="40">(AI68-AH68)/AH68</f>
        <v>5.4952055699736366</v>
      </c>
      <c r="AL68" s="49">
        <f>kWh_in_MMBtu*(AI68-AH68)*Elec_source_E+(AG68-AF68)*Gas_source_E</f>
        <v>3.5601102071703288</v>
      </c>
      <c r="AM68" s="50">
        <f>(AI68-AH68)*Elec_emissions/1000+(AG68-AF68)*Gas_emissions</f>
        <v>493.48385662076612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333</v>
      </c>
      <c r="F69" s="30">
        <v>27.163974341352663</v>
      </c>
      <c r="G69" s="31">
        <v>17.747573351905665</v>
      </c>
      <c r="H69" s="31">
        <v>256.10402582817994</v>
      </c>
      <c r="I69" s="30">
        <v>518</v>
      </c>
      <c r="J69" s="37">
        <f t="shared" ref="J69:J71" si="43">(G69-F69)/F69</f>
        <v>-0.34665034177683213</v>
      </c>
      <c r="K69" s="38">
        <f t="shared" si="38"/>
        <v>1.0226156083447353</v>
      </c>
      <c r="L69" s="49">
        <f>kWh_in_MMBtu*(I69-H69)*Elec_source_E+(G69-F69)*Gas_source_E</f>
        <v>-7.4600545843837285</v>
      </c>
      <c r="M69" s="50">
        <f>(I69-H69)*Elec_emissions/1000+(G69-F69)*Gas_emissions</f>
        <v>-1003.4141990028825</v>
      </c>
      <c r="O69" s="16">
        <v>2</v>
      </c>
      <c r="P69" s="17" t="s">
        <v>23</v>
      </c>
      <c r="Q69" s="18">
        <v>441</v>
      </c>
      <c r="R69" s="18">
        <v>82</v>
      </c>
      <c r="S69" s="30">
        <v>39.06862445003302</v>
      </c>
      <c r="T69" s="31">
        <v>29.67425182315678</v>
      </c>
      <c r="U69" s="31">
        <v>303.52700604560169</v>
      </c>
      <c r="V69" s="30">
        <v>1275.5059852038064</v>
      </c>
      <c r="W69" s="37">
        <f t="shared" ref="W69:W71" si="44">(T69-S69)/S69</f>
        <v>-0.24045823878163952</v>
      </c>
      <c r="X69" s="38">
        <f t="shared" si="39"/>
        <v>3.2022817073884204</v>
      </c>
      <c r="Y69" s="49">
        <f>kWh_in_MMBtu*(V69-U69)*Elec_source_E+(T69-S69)*Gas_source_E</f>
        <v>0.16600790249452224</v>
      </c>
      <c r="Z69" s="50">
        <f>(V69-U69)*Elec_emissions/1000+(T69-S69)*Gas_emissions</f>
        <v>32.284659545222667</v>
      </c>
      <c r="AB69" s="16">
        <v>2</v>
      </c>
      <c r="AC69" s="17" t="s">
        <v>23</v>
      </c>
      <c r="AD69" s="18">
        <v>374</v>
      </c>
      <c r="AE69" s="18">
        <v>251</v>
      </c>
      <c r="AF69" s="30">
        <v>23.27480577995108</v>
      </c>
      <c r="AG69" s="31">
        <v>13.851208273648346</v>
      </c>
      <c r="AH69" s="31">
        <v>240.6112593826478</v>
      </c>
      <c r="AI69" s="30">
        <v>1467.3701379704053</v>
      </c>
      <c r="AJ69" s="37">
        <f t="shared" ref="AJ69:AJ71" si="45">(AG69-AF69)/AF69</f>
        <v>-0.40488404480780765</v>
      </c>
      <c r="AK69" s="38">
        <f t="shared" si="40"/>
        <v>5.0985098608241932</v>
      </c>
      <c r="AL69" s="49">
        <f>kWh_in_MMBtu*(AI69-AH69)*Elec_source_E+(AG69-AF69)*Gas_source_E</f>
        <v>2.8617915547237036</v>
      </c>
      <c r="AM69" s="50">
        <f>(AI69-AH69)*Elec_emissions/1000+(AG69-AF69)*Gas_emissions</f>
        <v>398.43857604009736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464</v>
      </c>
      <c r="F70" s="30">
        <v>31.810473093317597</v>
      </c>
      <c r="G70" s="31">
        <v>22.840594995285869</v>
      </c>
      <c r="H70" s="31">
        <v>287.25090412377079</v>
      </c>
      <c r="I70" s="30">
        <v>670</v>
      </c>
      <c r="J70" s="37">
        <f t="shared" si="43"/>
        <v>-0.28197877069348032</v>
      </c>
      <c r="K70" s="38">
        <f t="shared" si="38"/>
        <v>1.3324556698742718</v>
      </c>
      <c r="L70" s="49">
        <f>kWh_in_MMBtu*(I70-H70)*Elec_source_E+(G70-F70)*Gas_source_E</f>
        <v>-5.6795076343290658</v>
      </c>
      <c r="M70" s="50">
        <f>(I70-H70)*Elec_emissions/1000+(G70-F70)*Gas_emissions</f>
        <v>-762.05489500662679</v>
      </c>
      <c r="O70" s="16">
        <v>3</v>
      </c>
      <c r="P70" s="17" t="s">
        <v>24</v>
      </c>
      <c r="Q70" s="18">
        <v>441</v>
      </c>
      <c r="R70" s="18">
        <v>165</v>
      </c>
      <c r="S70" s="30">
        <v>43.562719947455193</v>
      </c>
      <c r="T70" s="31">
        <v>34.871710338116067</v>
      </c>
      <c r="U70" s="31">
        <v>343.96393177505325</v>
      </c>
      <c r="V70" s="30">
        <v>1254.4976093726623</v>
      </c>
      <c r="W70" s="37">
        <f t="shared" si="44"/>
        <v>-0.19950566952252094</v>
      </c>
      <c r="X70" s="38">
        <f t="shared" si="39"/>
        <v>2.6471777808176791</v>
      </c>
      <c r="Y70" s="49">
        <f>kWh_in_MMBtu*(V70-U70)*Elec_source_E+(T70-S70)*Gas_source_E</f>
        <v>0.27484859365808667</v>
      </c>
      <c r="Z70" s="50">
        <f>(V70-U70)*Elec_emissions/1000+(T70-S70)*Gas_emissions</f>
        <v>46.337554654072164</v>
      </c>
      <c r="AB70" s="16">
        <v>3</v>
      </c>
      <c r="AC70" s="17" t="s">
        <v>24</v>
      </c>
      <c r="AD70" s="18">
        <v>374</v>
      </c>
      <c r="AE70" s="18">
        <v>299</v>
      </c>
      <c r="AF70" s="30">
        <v>25.325119478158111</v>
      </c>
      <c r="AG70" s="31">
        <v>16.201350742553505</v>
      </c>
      <c r="AH70" s="31">
        <v>255.95441729279568</v>
      </c>
      <c r="AI70" s="30">
        <v>1369.3439942112293</v>
      </c>
      <c r="AJ70" s="37">
        <f t="shared" si="45"/>
        <v>-0.36026557519199415</v>
      </c>
      <c r="AK70" s="38">
        <f t="shared" si="40"/>
        <v>4.349952576301062</v>
      </c>
      <c r="AL70" s="49">
        <f>kWh_in_MMBtu*(AI70-AH70)*Elec_source_E+(AG70-AF70)*Gas_source_E</f>
        <v>1.9748886705103317</v>
      </c>
      <c r="AM70" s="50">
        <f>(AI70-AH70)*Elec_emissions/1000+(AG70-AF70)*Gas_emissions</f>
        <v>277.67444070552551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669</v>
      </c>
      <c r="F71" s="39">
        <v>37.591722005026845</v>
      </c>
      <c r="G71" s="40">
        <v>29.063603067778924</v>
      </c>
      <c r="H71" s="40">
        <v>312.56838794278514</v>
      </c>
      <c r="I71" s="39">
        <v>966</v>
      </c>
      <c r="J71" s="41">
        <f t="shared" si="43"/>
        <v>-0.22686161959027901</v>
      </c>
      <c r="K71" s="42">
        <f t="shared" si="38"/>
        <v>2.0905236654220576</v>
      </c>
      <c r="L71" s="51">
        <f>kWh_in_MMBtu*(I71-H71)*Elec_source_E+(G71-F71)*Gas_source_E</f>
        <v>-2.3001001374719676</v>
      </c>
      <c r="M71" s="52">
        <f>(I71-H71)*Elec_emissions/1000+(G71-F71)*Gas_emissions</f>
        <v>-303.54391984425411</v>
      </c>
      <c r="O71" s="19">
        <v>4</v>
      </c>
      <c r="P71" s="14" t="s">
        <v>25</v>
      </c>
      <c r="Q71" s="13">
        <v>441</v>
      </c>
      <c r="R71" s="13">
        <v>361</v>
      </c>
      <c r="S71" s="39">
        <v>47.821243366472146</v>
      </c>
      <c r="T71" s="40">
        <v>41.985937709814095</v>
      </c>
      <c r="U71" s="40">
        <v>359.45866983229814</v>
      </c>
      <c r="V71" s="39">
        <v>897.55781765564416</v>
      </c>
      <c r="W71" s="41">
        <f t="shared" si="44"/>
        <v>-0.12202329437442502</v>
      </c>
      <c r="X71" s="42">
        <f t="shared" si="39"/>
        <v>1.4969708425015615</v>
      </c>
      <c r="Y71" s="51">
        <f>kWh_in_MMBtu*(V71-U71)*Elec_source_E+(T71-S71)*Gas_source_E</f>
        <v>-0.59966725592362735</v>
      </c>
      <c r="Z71" s="52">
        <f>(V71-U71)*Elec_emissions/1000+(T71-S71)*Gas_emissions</f>
        <v>-75.393770593588329</v>
      </c>
      <c r="AB71" s="19">
        <v>4</v>
      </c>
      <c r="AC71" s="14" t="s">
        <v>25</v>
      </c>
      <c r="AD71" s="13">
        <v>374</v>
      </c>
      <c r="AE71" s="13">
        <v>308</v>
      </c>
      <c r="AF71" s="39">
        <v>25.601925863852323</v>
      </c>
      <c r="AG71" s="40">
        <v>13.917619932146792</v>
      </c>
      <c r="AH71" s="40">
        <v>257.60932378007641</v>
      </c>
      <c r="AI71" s="39">
        <v>1707.0796199010197</v>
      </c>
      <c r="AJ71" s="41">
        <f t="shared" si="45"/>
        <v>-0.45638386712941575</v>
      </c>
      <c r="AK71" s="42">
        <f t="shared" si="40"/>
        <v>5.6266220292491047</v>
      </c>
      <c r="AL71" s="51">
        <f>kWh_in_MMBtu*(AI71-AH71)*Elec_source_E+(AG71-AF71)*Gas_source_E</f>
        <v>2.7819373589307865</v>
      </c>
      <c r="AM71" s="52">
        <f>(AI71-AH71)*Elec_emissions/1000+(AG71-AF71)*Gas_emissions</f>
        <v>389.93683859913881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F63:I63"/>
    <mergeCell ref="S63:V63"/>
    <mergeCell ref="AF63:AI63"/>
    <mergeCell ref="F33:I33"/>
    <mergeCell ref="S33:V33"/>
    <mergeCell ref="AF33:AI33"/>
    <mergeCell ref="AS33:AV33"/>
    <mergeCell ref="BF33:BI33"/>
    <mergeCell ref="F48:I48"/>
    <mergeCell ref="S48:V48"/>
    <mergeCell ref="AF48:AI48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topLeftCell="AV1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10.28515625" style="4" bestFit="1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51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51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51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51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51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53" t="s">
        <v>36</v>
      </c>
      <c r="G3" s="53"/>
      <c r="H3" s="53"/>
      <c r="I3" s="53"/>
      <c r="J3" s="28"/>
      <c r="K3" s="29"/>
      <c r="L3" s="45"/>
      <c r="M3" s="29"/>
      <c r="N3" s="5"/>
      <c r="O3" s="27"/>
      <c r="P3" s="28"/>
      <c r="Q3" s="28"/>
      <c r="R3" s="28"/>
      <c r="S3" s="53" t="s">
        <v>36</v>
      </c>
      <c r="T3" s="53"/>
      <c r="U3" s="53"/>
      <c r="V3" s="53"/>
      <c r="W3" s="28"/>
      <c r="X3" s="29"/>
      <c r="Y3" s="45"/>
      <c r="Z3" s="29"/>
      <c r="AB3" s="27"/>
      <c r="AC3" s="28"/>
      <c r="AD3" s="28"/>
      <c r="AE3" s="28"/>
      <c r="AF3" s="53" t="s">
        <v>36</v>
      </c>
      <c r="AG3" s="53"/>
      <c r="AH3" s="53"/>
      <c r="AI3" s="53"/>
      <c r="AJ3" s="28"/>
      <c r="AK3" s="29"/>
      <c r="AL3" s="45"/>
      <c r="AM3" s="29"/>
      <c r="AO3" s="27"/>
      <c r="AP3" s="28"/>
      <c r="AQ3" s="28"/>
      <c r="AR3" s="28"/>
      <c r="AS3" s="53" t="s">
        <v>36</v>
      </c>
      <c r="AT3" s="53"/>
      <c r="AU3" s="53"/>
      <c r="AV3" s="53"/>
      <c r="AW3" s="28"/>
      <c r="AX3" s="29"/>
      <c r="AY3" s="45"/>
      <c r="AZ3" s="29"/>
      <c r="BB3" s="27"/>
      <c r="BC3" s="28"/>
      <c r="BD3" s="28"/>
      <c r="BE3" s="28"/>
      <c r="BF3" s="53" t="s">
        <v>36</v>
      </c>
      <c r="BG3" s="53"/>
      <c r="BH3" s="53"/>
      <c r="BI3" s="53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35</v>
      </c>
      <c r="I4" s="23" t="s">
        <v>35</v>
      </c>
      <c r="J4" s="23" t="s">
        <v>42</v>
      </c>
      <c r="K4" s="34" t="s">
        <v>42</v>
      </c>
      <c r="L4" s="46" t="s">
        <v>42</v>
      </c>
      <c r="M4" s="34" t="s">
        <v>42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35</v>
      </c>
      <c r="V4" s="23" t="s">
        <v>35</v>
      </c>
      <c r="W4" s="23" t="s">
        <v>42</v>
      </c>
      <c r="X4" s="34" t="s">
        <v>42</v>
      </c>
      <c r="Y4" s="46" t="s">
        <v>42</v>
      </c>
      <c r="Z4" s="34" t="s">
        <v>42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35</v>
      </c>
      <c r="AI4" s="23" t="s">
        <v>35</v>
      </c>
      <c r="AJ4" s="23" t="s">
        <v>42</v>
      </c>
      <c r="AK4" s="34" t="s">
        <v>42</v>
      </c>
      <c r="AL4" s="46" t="s">
        <v>42</v>
      </c>
      <c r="AM4" s="34" t="s">
        <v>42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35</v>
      </c>
      <c r="AV4" s="23" t="s">
        <v>35</v>
      </c>
      <c r="AW4" s="23" t="s">
        <v>42</v>
      </c>
      <c r="AX4" s="34" t="s">
        <v>42</v>
      </c>
      <c r="AY4" s="46" t="s">
        <v>42</v>
      </c>
      <c r="AZ4" s="34" t="s">
        <v>42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35</v>
      </c>
      <c r="BI4" s="23" t="s">
        <v>35</v>
      </c>
      <c r="BJ4" s="23" t="s">
        <v>42</v>
      </c>
      <c r="BK4" s="34" t="s">
        <v>42</v>
      </c>
      <c r="BL4" s="46" t="s">
        <v>42</v>
      </c>
      <c r="BM4" s="34" t="s">
        <v>42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33</v>
      </c>
      <c r="G5" s="23" t="s">
        <v>34</v>
      </c>
      <c r="H5" s="23" t="s">
        <v>33</v>
      </c>
      <c r="I5" s="23" t="s">
        <v>34</v>
      </c>
      <c r="J5" s="23" t="s">
        <v>37</v>
      </c>
      <c r="K5" s="34" t="s">
        <v>38</v>
      </c>
      <c r="L5" s="46" t="s">
        <v>43</v>
      </c>
      <c r="M5" s="34" t="s">
        <v>44</v>
      </c>
      <c r="N5" s="6"/>
      <c r="O5" s="16"/>
      <c r="P5" s="18"/>
      <c r="Q5" s="23" t="s">
        <v>6</v>
      </c>
      <c r="R5" s="23" t="s">
        <v>4</v>
      </c>
      <c r="S5" s="23" t="s">
        <v>33</v>
      </c>
      <c r="T5" s="23" t="s">
        <v>34</v>
      </c>
      <c r="U5" s="23" t="s">
        <v>33</v>
      </c>
      <c r="V5" s="23" t="s">
        <v>34</v>
      </c>
      <c r="W5" s="23" t="s">
        <v>37</v>
      </c>
      <c r="X5" s="34" t="s">
        <v>38</v>
      </c>
      <c r="Y5" s="46" t="s">
        <v>43</v>
      </c>
      <c r="Z5" s="34" t="s">
        <v>44</v>
      </c>
      <c r="AA5" s="6"/>
      <c r="AB5" s="16"/>
      <c r="AC5" s="18"/>
      <c r="AD5" s="23" t="s">
        <v>6</v>
      </c>
      <c r="AE5" s="23" t="s">
        <v>4</v>
      </c>
      <c r="AF5" s="23" t="s">
        <v>33</v>
      </c>
      <c r="AG5" s="23" t="s">
        <v>34</v>
      </c>
      <c r="AH5" s="23" t="s">
        <v>33</v>
      </c>
      <c r="AI5" s="23" t="s">
        <v>34</v>
      </c>
      <c r="AJ5" s="23" t="s">
        <v>37</v>
      </c>
      <c r="AK5" s="34" t="s">
        <v>38</v>
      </c>
      <c r="AL5" s="46" t="s">
        <v>43</v>
      </c>
      <c r="AM5" s="34" t="s">
        <v>44</v>
      </c>
      <c r="AO5" s="16"/>
      <c r="AP5" s="18"/>
      <c r="AQ5" s="23" t="s">
        <v>6</v>
      </c>
      <c r="AR5" s="23" t="s">
        <v>4</v>
      </c>
      <c r="AS5" s="23" t="s">
        <v>33</v>
      </c>
      <c r="AT5" s="23" t="s">
        <v>34</v>
      </c>
      <c r="AU5" s="23" t="s">
        <v>33</v>
      </c>
      <c r="AV5" s="23" t="s">
        <v>34</v>
      </c>
      <c r="AW5" s="23" t="s">
        <v>37</v>
      </c>
      <c r="AX5" s="34" t="s">
        <v>38</v>
      </c>
      <c r="AY5" s="46" t="s">
        <v>43</v>
      </c>
      <c r="AZ5" s="34" t="s">
        <v>44</v>
      </c>
      <c r="BA5" s="6"/>
      <c r="BB5" s="16"/>
      <c r="BC5" s="18"/>
      <c r="BD5" s="23" t="s">
        <v>6</v>
      </c>
      <c r="BE5" s="23" t="s">
        <v>4</v>
      </c>
      <c r="BF5" s="23" t="s">
        <v>33</v>
      </c>
      <c r="BG5" s="23" t="s">
        <v>34</v>
      </c>
      <c r="BH5" s="23" t="s">
        <v>33</v>
      </c>
      <c r="BI5" s="23" t="s">
        <v>34</v>
      </c>
      <c r="BJ5" s="23" t="s">
        <v>37</v>
      </c>
      <c r="BK5" s="34" t="s">
        <v>38</v>
      </c>
      <c r="BL5" s="46" t="s">
        <v>43</v>
      </c>
      <c r="BM5" s="34" t="s">
        <v>44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39</v>
      </c>
      <c r="G6" s="10" t="s">
        <v>39</v>
      </c>
      <c r="H6" s="10" t="s">
        <v>40</v>
      </c>
      <c r="I6" s="10" t="s">
        <v>40</v>
      </c>
      <c r="J6" s="9" t="s">
        <v>41</v>
      </c>
      <c r="K6" s="35" t="s">
        <v>41</v>
      </c>
      <c r="L6" s="47" t="s">
        <v>39</v>
      </c>
      <c r="M6" s="48" t="s">
        <v>45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39</v>
      </c>
      <c r="T6" s="10" t="s">
        <v>39</v>
      </c>
      <c r="U6" s="10" t="s">
        <v>40</v>
      </c>
      <c r="V6" s="10" t="s">
        <v>40</v>
      </c>
      <c r="W6" s="9" t="s">
        <v>41</v>
      </c>
      <c r="X6" s="35" t="s">
        <v>41</v>
      </c>
      <c r="Y6" s="47" t="s">
        <v>39</v>
      </c>
      <c r="Z6" s="48" t="s">
        <v>45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39</v>
      </c>
      <c r="AG6" s="10" t="s">
        <v>39</v>
      </c>
      <c r="AH6" s="10" t="s">
        <v>40</v>
      </c>
      <c r="AI6" s="10" t="s">
        <v>40</v>
      </c>
      <c r="AJ6" s="9" t="s">
        <v>41</v>
      </c>
      <c r="AK6" s="35" t="s">
        <v>41</v>
      </c>
      <c r="AL6" s="47" t="s">
        <v>39</v>
      </c>
      <c r="AM6" s="48" t="s">
        <v>45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39</v>
      </c>
      <c r="AT6" s="10" t="s">
        <v>39</v>
      </c>
      <c r="AU6" s="10" t="s">
        <v>40</v>
      </c>
      <c r="AV6" s="10" t="s">
        <v>40</v>
      </c>
      <c r="AW6" s="9" t="s">
        <v>41</v>
      </c>
      <c r="AX6" s="35" t="s">
        <v>41</v>
      </c>
      <c r="AY6" s="47" t="s">
        <v>39</v>
      </c>
      <c r="AZ6" s="48" t="s">
        <v>45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39</v>
      </c>
      <c r="BG6" s="10" t="s">
        <v>39</v>
      </c>
      <c r="BH6" s="10" t="s">
        <v>40</v>
      </c>
      <c r="BI6" s="10" t="s">
        <v>40</v>
      </c>
      <c r="BJ6" s="9" t="s">
        <v>41</v>
      </c>
      <c r="BK6" s="35" t="s">
        <v>41</v>
      </c>
      <c r="BL6" s="47" t="s">
        <v>39</v>
      </c>
      <c r="BM6" s="48" t="s">
        <v>45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22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3599</v>
      </c>
      <c r="F8" s="30">
        <v>28.686569360785729</v>
      </c>
      <c r="G8" s="30">
        <v>21.576037549937201</v>
      </c>
      <c r="H8" s="30">
        <v>263.75831175255843</v>
      </c>
      <c r="I8" s="30">
        <v>819.82210420701051</v>
      </c>
      <c r="J8" s="32">
        <f>(G8-F8)/F8</f>
        <v>-0.24786971636171171</v>
      </c>
      <c r="K8" s="36">
        <f t="shared" ref="K8:K11" si="0">(I8-H8)/H8</f>
        <v>2.108232300850168</v>
      </c>
      <c r="L8" s="49">
        <f>kWh_in_MMBtu*(I8-H8)*Elec_source_E+(G8-F8)*Gas_source_E</f>
        <v>-1.7973367346249809</v>
      </c>
      <c r="M8" s="50">
        <f>(I8-H8)*Elec_emissions/1000+(G8-F8)*Gas_emissions</f>
        <v>-236.73142196596018</v>
      </c>
      <c r="N8" s="6"/>
      <c r="O8" s="16">
        <v>1</v>
      </c>
      <c r="P8" s="17" t="s">
        <v>22</v>
      </c>
      <c r="Q8" s="18">
        <v>7241</v>
      </c>
      <c r="R8" s="18">
        <v>3003</v>
      </c>
      <c r="S8" s="30">
        <v>27.170536558386768</v>
      </c>
      <c r="T8" s="30">
        <v>20.594201483483637</v>
      </c>
      <c r="U8" s="30">
        <v>255.7411091300232</v>
      </c>
      <c r="V8" s="30">
        <v>736.77922492061487</v>
      </c>
      <c r="W8" s="32">
        <f>(T8-S8)/S8</f>
        <v>-0.24203920525350112</v>
      </c>
      <c r="X8" s="36">
        <f t="shared" ref="X8:X11" si="1">(V8-U8)/U8</f>
        <v>1.880957337781872</v>
      </c>
      <c r="Y8" s="49">
        <f>kWh_in_MMBtu*(V8-U8)*Elec_source_E+(T8-S8)*Gas_source_E</f>
        <v>-2.0182769295973779</v>
      </c>
      <c r="Z8" s="50">
        <f>(V8-U8)*Elec_emissions/1000+(T8-S8)*Gas_emissions</f>
        <v>-267.29183565124004</v>
      </c>
      <c r="AA8" s="6"/>
      <c r="AB8" s="16">
        <v>1</v>
      </c>
      <c r="AC8" s="17" t="s">
        <v>22</v>
      </c>
      <c r="AD8" s="18">
        <v>2476</v>
      </c>
      <c r="AE8" s="18">
        <v>505</v>
      </c>
      <c r="AF8" s="30">
        <v>33.882093433023819</v>
      </c>
      <c r="AG8" s="30">
        <v>23.357125454007182</v>
      </c>
      <c r="AH8" s="30">
        <v>285.95003089193943</v>
      </c>
      <c r="AI8" s="30">
        <v>1382.287011639783</v>
      </c>
      <c r="AJ8" s="32">
        <f>(AG8-AF8)/AF8</f>
        <v>-0.31063511467559674</v>
      </c>
      <c r="AK8" s="36">
        <f t="shared" ref="AK8:AK11" si="2">(AI8-AH8)/AH8</f>
        <v>3.8340159549139883</v>
      </c>
      <c r="AL8" s="49">
        <f>kWh_in_MMBtu*(AI8-AH8)*Elec_source_E+(AG8-AF8)*Gas_source_E</f>
        <v>0.26501873195161885</v>
      </c>
      <c r="AM8" s="50">
        <f>(AI8-AH8)*Elec_emissions/1000+(AG8-AF8)*Gas_emissions</f>
        <v>46.903677091919008</v>
      </c>
      <c r="AO8" s="16">
        <v>1</v>
      </c>
      <c r="AP8" s="17" t="s">
        <v>22</v>
      </c>
      <c r="AQ8" s="18">
        <v>211</v>
      </c>
      <c r="AR8" s="18">
        <v>84</v>
      </c>
      <c r="AS8" s="30">
        <v>50.306238769264546</v>
      </c>
      <c r="AT8" s="30">
        <v>44.436000099746963</v>
      </c>
      <c r="AU8" s="30">
        <v>410.4720508097484</v>
      </c>
      <c r="AV8" s="30">
        <v>448.63405952548993</v>
      </c>
      <c r="AW8" s="32">
        <f>(AT8-AS8)/AS8</f>
        <v>-0.1166900729041207</v>
      </c>
      <c r="AX8" s="36">
        <f t="shared" ref="AX8:AX11" si="3">(AV8-AU8)/AU8</f>
        <v>9.2971028454820234E-2</v>
      </c>
      <c r="AY8" s="49">
        <f>kWh_in_MMBtu*(AV8-AU8)*Elec_source_E+(AT8-AS8)*Gas_source_E</f>
        <v>-5.9900029018206205</v>
      </c>
      <c r="AZ8" s="50">
        <f>(AV8-AU8)*Elec_emissions/1000+(AT8-AS8)*Gas_emissions</f>
        <v>-807.43752374639655</v>
      </c>
      <c r="BA8" s="6"/>
      <c r="BB8" s="16">
        <v>1</v>
      </c>
      <c r="BC8" s="17" t="s">
        <v>22</v>
      </c>
      <c r="BD8" s="18">
        <v>72</v>
      </c>
      <c r="BE8" s="18">
        <v>7</v>
      </c>
      <c r="BF8" s="30">
        <v>44.808657762458559</v>
      </c>
      <c r="BG8" s="30">
        <v>39.971389238611678</v>
      </c>
      <c r="BH8" s="30">
        <v>341.59934450726723</v>
      </c>
      <c r="BI8" s="30">
        <v>321.64838945589497</v>
      </c>
      <c r="BJ8" s="32">
        <f>(BG8-BF8)/BF8</f>
        <v>-0.10795388135682173</v>
      </c>
      <c r="BK8" s="36">
        <f t="shared" ref="BK8:BK11" si="4">(BI8-BH8)/BH8</f>
        <v>-5.8404547233982827E-2</v>
      </c>
      <c r="BL8" s="49">
        <f>kWh_in_MMBtu*(BI8-BH8)*Elec_source_E+(BG8-BF8)*Gas_source_E</f>
        <v>-5.4862148881583206</v>
      </c>
      <c r="BM8" s="50">
        <f>(BI8-BH8)*Elec_emissions/1000+(BG8-BF8)*Gas_emissions</f>
        <v>-740.08716165018666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4115</v>
      </c>
      <c r="F9" s="30">
        <v>29.297396241888933</v>
      </c>
      <c r="G9" s="31">
        <v>22.524268178502069</v>
      </c>
      <c r="H9" s="31">
        <v>268.03113463585026</v>
      </c>
      <c r="I9" s="30">
        <v>755.35131315383262</v>
      </c>
      <c r="J9" s="37">
        <f t="shared" ref="J9:J11" si="5">(G9-F9)/F9</f>
        <v>-0.23118532471164646</v>
      </c>
      <c r="K9" s="38">
        <f t="shared" si="0"/>
        <v>1.8181476535554735</v>
      </c>
      <c r="L9" s="49">
        <f>kWh_in_MMBtu*(I9-H9)*Elec_source_E+(G9-F9)*Gas_source_E</f>
        <v>-2.1655263823436881</v>
      </c>
      <c r="M9" s="50">
        <f>(I9-H9)*Elec_emissions/1000+(G9-F9)*Gas_emissions</f>
        <v>-287.08628575272257</v>
      </c>
      <c r="N9" s="6"/>
      <c r="O9" s="16">
        <v>2</v>
      </c>
      <c r="P9" s="17" t="s">
        <v>23</v>
      </c>
      <c r="Q9" s="18">
        <v>7241</v>
      </c>
      <c r="R9" s="18">
        <v>3392</v>
      </c>
      <c r="S9" s="30">
        <v>27.768730742869764</v>
      </c>
      <c r="T9" s="31">
        <v>21.437187824767861</v>
      </c>
      <c r="U9" s="31">
        <v>260.18729549852259</v>
      </c>
      <c r="V9" s="30">
        <v>682.68461437335907</v>
      </c>
      <c r="W9" s="37">
        <f t="shared" ref="W9:W11" si="6">(T9-S9)/S9</f>
        <v>-0.22800980630804188</v>
      </c>
      <c r="X9" s="38">
        <f t="shared" si="1"/>
        <v>1.6238199411901553</v>
      </c>
      <c r="Y9" s="49">
        <f>kWh_in_MMBtu*(V9-U9)*Elec_source_E+(T9-S9)*Gas_source_E</f>
        <v>-2.3781832470005222</v>
      </c>
      <c r="Z9" s="50">
        <f>(V9-U9)*Elec_emissions/1000+(T9-S9)*Gas_emissions</f>
        <v>-316.42570731696742</v>
      </c>
      <c r="AA9" s="6"/>
      <c r="AB9" s="16">
        <v>2</v>
      </c>
      <c r="AC9" s="17" t="s">
        <v>23</v>
      </c>
      <c r="AD9" s="18">
        <v>2476</v>
      </c>
      <c r="AE9" s="18">
        <v>619</v>
      </c>
      <c r="AF9" s="30">
        <v>33.951451628539346</v>
      </c>
      <c r="AG9" s="31">
        <v>24.652957627138548</v>
      </c>
      <c r="AH9" s="31">
        <v>287.00380262009537</v>
      </c>
      <c r="AI9" s="30">
        <v>1200.4584722217487</v>
      </c>
      <c r="AJ9" s="37">
        <f t="shared" ref="AJ9:AJ11" si="7">(AG9-AF9)/AF9</f>
        <v>-0.27387618364996652</v>
      </c>
      <c r="AK9" s="38">
        <f t="shared" si="2"/>
        <v>3.18272671394109</v>
      </c>
      <c r="AL9" s="49">
        <f>kWh_in_MMBtu*(AI9-AH9)*Elec_source_E+(AG9-AF9)*Gas_source_E</f>
        <v>-0.35603765264017895</v>
      </c>
      <c r="AM9" s="50">
        <f>(AI9-AH9)*Elec_emissions/1000+(AG9-AF9)*Gas_emissions</f>
        <v>-38.71552860511315</v>
      </c>
      <c r="AO9" s="16">
        <v>2</v>
      </c>
      <c r="AP9" s="17" t="s">
        <v>23</v>
      </c>
      <c r="AQ9" s="18">
        <v>211</v>
      </c>
      <c r="AR9" s="18">
        <v>98</v>
      </c>
      <c r="AS9" s="30">
        <v>51.988893018921445</v>
      </c>
      <c r="AT9" s="31">
        <v>45.801375729847038</v>
      </c>
      <c r="AU9" s="31">
        <v>416.43323003896023</v>
      </c>
      <c r="AV9" s="30">
        <v>486.44818443765809</v>
      </c>
      <c r="AW9" s="37">
        <f t="shared" ref="AW9:AW11" si="8">(AT9-AS9)/AS9</f>
        <v>-0.11901613844369507</v>
      </c>
      <c r="AX9" s="38">
        <f t="shared" si="3"/>
        <v>0.16813008508506266</v>
      </c>
      <c r="AY9" s="49">
        <f>kWh_in_MMBtu*(AV9-AU9)*Elec_source_E+(AT9-AS9)*Gas_source_E</f>
        <v>-5.9948233154631509</v>
      </c>
      <c r="AZ9" s="50">
        <f>(AV9-AU9)*Elec_emissions/1000+(AT9-AS9)*Gas_emissions</f>
        <v>-807.76329779823106</v>
      </c>
      <c r="BA9" s="6"/>
      <c r="BB9" s="16">
        <v>2</v>
      </c>
      <c r="BC9" s="17" t="s">
        <v>23</v>
      </c>
      <c r="BD9" s="18">
        <v>72</v>
      </c>
      <c r="BE9" s="18">
        <v>6</v>
      </c>
      <c r="BF9" s="30">
        <v>42.731796939742736</v>
      </c>
      <c r="BG9" s="31">
        <v>37.284476699952798</v>
      </c>
      <c r="BH9" s="31">
        <v>321.16705497956241</v>
      </c>
      <c r="BI9" s="30">
        <v>308.12088223883626</v>
      </c>
      <c r="BJ9" s="37">
        <f t="shared" ref="BJ9:BJ11" si="9">(BG9-BF9)/BF9</f>
        <v>-0.12747697569262889</v>
      </c>
      <c r="BK9" s="38">
        <f t="shared" si="4"/>
        <v>-4.0621142606162848E-2</v>
      </c>
      <c r="BL9" s="49">
        <f>kWh_in_MMBtu*(BI9-BH9)*Elec_source_E+(BG9-BF9)*Gas_source_E</f>
        <v>-6.077249603112695</v>
      </c>
      <c r="BM9" s="50">
        <f>(BI9-BH9)*Elec_emissions/1000+(BG9-BF9)*Gas_emissions</f>
        <v>-819.72521041413677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5929</v>
      </c>
      <c r="F10" s="30">
        <v>32.101936036975751</v>
      </c>
      <c r="G10" s="31">
        <v>25.977977485078252</v>
      </c>
      <c r="H10" s="31">
        <v>285.81423177959789</v>
      </c>
      <c r="I10" s="30">
        <v>681.62650945435121</v>
      </c>
      <c r="J10" s="37">
        <f t="shared" si="5"/>
        <v>-0.19076601937165974</v>
      </c>
      <c r="K10" s="38">
        <f t="shared" si="0"/>
        <v>1.3848585327968519</v>
      </c>
      <c r="L10" s="49">
        <f>kWh_in_MMBtu*(I10-H10)*Elec_source_E+(G10-F10)*Gas_source_E</f>
        <v>-2.4376026906537192</v>
      </c>
      <c r="M10" s="50">
        <f>(I10-H10)*Elec_emissions/1000+(G10-F10)*Gas_emissions</f>
        <v>-324.71085538984096</v>
      </c>
      <c r="N10" s="6"/>
      <c r="O10" s="16">
        <v>3</v>
      </c>
      <c r="P10" s="17" t="s">
        <v>24</v>
      </c>
      <c r="Q10" s="18">
        <v>7241</v>
      </c>
      <c r="R10" s="18">
        <v>4810</v>
      </c>
      <c r="S10" s="30">
        <v>30.953608601041381</v>
      </c>
      <c r="T10" s="31">
        <v>25.262599957545813</v>
      </c>
      <c r="U10" s="31">
        <v>280.96560421209438</v>
      </c>
      <c r="V10" s="30">
        <v>619.71209127618056</v>
      </c>
      <c r="W10" s="37">
        <f t="shared" si="6"/>
        <v>-0.18385606398422005</v>
      </c>
      <c r="X10" s="38">
        <f t="shared" si="1"/>
        <v>1.2056510903319482</v>
      </c>
      <c r="Y10" s="49">
        <f>kWh_in_MMBtu*(V10-U10)*Elec_source_E+(T10-S10)*Gas_source_E</f>
        <v>-2.5766258429667879</v>
      </c>
      <c r="Z10" s="50">
        <f>(V10-U10)*Elec_emissions/1000+(T10-S10)*Gas_emissions</f>
        <v>-344.0408784026672</v>
      </c>
      <c r="AA10" s="6"/>
      <c r="AB10" s="16">
        <v>3</v>
      </c>
      <c r="AC10" s="17" t="s">
        <v>24</v>
      </c>
      <c r="AD10" s="18">
        <v>2476</v>
      </c>
      <c r="AE10" s="18">
        <v>975</v>
      </c>
      <c r="AF10" s="30">
        <v>34.452915792342786</v>
      </c>
      <c r="AG10" s="31">
        <v>26.286317595984713</v>
      </c>
      <c r="AH10" s="31">
        <v>289.94343302539795</v>
      </c>
      <c r="AI10" s="30">
        <v>1004.682515987135</v>
      </c>
      <c r="AJ10" s="37">
        <f t="shared" si="7"/>
        <v>-0.23703648903275445</v>
      </c>
      <c r="AK10" s="38">
        <f t="shared" si="2"/>
        <v>2.4650983659254964</v>
      </c>
      <c r="AL10" s="49">
        <f>kWh_in_MMBtu*(AI10-AH10)*Elec_source_E+(AG10-AF10)*Gas_source_E</f>
        <v>-1.24969312811041</v>
      </c>
      <c r="AM10" s="50">
        <f>(AI10-AH10)*Elec_emissions/1000+(AG10-AF10)*Gas_emissions</f>
        <v>-161.25930823827116</v>
      </c>
      <c r="AO10" s="16">
        <v>3</v>
      </c>
      <c r="AP10" s="17" t="s">
        <v>24</v>
      </c>
      <c r="AQ10" s="18">
        <v>211</v>
      </c>
      <c r="AR10" s="18">
        <v>130</v>
      </c>
      <c r="AS10" s="30">
        <v>55.680622003675246</v>
      </c>
      <c r="AT10" s="31">
        <v>48.775721295510174</v>
      </c>
      <c r="AU10" s="31">
        <v>429.01198076946537</v>
      </c>
      <c r="AV10" s="30">
        <v>590.67191052807959</v>
      </c>
      <c r="AW10" s="37">
        <f t="shared" si="8"/>
        <v>-0.12400904407478258</v>
      </c>
      <c r="AX10" s="38">
        <f t="shared" si="3"/>
        <v>0.37681914959266394</v>
      </c>
      <c r="AY10" s="49">
        <f>kWh_in_MMBtu*(AV10-AU10)*Elec_source_E+(AT10-AS10)*Gas_source_E</f>
        <v>-5.7956326654031631</v>
      </c>
      <c r="AZ10" s="50">
        <f>(AV10-AU10)*Elec_emissions/1000+(AT10-AS10)*Gas_emissions</f>
        <v>-779.9668662312406</v>
      </c>
      <c r="BA10" s="6"/>
      <c r="BB10" s="16">
        <v>3</v>
      </c>
      <c r="BC10" s="17" t="s">
        <v>24</v>
      </c>
      <c r="BD10" s="18">
        <v>72</v>
      </c>
      <c r="BE10" s="18">
        <v>14</v>
      </c>
      <c r="BF10" s="30">
        <v>43.960545300536744</v>
      </c>
      <c r="BG10" s="31">
        <v>38.594234909406268</v>
      </c>
      <c r="BH10" s="31">
        <v>334.40137580467842</v>
      </c>
      <c r="BI10" s="30">
        <v>299.68671859369482</v>
      </c>
      <c r="BJ10" s="37">
        <f t="shared" si="9"/>
        <v>-0.12207106063957207</v>
      </c>
      <c r="BK10" s="38">
        <f t="shared" si="4"/>
        <v>-0.10381134685061881</v>
      </c>
      <c r="BL10" s="49">
        <f>kWh_in_MMBtu*(BI10-BH10)*Elec_source_E+(BG10-BF10)*Gas_source_E</f>
        <v>-6.2209287003839346</v>
      </c>
      <c r="BM10" s="50">
        <f>(BI10-BH10)*Elec_emissions/1000+(BG10-BF10)*Gas_emissions</f>
        <v>-839.3227390809501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8416</v>
      </c>
      <c r="F11" s="39">
        <v>36.670268404074157</v>
      </c>
      <c r="G11" s="40">
        <v>30.819272675516533</v>
      </c>
      <c r="H11" s="40">
        <v>308.15093670418111</v>
      </c>
      <c r="I11" s="39">
        <v>649.33101067580481</v>
      </c>
      <c r="J11" s="41">
        <f t="shared" si="5"/>
        <v>-0.15955693762818393</v>
      </c>
      <c r="K11" s="42">
        <f t="shared" si="0"/>
        <v>1.1071849322306293</v>
      </c>
      <c r="L11" s="51">
        <f>kWh_in_MMBtu*(I11-H11)*Elec_source_E+(G11-F11)*Gas_source_E</f>
        <v>-2.7249581169626</v>
      </c>
      <c r="M11" s="52">
        <f>(I11-H11)*Elec_emissions/1000+(G11-F11)*Gas_emissions</f>
        <v>-364.02054454322985</v>
      </c>
      <c r="N11" s="6"/>
      <c r="O11" s="19">
        <v>4</v>
      </c>
      <c r="P11" s="14" t="s">
        <v>25</v>
      </c>
      <c r="Q11" s="13">
        <v>7241</v>
      </c>
      <c r="R11" s="13">
        <v>6796</v>
      </c>
      <c r="S11" s="39">
        <v>36.658807882935641</v>
      </c>
      <c r="T11" s="40">
        <v>31.272301156137019</v>
      </c>
      <c r="U11" s="40">
        <v>308.07004662745982</v>
      </c>
      <c r="V11" s="39">
        <v>607.4139184784774</v>
      </c>
      <c r="W11" s="41">
        <f t="shared" si="6"/>
        <v>-0.14693622182149557</v>
      </c>
      <c r="X11" s="42">
        <f t="shared" si="1"/>
        <v>0.97167470556787194</v>
      </c>
      <c r="Y11" s="51">
        <f>kWh_in_MMBtu*(V11-U11)*Elec_source_E+(T11-S11)*Gas_source_E</f>
        <v>-2.6665577652702885</v>
      </c>
      <c r="Z11" s="52">
        <f>(V11-U11)*Elec_emissions/1000+(T11-S11)*Gas_emissions</f>
        <v>-356.57049916801782</v>
      </c>
      <c r="AA11" s="6"/>
      <c r="AB11" s="19">
        <v>4</v>
      </c>
      <c r="AC11" s="14" t="s">
        <v>25</v>
      </c>
      <c r="AD11" s="13">
        <v>2476</v>
      </c>
      <c r="AE11" s="13">
        <v>1414</v>
      </c>
      <c r="AF11" s="39">
        <v>32.453417603913934</v>
      </c>
      <c r="AG11" s="40">
        <v>24.56891142386058</v>
      </c>
      <c r="AH11" s="40">
        <v>283.09241554676356</v>
      </c>
      <c r="AI11" s="39">
        <v>850.29223024642954</v>
      </c>
      <c r="AJ11" s="41">
        <f t="shared" si="7"/>
        <v>-0.24294840920244004</v>
      </c>
      <c r="AK11" s="42">
        <f t="shared" si="2"/>
        <v>2.0035853436913116</v>
      </c>
      <c r="AL11" s="51">
        <f>kWh_in_MMBtu*(AI11-AH11)*Elec_source_E+(AG11-AF11)*Gas_source_E</f>
        <v>-2.5217480653733997</v>
      </c>
      <c r="AM11" s="52">
        <f>(AI11-AH11)*Elec_emissions/1000+(AG11-AF11)*Gas_emissions</f>
        <v>-334.31387789452867</v>
      </c>
      <c r="AO11" s="19">
        <v>4</v>
      </c>
      <c r="AP11" s="14" t="s">
        <v>25</v>
      </c>
      <c r="AQ11" s="13">
        <v>211</v>
      </c>
      <c r="AR11" s="13">
        <v>181</v>
      </c>
      <c r="AS11" s="39">
        <v>68.772900369729527</v>
      </c>
      <c r="AT11" s="40">
        <v>61.76813200877141</v>
      </c>
      <c r="AU11" s="40">
        <v>499.30812279778473</v>
      </c>
      <c r="AV11" s="39">
        <v>629.45210479921286</v>
      </c>
      <c r="AW11" s="41">
        <f t="shared" si="8"/>
        <v>-0.10185361273553724</v>
      </c>
      <c r="AX11" s="42">
        <f t="shared" si="3"/>
        <v>0.260648637703287</v>
      </c>
      <c r="AY11" s="51">
        <f>kWh_in_MMBtu*(AV11-AU11)*Elec_source_E+(AT11-AS11)*Gas_source_E</f>
        <v>-6.2418938349017017</v>
      </c>
      <c r="AZ11" s="52">
        <f>(AV11-AU11)*Elec_emissions/1000+(AT11-AS11)*Gas_emissions</f>
        <v>-840.47159923076674</v>
      </c>
      <c r="BA11" s="6"/>
      <c r="BB11" s="19">
        <v>4</v>
      </c>
      <c r="BC11" s="14" t="s">
        <v>25</v>
      </c>
      <c r="BD11" s="13">
        <v>72</v>
      </c>
      <c r="BE11" s="13">
        <v>25</v>
      </c>
      <c r="BF11" s="39">
        <v>45.867722296104645</v>
      </c>
      <c r="BG11" s="40">
        <v>37.118701324540936</v>
      </c>
      <c r="BH11" s="40">
        <v>363.47202450688377</v>
      </c>
      <c r="BI11" s="39">
        <v>821.63005322850472</v>
      </c>
      <c r="BJ11" s="41">
        <f t="shared" si="9"/>
        <v>-0.1907446137194985</v>
      </c>
      <c r="BK11" s="42">
        <f t="shared" si="4"/>
        <v>1.2605042419514845</v>
      </c>
      <c r="BL11" s="51">
        <f>kWh_in_MMBtu*(BI11-BH11)*Elec_source_E+(BG11-BF11)*Gas_source_E</f>
        <v>-4.631455641043825</v>
      </c>
      <c r="BM11" s="52">
        <f>(BI11-BH11)*Elec_emissions/1000+(BG11-BF11)*Gas_emissions</f>
        <v>-619.94430905862839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51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51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51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51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51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53" t="s">
        <v>36</v>
      </c>
      <c r="G18" s="53"/>
      <c r="H18" s="53"/>
      <c r="I18" s="53"/>
      <c r="J18" s="28"/>
      <c r="K18" s="29"/>
      <c r="L18" s="45"/>
      <c r="M18" s="29"/>
      <c r="N18" s="5"/>
      <c r="O18" s="27"/>
      <c r="P18" s="28"/>
      <c r="Q18" s="28"/>
      <c r="R18" s="28"/>
      <c r="S18" s="53" t="s">
        <v>36</v>
      </c>
      <c r="T18" s="53"/>
      <c r="U18" s="53"/>
      <c r="V18" s="53"/>
      <c r="W18" s="28"/>
      <c r="X18" s="29"/>
      <c r="Y18" s="45"/>
      <c r="Z18" s="29"/>
      <c r="AB18" s="27"/>
      <c r="AC18" s="28"/>
      <c r="AD18" s="28"/>
      <c r="AE18" s="28"/>
      <c r="AF18" s="53" t="s">
        <v>36</v>
      </c>
      <c r="AG18" s="53"/>
      <c r="AH18" s="53"/>
      <c r="AI18" s="53"/>
      <c r="AJ18" s="28"/>
      <c r="AK18" s="29"/>
      <c r="AL18" s="45"/>
      <c r="AM18" s="29"/>
      <c r="AO18" s="27"/>
      <c r="AP18" s="28"/>
      <c r="AQ18" s="28"/>
      <c r="AR18" s="28"/>
      <c r="AS18" s="53" t="s">
        <v>36</v>
      </c>
      <c r="AT18" s="53"/>
      <c r="AU18" s="53"/>
      <c r="AV18" s="53"/>
      <c r="AW18" s="28"/>
      <c r="AX18" s="29"/>
      <c r="AY18" s="45"/>
      <c r="AZ18" s="29"/>
      <c r="BB18" s="27"/>
      <c r="BC18" s="28"/>
      <c r="BD18" s="28"/>
      <c r="BE18" s="28"/>
      <c r="BF18" s="53" t="s">
        <v>36</v>
      </c>
      <c r="BG18" s="53"/>
      <c r="BH18" s="53"/>
      <c r="BI18" s="53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35</v>
      </c>
      <c r="I19" s="23" t="s">
        <v>35</v>
      </c>
      <c r="J19" s="23" t="s">
        <v>42</v>
      </c>
      <c r="K19" s="34" t="s">
        <v>42</v>
      </c>
      <c r="L19" s="46" t="s">
        <v>42</v>
      </c>
      <c r="M19" s="34" t="s">
        <v>42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35</v>
      </c>
      <c r="V19" s="23" t="s">
        <v>35</v>
      </c>
      <c r="W19" s="23" t="s">
        <v>42</v>
      </c>
      <c r="X19" s="34" t="s">
        <v>42</v>
      </c>
      <c r="Y19" s="46" t="s">
        <v>42</v>
      </c>
      <c r="Z19" s="34" t="s">
        <v>42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35</v>
      </c>
      <c r="AI19" s="23" t="s">
        <v>35</v>
      </c>
      <c r="AJ19" s="23" t="s">
        <v>42</v>
      </c>
      <c r="AK19" s="34" t="s">
        <v>42</v>
      </c>
      <c r="AL19" s="46" t="s">
        <v>42</v>
      </c>
      <c r="AM19" s="34" t="s">
        <v>42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35</v>
      </c>
      <c r="AV19" s="23" t="s">
        <v>35</v>
      </c>
      <c r="AW19" s="23" t="s">
        <v>42</v>
      </c>
      <c r="AX19" s="34" t="s">
        <v>42</v>
      </c>
      <c r="AY19" s="46" t="s">
        <v>42</v>
      </c>
      <c r="AZ19" s="34" t="s">
        <v>42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35</v>
      </c>
      <c r="BI19" s="23" t="s">
        <v>35</v>
      </c>
      <c r="BJ19" s="23" t="s">
        <v>42</v>
      </c>
      <c r="BK19" s="34" t="s">
        <v>42</v>
      </c>
      <c r="BL19" s="46" t="s">
        <v>42</v>
      </c>
      <c r="BM19" s="34" t="s">
        <v>42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33</v>
      </c>
      <c r="G20" s="23" t="s">
        <v>34</v>
      </c>
      <c r="H20" s="23" t="s">
        <v>33</v>
      </c>
      <c r="I20" s="23" t="s">
        <v>34</v>
      </c>
      <c r="J20" s="23" t="s">
        <v>37</v>
      </c>
      <c r="K20" s="34" t="s">
        <v>38</v>
      </c>
      <c r="L20" s="46" t="s">
        <v>43</v>
      </c>
      <c r="M20" s="34" t="s">
        <v>44</v>
      </c>
      <c r="N20" s="6"/>
      <c r="O20" s="16"/>
      <c r="P20" s="18"/>
      <c r="Q20" s="23" t="s">
        <v>6</v>
      </c>
      <c r="R20" s="23" t="s">
        <v>4</v>
      </c>
      <c r="S20" s="23" t="s">
        <v>33</v>
      </c>
      <c r="T20" s="23" t="s">
        <v>34</v>
      </c>
      <c r="U20" s="23" t="s">
        <v>33</v>
      </c>
      <c r="V20" s="23" t="s">
        <v>34</v>
      </c>
      <c r="W20" s="23" t="s">
        <v>37</v>
      </c>
      <c r="X20" s="34" t="s">
        <v>38</v>
      </c>
      <c r="Y20" s="46" t="s">
        <v>43</v>
      </c>
      <c r="Z20" s="34" t="s">
        <v>44</v>
      </c>
      <c r="AA20" s="6"/>
      <c r="AB20" s="16"/>
      <c r="AC20" s="18"/>
      <c r="AD20" s="23" t="s">
        <v>6</v>
      </c>
      <c r="AE20" s="23" t="s">
        <v>4</v>
      </c>
      <c r="AF20" s="23" t="s">
        <v>33</v>
      </c>
      <c r="AG20" s="23" t="s">
        <v>34</v>
      </c>
      <c r="AH20" s="23" t="s">
        <v>33</v>
      </c>
      <c r="AI20" s="23" t="s">
        <v>34</v>
      </c>
      <c r="AJ20" s="23" t="s">
        <v>37</v>
      </c>
      <c r="AK20" s="34" t="s">
        <v>38</v>
      </c>
      <c r="AL20" s="46" t="s">
        <v>43</v>
      </c>
      <c r="AM20" s="34" t="s">
        <v>44</v>
      </c>
      <c r="AO20" s="16"/>
      <c r="AP20" s="18"/>
      <c r="AQ20" s="23" t="s">
        <v>6</v>
      </c>
      <c r="AR20" s="23" t="s">
        <v>4</v>
      </c>
      <c r="AS20" s="23" t="s">
        <v>33</v>
      </c>
      <c r="AT20" s="23" t="s">
        <v>34</v>
      </c>
      <c r="AU20" s="23" t="s">
        <v>33</v>
      </c>
      <c r="AV20" s="23" t="s">
        <v>34</v>
      </c>
      <c r="AW20" s="23" t="s">
        <v>37</v>
      </c>
      <c r="AX20" s="34" t="s">
        <v>38</v>
      </c>
      <c r="AY20" s="46" t="s">
        <v>43</v>
      </c>
      <c r="AZ20" s="34" t="s">
        <v>44</v>
      </c>
      <c r="BA20" s="6"/>
      <c r="BB20" s="16"/>
      <c r="BC20" s="18"/>
      <c r="BD20" s="23" t="s">
        <v>6</v>
      </c>
      <c r="BE20" s="23" t="s">
        <v>4</v>
      </c>
      <c r="BF20" s="23" t="s">
        <v>33</v>
      </c>
      <c r="BG20" s="23" t="s">
        <v>34</v>
      </c>
      <c r="BH20" s="23" t="s">
        <v>33</v>
      </c>
      <c r="BI20" s="23" t="s">
        <v>34</v>
      </c>
      <c r="BJ20" s="23" t="s">
        <v>37</v>
      </c>
      <c r="BK20" s="34" t="s">
        <v>38</v>
      </c>
      <c r="BL20" s="46" t="s">
        <v>43</v>
      </c>
      <c r="BM20" s="34" t="s">
        <v>44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39</v>
      </c>
      <c r="G21" s="10" t="s">
        <v>39</v>
      </c>
      <c r="H21" s="10" t="s">
        <v>40</v>
      </c>
      <c r="I21" s="10" t="s">
        <v>40</v>
      </c>
      <c r="J21" s="9" t="s">
        <v>41</v>
      </c>
      <c r="K21" s="35" t="s">
        <v>41</v>
      </c>
      <c r="L21" s="47" t="s">
        <v>39</v>
      </c>
      <c r="M21" s="48" t="s">
        <v>45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39</v>
      </c>
      <c r="T21" s="10" t="s">
        <v>39</v>
      </c>
      <c r="U21" s="10" t="s">
        <v>40</v>
      </c>
      <c r="V21" s="10" t="s">
        <v>40</v>
      </c>
      <c r="W21" s="9" t="s">
        <v>41</v>
      </c>
      <c r="X21" s="35" t="s">
        <v>41</v>
      </c>
      <c r="Y21" s="47" t="s">
        <v>39</v>
      </c>
      <c r="Z21" s="48" t="s">
        <v>45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39</v>
      </c>
      <c r="AG21" s="10" t="s">
        <v>39</v>
      </c>
      <c r="AH21" s="10" t="s">
        <v>40</v>
      </c>
      <c r="AI21" s="10" t="s">
        <v>40</v>
      </c>
      <c r="AJ21" s="9" t="s">
        <v>41</v>
      </c>
      <c r="AK21" s="35" t="s">
        <v>41</v>
      </c>
      <c r="AL21" s="47" t="s">
        <v>39</v>
      </c>
      <c r="AM21" s="48" t="s">
        <v>45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39</v>
      </c>
      <c r="AT21" s="10" t="s">
        <v>39</v>
      </c>
      <c r="AU21" s="10" t="s">
        <v>40</v>
      </c>
      <c r="AV21" s="10" t="s">
        <v>40</v>
      </c>
      <c r="AW21" s="9" t="s">
        <v>41</v>
      </c>
      <c r="AX21" s="35" t="s">
        <v>41</v>
      </c>
      <c r="AY21" s="47" t="s">
        <v>39</v>
      </c>
      <c r="AZ21" s="48" t="s">
        <v>45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39</v>
      </c>
      <c r="BG21" s="10" t="s">
        <v>39</v>
      </c>
      <c r="BH21" s="10" t="s">
        <v>40</v>
      </c>
      <c r="BI21" s="10" t="s">
        <v>40</v>
      </c>
      <c r="BJ21" s="9" t="s">
        <v>41</v>
      </c>
      <c r="BK21" s="35" t="s">
        <v>41</v>
      </c>
      <c r="BL21" s="47" t="s">
        <v>39</v>
      </c>
      <c r="BM21" s="48" t="s">
        <v>45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1038</v>
      </c>
      <c r="F23" s="30">
        <v>39.065735082335699</v>
      </c>
      <c r="G23" s="30">
        <v>30.83826645088671</v>
      </c>
      <c r="H23" s="30">
        <v>299.2726973325162</v>
      </c>
      <c r="I23" s="30">
        <v>899.68205827256531</v>
      </c>
      <c r="J23" s="32">
        <f>(G23-F23)/F23</f>
        <v>-0.21060575499497494</v>
      </c>
      <c r="K23" s="36">
        <f t="shared" ref="K23:K26" si="10">(I23-H23)/H23</f>
        <v>2.0062283204970939</v>
      </c>
      <c r="L23" s="49">
        <f>kWh_in_MMBtu*(I23-H23)*Elec_source_E+(G23-F23)*Gas_source_E</f>
        <v>-2.5400402756214246</v>
      </c>
      <c r="M23" s="50">
        <f>(I23-H23)*Elec_emissions/1000+(G23-F23)*Gas_emissions</f>
        <v>-336.44267801617013</v>
      </c>
      <c r="N23" s="6"/>
      <c r="O23" s="16">
        <v>1</v>
      </c>
      <c r="P23" s="17" t="s">
        <v>22</v>
      </c>
      <c r="Q23" s="18">
        <v>3779</v>
      </c>
      <c r="R23" s="18">
        <v>747</v>
      </c>
      <c r="S23" s="30">
        <v>36.44031189758465</v>
      </c>
      <c r="T23" s="30">
        <v>29.247785877316161</v>
      </c>
      <c r="U23" s="30">
        <v>283.35525771815492</v>
      </c>
      <c r="V23" s="30">
        <v>741.38636509880939</v>
      </c>
      <c r="W23" s="32">
        <f>(T23-S23)/S23</f>
        <v>-0.19737827822338772</v>
      </c>
      <c r="X23" s="36">
        <f t="shared" ref="X23:X26" si="11">(V23-U23)/U23</f>
        <v>1.6164552973858859</v>
      </c>
      <c r="Y23" s="49">
        <f>kWh_in_MMBtu*(V23-U23)*Elec_source_E+(T23-S23)*Gas_source_E</f>
        <v>-2.9362349466562421</v>
      </c>
      <c r="Z23" s="50">
        <f>(V23-U23)*Elec_emissions/1000+(T23-S23)*Gas_emissions</f>
        <v>-391.32409484799621</v>
      </c>
      <c r="AA23" s="6"/>
      <c r="AB23" s="16">
        <v>1</v>
      </c>
      <c r="AC23" s="17" t="s">
        <v>22</v>
      </c>
      <c r="AD23" s="18">
        <v>1341</v>
      </c>
      <c r="AE23" s="18">
        <v>255</v>
      </c>
      <c r="AF23" s="30">
        <v>43.501515114148845</v>
      </c>
      <c r="AG23" s="30">
        <v>32.020290549512531</v>
      </c>
      <c r="AH23" s="30">
        <v>323.84812124042838</v>
      </c>
      <c r="AI23" s="30">
        <v>1432.9478803378324</v>
      </c>
      <c r="AJ23" s="32">
        <f>(AG23-AF23)/AF23</f>
        <v>-0.26392700425512422</v>
      </c>
      <c r="AK23" s="36">
        <f t="shared" ref="AK23:AK26" si="12">(AI23-AH23)/AH23</f>
        <v>3.4247527972348379</v>
      </c>
      <c r="AL23" s="49">
        <f>kWh_in_MMBtu*(AI23-AH23)*Elec_source_E+(AG23-AF23)*Gas_source_E</f>
        <v>-0.64066438623943966</v>
      </c>
      <c r="AM23" s="50">
        <f>(AI23-AH23)*Elec_emissions/1000+(AG23-AF23)*Gas_emissions</f>
        <v>-75.108961273912428</v>
      </c>
      <c r="AO23" s="16">
        <v>1</v>
      </c>
      <c r="AP23" s="17" t="s">
        <v>22</v>
      </c>
      <c r="AQ23" s="18">
        <v>133</v>
      </c>
      <c r="AR23" s="18">
        <v>31</v>
      </c>
      <c r="AS23" s="30">
        <v>64.253385916725193</v>
      </c>
      <c r="AT23" s="30">
        <v>57.380641793866843</v>
      </c>
      <c r="AU23" s="30">
        <v>472.86422114618063</v>
      </c>
      <c r="AV23" s="30">
        <v>418.27632351099726</v>
      </c>
      <c r="AW23" s="32">
        <f>(AT23-AS23)/AS23</f>
        <v>-0.10696314326167472</v>
      </c>
      <c r="AX23" s="36">
        <f t="shared" ref="AX23:AX26" si="13">(AV23-AU23)/AU23</f>
        <v>-0.11544095576287666</v>
      </c>
      <c r="AY23" s="49">
        <f>kWh_in_MMBtu*(AV23-AU23)*Elec_source_E+(AT23-AS23)*Gas_source_E</f>
        <v>-8.0757016629588616</v>
      </c>
      <c r="AZ23" s="50">
        <f>(AV23-AU23)*Elec_emissions/1000+(AT23-AS23)*Gas_emissions</f>
        <v>-1089.664189221734</v>
      </c>
      <c r="BA23" s="6"/>
      <c r="BB23" s="16">
        <v>1</v>
      </c>
      <c r="BC23" s="17" t="s">
        <v>22</v>
      </c>
      <c r="BD23" s="18">
        <v>46</v>
      </c>
      <c r="BE23" s="18">
        <v>5</v>
      </c>
      <c r="BF23" s="30">
        <v>48.915742088459069</v>
      </c>
      <c r="BG23" s="30">
        <v>43.610107985932515</v>
      </c>
      <c r="BH23" s="30">
        <v>347.72410876982201</v>
      </c>
      <c r="BI23" s="30">
        <v>337.21724862472979</v>
      </c>
      <c r="BJ23" s="32">
        <f>(BG23-BF23)/BF23</f>
        <v>-0.10846475747892902</v>
      </c>
      <c r="BK23" s="36">
        <f t="shared" ref="BK23:BK26" si="14">(BI23-BH23)/BH23</f>
        <v>-3.0216081888205501E-2</v>
      </c>
      <c r="BL23" s="49">
        <f>kWh_in_MMBtu*(BI23-BH23)*Elec_source_E+(BG23-BF23)*Gas_source_E</f>
        <v>-5.8956261800114094</v>
      </c>
      <c r="BM23" s="50">
        <f>(BI23-BH23)*Elec_emissions/1000+(BG23-BF23)*Gas_emissions</f>
        <v>-795.20518772236755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1361</v>
      </c>
      <c r="F24" s="30">
        <v>38.365437765342293</v>
      </c>
      <c r="G24" s="31">
        <v>31.36737195371613</v>
      </c>
      <c r="H24" s="31">
        <v>300.06303328130156</v>
      </c>
      <c r="I24" s="30">
        <v>755.28273246513311</v>
      </c>
      <c r="J24" s="37">
        <f t="shared" ref="J24:J26" si="15">(G24-F24)/F24</f>
        <v>-0.18240547271815358</v>
      </c>
      <c r="K24" s="38">
        <f t="shared" si="10"/>
        <v>1.5170802421272418</v>
      </c>
      <c r="L24" s="49">
        <f>kWh_in_MMBtu*(I24-H24)*Elec_source_E+(G24-F24)*Gas_source_E</f>
        <v>-2.7543718710268106</v>
      </c>
      <c r="M24" s="50">
        <f>(I24-H24)*Elec_emissions/1000+(G24-F24)*Gas_emissions</f>
        <v>-366.82623169575481</v>
      </c>
      <c r="N24" s="6"/>
      <c r="O24" s="16">
        <v>2</v>
      </c>
      <c r="P24" s="17" t="s">
        <v>23</v>
      </c>
      <c r="Q24" s="18">
        <v>3779</v>
      </c>
      <c r="R24" s="18">
        <v>949</v>
      </c>
      <c r="S24" s="30">
        <v>36.321959429788016</v>
      </c>
      <c r="T24" s="31">
        <v>30.06439520434256</v>
      </c>
      <c r="U24" s="31">
        <v>287.37178544938274</v>
      </c>
      <c r="V24" s="30">
        <v>630.03973880000694</v>
      </c>
      <c r="W24" s="37">
        <f t="shared" ref="W24:W26" si="16">(T24-S24)/S24</f>
        <v>-0.17228046954739901</v>
      </c>
      <c r="X24" s="38">
        <f t="shared" si="11"/>
        <v>1.1924203095121919</v>
      </c>
      <c r="Y24" s="49">
        <f>kWh_in_MMBtu*(V24-U24)*Elec_source_E+(T24-S24)*Gas_source_E</f>
        <v>-3.1521887453556752</v>
      </c>
      <c r="Z24" s="50">
        <f>(V24-U24)*Elec_emissions/1000+(T24-S24)*Gas_emissions</f>
        <v>-421.62273696867459</v>
      </c>
      <c r="AA24" s="6"/>
      <c r="AB24" s="16">
        <v>2</v>
      </c>
      <c r="AC24" s="17" t="s">
        <v>23</v>
      </c>
      <c r="AD24" s="18">
        <v>1341</v>
      </c>
      <c r="AE24" s="18">
        <v>368</v>
      </c>
      <c r="AF24" s="30">
        <v>40.734186102298509</v>
      </c>
      <c r="AG24" s="31">
        <v>31.786122186894964</v>
      </c>
      <c r="AH24" s="31">
        <v>314.11913762005759</v>
      </c>
      <c r="AI24" s="30">
        <v>1119.561385422224</v>
      </c>
      <c r="AJ24" s="37">
        <f t="shared" ref="AJ24:AJ26" si="17">(AG24-AF24)/AF24</f>
        <v>-0.21966963800213579</v>
      </c>
      <c r="AK24" s="38">
        <f t="shared" si="12"/>
        <v>2.5641298199932923</v>
      </c>
      <c r="AL24" s="49">
        <f>kWh_in_MMBtu*(AI24-AH24)*Elec_source_E+(AG24-AF24)*Gas_source_E</f>
        <v>-1.1304350796622202</v>
      </c>
      <c r="AM24" s="50">
        <f>(AI24-AH24)*Elec_emissions/1000+(AG24-AF24)*Gas_emissions</f>
        <v>-144.25236725997092</v>
      </c>
      <c r="AO24" s="16">
        <v>2</v>
      </c>
      <c r="AP24" s="17" t="s">
        <v>23</v>
      </c>
      <c r="AQ24" s="18">
        <v>133</v>
      </c>
      <c r="AR24" s="18">
        <v>39</v>
      </c>
      <c r="AS24" s="30">
        <v>64.386207786512088</v>
      </c>
      <c r="AT24" s="31">
        <v>57.67117312869825</v>
      </c>
      <c r="AU24" s="31">
        <v>470.14104400915295</v>
      </c>
      <c r="AV24" s="30">
        <v>419.70537997682328</v>
      </c>
      <c r="AW24" s="37">
        <f t="shared" ref="AW24:AW26" si="18">(AT24-AS24)/AS24</f>
        <v>-0.10429306040323334</v>
      </c>
      <c r="AX24" s="38">
        <f t="shared" si="13"/>
        <v>-0.10727773010889848</v>
      </c>
      <c r="AY24" s="49">
        <f>kWh_in_MMBtu*(AV24-AU24)*Elec_source_E+(AT24-AS24)*Gas_source_E</f>
        <v>-7.859345100784962</v>
      </c>
      <c r="AZ24" s="50">
        <f>(AV24-AU24)*Elec_emissions/1000+(AT24-AS24)*Gas_emissions</f>
        <v>-1060.4435502016415</v>
      </c>
      <c r="BA24" s="6"/>
      <c r="BB24" s="16">
        <v>2</v>
      </c>
      <c r="BC24" s="17" t="s">
        <v>23</v>
      </c>
      <c r="BD24" s="18">
        <v>46</v>
      </c>
      <c r="BE24" s="18">
        <v>5</v>
      </c>
      <c r="BF24" s="30">
        <v>48.915742088459069</v>
      </c>
      <c r="BG24" s="31">
        <v>42.68269265799568</v>
      </c>
      <c r="BH24" s="31">
        <v>347.72410876982201</v>
      </c>
      <c r="BI24" s="30">
        <v>332.9974218734468</v>
      </c>
      <c r="BJ24" s="37">
        <f t="shared" ref="BJ24:BJ26" si="19">(BG24-BF24)/BF24</f>
        <v>-0.12742420260519738</v>
      </c>
      <c r="BK24" s="38">
        <f t="shared" si="14"/>
        <v>-4.2351641790025062E-2</v>
      </c>
      <c r="BL24" s="49">
        <f>kWh_in_MMBtu*(BI24-BH24)*Elec_source_E+(BG24-BF24)*Gas_source_E</f>
        <v>-6.9516857757439618</v>
      </c>
      <c r="BM24" s="50">
        <f>(BI24-BH24)*Elec_emissions/1000+(BG24-BF24)*Gas_emissions</f>
        <v>-937.6708690254477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2403</v>
      </c>
      <c r="F25" s="30">
        <v>39.479035974417307</v>
      </c>
      <c r="G25" s="31">
        <v>34.248178230766463</v>
      </c>
      <c r="H25" s="31">
        <v>310.54877487235717</v>
      </c>
      <c r="I25" s="30">
        <v>575.66125870125722</v>
      </c>
      <c r="J25" s="37">
        <f t="shared" si="15"/>
        <v>-0.13249709914498614</v>
      </c>
      <c r="K25" s="38">
        <f t="shared" si="10"/>
        <v>0.85369032268076894</v>
      </c>
      <c r="L25" s="49">
        <f>kWh_in_MMBtu*(I25-H25)*Elec_source_E+(G25-F25)*Gas_source_E</f>
        <v>-2.8633769338255561</v>
      </c>
      <c r="M25" s="50">
        <f>(I25-H25)*Elec_emissions/1000+(G25-F25)*Gas_emissions</f>
        <v>-383.46253682945348</v>
      </c>
      <c r="N25" s="6"/>
      <c r="O25" s="16">
        <v>3</v>
      </c>
      <c r="P25" s="17" t="s">
        <v>24</v>
      </c>
      <c r="Q25" s="18">
        <v>3779</v>
      </c>
      <c r="R25" s="18">
        <v>1694</v>
      </c>
      <c r="S25" s="30">
        <v>38.449541436276547</v>
      </c>
      <c r="T25" s="31">
        <v>33.905484674037169</v>
      </c>
      <c r="U25" s="31">
        <v>305.13563472972942</v>
      </c>
      <c r="V25" s="30">
        <v>478.77947537499017</v>
      </c>
      <c r="W25" s="37">
        <f t="shared" si="16"/>
        <v>-0.11818233956756975</v>
      </c>
      <c r="X25" s="38">
        <f t="shared" si="11"/>
        <v>0.56907099952145512</v>
      </c>
      <c r="Y25" s="49">
        <f>kWh_in_MMBtu*(V25-U25)*Elec_source_E+(T25-S25)*Gas_source_E</f>
        <v>-3.0940146527840788</v>
      </c>
      <c r="Z25" s="50">
        <f>(V25-U25)*Elec_emissions/1000+(T25-S25)*Gas_emissions</f>
        <v>-415.49819975097955</v>
      </c>
      <c r="AA25" s="6"/>
      <c r="AB25" s="16">
        <v>3</v>
      </c>
      <c r="AC25" s="17" t="s">
        <v>24</v>
      </c>
      <c r="AD25" s="18">
        <v>1341</v>
      </c>
      <c r="AE25" s="18">
        <v>639</v>
      </c>
      <c r="AF25" s="30">
        <v>39.64386778056874</v>
      </c>
      <c r="AG25" s="31">
        <v>32.77414950562666</v>
      </c>
      <c r="AH25" s="31">
        <v>309.68756331096472</v>
      </c>
      <c r="AI25" s="30">
        <v>836.99994595531496</v>
      </c>
      <c r="AJ25" s="37">
        <f t="shared" si="17"/>
        <v>-0.1732857730473322</v>
      </c>
      <c r="AK25" s="38">
        <f t="shared" si="12"/>
        <v>1.7027237936412165</v>
      </c>
      <c r="AL25" s="49">
        <f>kWh_in_MMBtu*(AI25-AH25)*Elec_source_E+(AG25-AF25)*Gas_source_E</f>
        <v>-1.8426586431361596</v>
      </c>
      <c r="AM25" s="50">
        <f>(AI25-AH25)*Elec_emissions/1000+(AG25-AF25)*Gas_emissions</f>
        <v>-243.13638205160055</v>
      </c>
      <c r="AO25" s="16">
        <v>3</v>
      </c>
      <c r="AP25" s="17" t="s">
        <v>24</v>
      </c>
      <c r="AQ25" s="18">
        <v>133</v>
      </c>
      <c r="AR25" s="18">
        <v>61</v>
      </c>
      <c r="AS25" s="30">
        <v>63.928777282500015</v>
      </c>
      <c r="AT25" s="31">
        <v>56.973326421556266</v>
      </c>
      <c r="AU25" s="31">
        <v>458.85415793143198</v>
      </c>
      <c r="AV25" s="30">
        <v>561.05484163792823</v>
      </c>
      <c r="AW25" s="37">
        <f t="shared" si="18"/>
        <v>-0.1087999983201266</v>
      </c>
      <c r="AX25" s="38">
        <f t="shared" si="13"/>
        <v>0.22273021163680601</v>
      </c>
      <c r="AY25" s="49">
        <f>kWh_in_MMBtu*(AV25-AU25)*Elec_source_E+(AT25-AS25)*Gas_source_E</f>
        <v>-6.4872948911356119</v>
      </c>
      <c r="AZ25" s="50">
        <f>(AV25-AU25)*Elec_emissions/1000+(AT25-AS25)*Gas_emissions</f>
        <v>-873.85148244948562</v>
      </c>
      <c r="BA25" s="6"/>
      <c r="BB25" s="16">
        <v>3</v>
      </c>
      <c r="BC25" s="17" t="s">
        <v>24</v>
      </c>
      <c r="BD25" s="18">
        <v>46</v>
      </c>
      <c r="BE25" s="18">
        <v>9</v>
      </c>
      <c r="BF25" s="30">
        <v>55.834814161818741</v>
      </c>
      <c r="BG25" s="31">
        <v>49.380756100272066</v>
      </c>
      <c r="BH25" s="31">
        <v>385.38713295442858</v>
      </c>
      <c r="BI25" s="30">
        <v>354.91806316962442</v>
      </c>
      <c r="BJ25" s="37">
        <f t="shared" si="19"/>
        <v>-0.1155920039930951</v>
      </c>
      <c r="BK25" s="38">
        <f t="shared" si="14"/>
        <v>-7.9060942048646651E-2</v>
      </c>
      <c r="BL25" s="49">
        <f>kWh_in_MMBtu*(BI25-BH25)*Elec_source_E+(BG25-BF25)*Gas_source_E</f>
        <v>-7.3611209825926451</v>
      </c>
      <c r="BM25" s="50">
        <f>(BI25-BH25)*Elec_emissions/1000+(BG25-BF25)*Gas_emissions</f>
        <v>-993.04856251446654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4432</v>
      </c>
      <c r="F26" s="39">
        <v>45.193589547840688</v>
      </c>
      <c r="G26" s="40">
        <v>40.9554432640385</v>
      </c>
      <c r="H26" s="40">
        <v>342.66209010600119</v>
      </c>
      <c r="I26" s="39">
        <v>504.56671329322171</v>
      </c>
      <c r="J26" s="41">
        <f t="shared" si="15"/>
        <v>-9.3777598243569543E-2</v>
      </c>
      <c r="K26" s="42">
        <f t="shared" si="10"/>
        <v>0.47249061936538106</v>
      </c>
      <c r="L26" s="51">
        <f>kWh_in_MMBtu*(I26-H26)*Elec_source_E+(G26-F26)*Gas_source_E</f>
        <v>-2.8862506884544654</v>
      </c>
      <c r="M26" s="52">
        <f>(I26-H26)*Elec_emissions/1000+(G26-F26)*Gas_emissions</f>
        <v>-387.59818160470297</v>
      </c>
      <c r="N26" s="6"/>
      <c r="O26" s="19">
        <v>4</v>
      </c>
      <c r="P26" s="14" t="s">
        <v>25</v>
      </c>
      <c r="Q26" s="13">
        <v>3779</v>
      </c>
      <c r="R26" s="13">
        <v>3525</v>
      </c>
      <c r="S26" s="39">
        <v>45.425076672281442</v>
      </c>
      <c r="T26" s="40">
        <v>41.800423893727867</v>
      </c>
      <c r="U26" s="40">
        <v>343.38558349985783</v>
      </c>
      <c r="V26" s="39">
        <v>458.55915384318195</v>
      </c>
      <c r="W26" s="41">
        <f t="shared" si="16"/>
        <v>-7.9794092692535887E-2</v>
      </c>
      <c r="X26" s="42">
        <f t="shared" si="11"/>
        <v>0.33540595726078815</v>
      </c>
      <c r="Y26" s="51">
        <f>kWh_in_MMBtu*(V26-U26)*Elec_source_E+(T26-S26)*Gas_source_E</f>
        <v>-2.7178390305976121</v>
      </c>
      <c r="Z26" s="52">
        <f>(V26-U26)*Elec_emissions/1000+(T26-S26)*Gas_emissions</f>
        <v>-365.36158716818227</v>
      </c>
      <c r="AA26" s="6"/>
      <c r="AB26" s="19">
        <v>4</v>
      </c>
      <c r="AC26" s="14" t="s">
        <v>25</v>
      </c>
      <c r="AD26" s="13">
        <v>1341</v>
      </c>
      <c r="AE26" s="13">
        <v>783</v>
      </c>
      <c r="AF26" s="39">
        <v>38.96867413622676</v>
      </c>
      <c r="AG26" s="40">
        <v>32.338409032558964</v>
      </c>
      <c r="AH26" s="40">
        <v>308.31007951554665</v>
      </c>
      <c r="AI26" s="39">
        <v>692.43154064173268</v>
      </c>
      <c r="AJ26" s="41">
        <f t="shared" si="17"/>
        <v>-0.17014346139901254</v>
      </c>
      <c r="AK26" s="42">
        <f t="shared" si="12"/>
        <v>1.2458932958979583</v>
      </c>
      <c r="AL26" s="51">
        <f>kWh_in_MMBtu*(AI26-AH26)*Elec_source_E+(AG26-AF26)*Gas_source_E</f>
        <v>-3.1146371157306296</v>
      </c>
      <c r="AM26" s="52">
        <f>(AI26-AH26)*Elec_emissions/1000+(AG26-AF26)*Gas_emissions</f>
        <v>-416.13636576169142</v>
      </c>
      <c r="AO26" s="19">
        <v>4</v>
      </c>
      <c r="AP26" s="14" t="s">
        <v>25</v>
      </c>
      <c r="AQ26" s="13">
        <v>133</v>
      </c>
      <c r="AR26" s="13">
        <v>108</v>
      </c>
      <c r="AS26" s="39">
        <v>81.162158351244429</v>
      </c>
      <c r="AT26" s="40">
        <v>75.134232556996139</v>
      </c>
      <c r="AU26" s="40">
        <v>557.55800168797293</v>
      </c>
      <c r="AV26" s="39">
        <v>575.71006293096627</v>
      </c>
      <c r="AW26" s="41">
        <f t="shared" si="18"/>
        <v>-7.4270151468388917E-2</v>
      </c>
      <c r="AX26" s="42">
        <f t="shared" si="13"/>
        <v>3.2556363980140328E-2</v>
      </c>
      <c r="AY26" s="51">
        <f>kWh_in_MMBtu*(AV26-AU26)*Elec_source_E+(AT26-AS26)*Gas_source_E</f>
        <v>-6.3761056297403549</v>
      </c>
      <c r="AZ26" s="52">
        <f>(AV26-AU26)*Elec_emissions/1000+(AT26-AS26)*Gas_emissions</f>
        <v>-859.71199470718636</v>
      </c>
      <c r="BA26" s="6"/>
      <c r="BB26" s="19">
        <v>4</v>
      </c>
      <c r="BC26" s="14" t="s">
        <v>25</v>
      </c>
      <c r="BD26" s="13">
        <v>46</v>
      </c>
      <c r="BE26" s="13">
        <v>16</v>
      </c>
      <c r="BF26" s="39">
        <v>56.038040977354399</v>
      </c>
      <c r="BG26" s="40">
        <v>45.784933261187845</v>
      </c>
      <c r="BH26" s="40">
        <v>413.82156686398514</v>
      </c>
      <c r="BI26" s="39">
        <v>966.75455620763137</v>
      </c>
      <c r="BJ26" s="41">
        <f t="shared" si="19"/>
        <v>-0.18296691920957675</v>
      </c>
      <c r="BK26" s="42">
        <f t="shared" si="14"/>
        <v>1.3361628141661941</v>
      </c>
      <c r="BL26" s="51">
        <f>kWh_in_MMBtu*(BI26-BH26)*Elec_source_E+(BG26-BF26)*Gas_source_E</f>
        <v>-5.2562624214950402</v>
      </c>
      <c r="BM26" s="52">
        <f>(BI26-BH26)*Elec_emissions/1000+(BG26-BF26)*Gas_emissions</f>
        <v>-703.24226777082174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51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51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51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51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51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53" t="s">
        <v>36</v>
      </c>
      <c r="G33" s="53"/>
      <c r="H33" s="53"/>
      <c r="I33" s="53"/>
      <c r="J33" s="28"/>
      <c r="K33" s="29"/>
      <c r="L33" s="45"/>
      <c r="M33" s="29"/>
      <c r="N33" s="5"/>
      <c r="O33" s="27"/>
      <c r="P33" s="28"/>
      <c r="Q33" s="28"/>
      <c r="R33" s="28"/>
      <c r="S33" s="53" t="s">
        <v>36</v>
      </c>
      <c r="T33" s="53"/>
      <c r="U33" s="53"/>
      <c r="V33" s="53"/>
      <c r="W33" s="28"/>
      <c r="X33" s="29"/>
      <c r="Y33" s="45"/>
      <c r="Z33" s="29"/>
      <c r="AB33" s="27"/>
      <c r="AC33" s="28"/>
      <c r="AD33" s="28"/>
      <c r="AE33" s="28"/>
      <c r="AF33" s="53" t="s">
        <v>36</v>
      </c>
      <c r="AG33" s="53"/>
      <c r="AH33" s="53"/>
      <c r="AI33" s="53"/>
      <c r="AJ33" s="28"/>
      <c r="AK33" s="29"/>
      <c r="AL33" s="45"/>
      <c r="AM33" s="29"/>
      <c r="AO33" s="27"/>
      <c r="AP33" s="28"/>
      <c r="AQ33" s="28"/>
      <c r="AR33" s="28"/>
      <c r="AS33" s="53" t="s">
        <v>36</v>
      </c>
      <c r="AT33" s="53"/>
      <c r="AU33" s="53"/>
      <c r="AV33" s="53"/>
      <c r="AW33" s="28"/>
      <c r="AX33" s="29"/>
      <c r="AY33" s="45"/>
      <c r="AZ33" s="29"/>
      <c r="BB33" s="27"/>
      <c r="BC33" s="28"/>
      <c r="BD33" s="28"/>
      <c r="BE33" s="28"/>
      <c r="BF33" s="53" t="s">
        <v>36</v>
      </c>
      <c r="BG33" s="53"/>
      <c r="BH33" s="53"/>
      <c r="BI33" s="53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35</v>
      </c>
      <c r="I34" s="23" t="s">
        <v>35</v>
      </c>
      <c r="J34" s="23" t="s">
        <v>42</v>
      </c>
      <c r="K34" s="34" t="s">
        <v>42</v>
      </c>
      <c r="L34" s="46" t="s">
        <v>42</v>
      </c>
      <c r="M34" s="34" t="s">
        <v>42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35</v>
      </c>
      <c r="V34" s="23" t="s">
        <v>35</v>
      </c>
      <c r="W34" s="23" t="s">
        <v>42</v>
      </c>
      <c r="X34" s="34" t="s">
        <v>42</v>
      </c>
      <c r="Y34" s="46" t="s">
        <v>42</v>
      </c>
      <c r="Z34" s="34" t="s">
        <v>42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35</v>
      </c>
      <c r="AI34" s="23" t="s">
        <v>35</v>
      </c>
      <c r="AJ34" s="23" t="s">
        <v>42</v>
      </c>
      <c r="AK34" s="34" t="s">
        <v>42</v>
      </c>
      <c r="AL34" s="46" t="s">
        <v>42</v>
      </c>
      <c r="AM34" s="34" t="s">
        <v>42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35</v>
      </c>
      <c r="AV34" s="23" t="s">
        <v>35</v>
      </c>
      <c r="AW34" s="23" t="s">
        <v>42</v>
      </c>
      <c r="AX34" s="34" t="s">
        <v>42</v>
      </c>
      <c r="AY34" s="46" t="s">
        <v>42</v>
      </c>
      <c r="AZ34" s="34" t="s">
        <v>42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35</v>
      </c>
      <c r="BI34" s="23" t="s">
        <v>35</v>
      </c>
      <c r="BJ34" s="23" t="s">
        <v>42</v>
      </c>
      <c r="BK34" s="34" t="s">
        <v>42</v>
      </c>
      <c r="BL34" s="46" t="s">
        <v>42</v>
      </c>
      <c r="BM34" s="34" t="s">
        <v>42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33</v>
      </c>
      <c r="G35" s="23" t="s">
        <v>34</v>
      </c>
      <c r="H35" s="23" t="s">
        <v>33</v>
      </c>
      <c r="I35" s="23" t="s">
        <v>34</v>
      </c>
      <c r="J35" s="23" t="s">
        <v>37</v>
      </c>
      <c r="K35" s="34" t="s">
        <v>38</v>
      </c>
      <c r="L35" s="46" t="s">
        <v>43</v>
      </c>
      <c r="M35" s="34" t="s">
        <v>44</v>
      </c>
      <c r="N35" s="6"/>
      <c r="O35" s="16"/>
      <c r="P35" s="18"/>
      <c r="Q35" s="23" t="s">
        <v>6</v>
      </c>
      <c r="R35" s="23" t="s">
        <v>4</v>
      </c>
      <c r="S35" s="23" t="s">
        <v>33</v>
      </c>
      <c r="T35" s="23" t="s">
        <v>34</v>
      </c>
      <c r="U35" s="23" t="s">
        <v>33</v>
      </c>
      <c r="V35" s="23" t="s">
        <v>34</v>
      </c>
      <c r="W35" s="23" t="s">
        <v>37</v>
      </c>
      <c r="X35" s="34" t="s">
        <v>38</v>
      </c>
      <c r="Y35" s="46" t="s">
        <v>43</v>
      </c>
      <c r="Z35" s="34" t="s">
        <v>44</v>
      </c>
      <c r="AA35" s="6"/>
      <c r="AB35" s="16"/>
      <c r="AC35" s="18"/>
      <c r="AD35" s="23" t="s">
        <v>6</v>
      </c>
      <c r="AE35" s="23" t="s">
        <v>4</v>
      </c>
      <c r="AF35" s="23" t="s">
        <v>33</v>
      </c>
      <c r="AG35" s="23" t="s">
        <v>34</v>
      </c>
      <c r="AH35" s="23" t="s">
        <v>33</v>
      </c>
      <c r="AI35" s="23" t="s">
        <v>34</v>
      </c>
      <c r="AJ35" s="23" t="s">
        <v>37</v>
      </c>
      <c r="AK35" s="34" t="s">
        <v>38</v>
      </c>
      <c r="AL35" s="46" t="s">
        <v>43</v>
      </c>
      <c r="AM35" s="34" t="s">
        <v>44</v>
      </c>
      <c r="AO35" s="16"/>
      <c r="AP35" s="18"/>
      <c r="AQ35" s="23" t="s">
        <v>6</v>
      </c>
      <c r="AR35" s="23" t="s">
        <v>4</v>
      </c>
      <c r="AS35" s="23" t="s">
        <v>33</v>
      </c>
      <c r="AT35" s="23" t="s">
        <v>34</v>
      </c>
      <c r="AU35" s="23" t="s">
        <v>33</v>
      </c>
      <c r="AV35" s="23" t="s">
        <v>34</v>
      </c>
      <c r="AW35" s="23" t="s">
        <v>37</v>
      </c>
      <c r="AX35" s="34" t="s">
        <v>38</v>
      </c>
      <c r="AY35" s="46" t="s">
        <v>43</v>
      </c>
      <c r="AZ35" s="34" t="s">
        <v>44</v>
      </c>
      <c r="BA35" s="6"/>
      <c r="BB35" s="16"/>
      <c r="BC35" s="18"/>
      <c r="BD35" s="23" t="s">
        <v>6</v>
      </c>
      <c r="BE35" s="23" t="s">
        <v>4</v>
      </c>
      <c r="BF35" s="23" t="s">
        <v>33</v>
      </c>
      <c r="BG35" s="23" t="s">
        <v>34</v>
      </c>
      <c r="BH35" s="23" t="s">
        <v>33</v>
      </c>
      <c r="BI35" s="23" t="s">
        <v>34</v>
      </c>
      <c r="BJ35" s="23" t="s">
        <v>37</v>
      </c>
      <c r="BK35" s="34" t="s">
        <v>38</v>
      </c>
      <c r="BL35" s="46" t="s">
        <v>43</v>
      </c>
      <c r="BM35" s="34" t="s">
        <v>44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39</v>
      </c>
      <c r="G36" s="10" t="s">
        <v>39</v>
      </c>
      <c r="H36" s="10" t="s">
        <v>40</v>
      </c>
      <c r="I36" s="10" t="s">
        <v>40</v>
      </c>
      <c r="J36" s="9" t="s">
        <v>41</v>
      </c>
      <c r="K36" s="35" t="s">
        <v>41</v>
      </c>
      <c r="L36" s="47" t="s">
        <v>39</v>
      </c>
      <c r="M36" s="48" t="s">
        <v>45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39</v>
      </c>
      <c r="T36" s="10" t="s">
        <v>39</v>
      </c>
      <c r="U36" s="10" t="s">
        <v>40</v>
      </c>
      <c r="V36" s="10" t="s">
        <v>40</v>
      </c>
      <c r="W36" s="9" t="s">
        <v>41</v>
      </c>
      <c r="X36" s="35" t="s">
        <v>41</v>
      </c>
      <c r="Y36" s="47" t="s">
        <v>39</v>
      </c>
      <c r="Z36" s="48" t="s">
        <v>45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39</v>
      </c>
      <c r="AG36" s="10" t="s">
        <v>39</v>
      </c>
      <c r="AH36" s="10" t="s">
        <v>40</v>
      </c>
      <c r="AI36" s="10" t="s">
        <v>40</v>
      </c>
      <c r="AJ36" s="9" t="s">
        <v>41</v>
      </c>
      <c r="AK36" s="35" t="s">
        <v>41</v>
      </c>
      <c r="AL36" s="47" t="s">
        <v>39</v>
      </c>
      <c r="AM36" s="48" t="s">
        <v>45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39</v>
      </c>
      <c r="AT36" s="10" t="s">
        <v>39</v>
      </c>
      <c r="AU36" s="10" t="s">
        <v>40</v>
      </c>
      <c r="AV36" s="10" t="s">
        <v>40</v>
      </c>
      <c r="AW36" s="9" t="s">
        <v>41</v>
      </c>
      <c r="AX36" s="35" t="s">
        <v>41</v>
      </c>
      <c r="AY36" s="47" t="s">
        <v>39</v>
      </c>
      <c r="AZ36" s="48" t="s">
        <v>45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39</v>
      </c>
      <c r="BG36" s="10" t="s">
        <v>39</v>
      </c>
      <c r="BH36" s="10" t="s">
        <v>40</v>
      </c>
      <c r="BI36" s="10" t="s">
        <v>40</v>
      </c>
      <c r="BJ36" s="9" t="s">
        <v>41</v>
      </c>
      <c r="BK36" s="35" t="s">
        <v>41</v>
      </c>
      <c r="BL36" s="47" t="s">
        <v>39</v>
      </c>
      <c r="BM36" s="48" t="s">
        <v>45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2561</v>
      </c>
      <c r="F38" s="30">
        <v>24.479785284655847</v>
      </c>
      <c r="G38" s="30">
        <v>17.821959611949854</v>
      </c>
      <c r="H38" s="30">
        <v>249.36396101769202</v>
      </c>
      <c r="I38" s="30">
        <v>787.45403223510812</v>
      </c>
      <c r="J38" s="32">
        <f>(G38-F38)/F38</f>
        <v>-0.27197238845387989</v>
      </c>
      <c r="K38" s="36">
        <f t="shared" ref="K38:K41" si="20">(I38-H38)/H38</f>
        <v>2.1578501922306224</v>
      </c>
      <c r="L38" s="49">
        <f>kWh_in_MMBtu*(I38-H38)*Elec_source_E+(G38-F38)*Gas_source_E</f>
        <v>-1.4963112463180517</v>
      </c>
      <c r="M38" s="50">
        <f>(I38-H38)*Elec_emissions/1000+(G38-F38)*Gas_emissions</f>
        <v>-196.31741033765798</v>
      </c>
      <c r="N38" s="6"/>
      <c r="O38" s="16">
        <v>1</v>
      </c>
      <c r="P38" s="17" t="s">
        <v>22</v>
      </c>
      <c r="Q38" s="18">
        <v>3462</v>
      </c>
      <c r="R38" s="18">
        <v>2256</v>
      </c>
      <c r="S38" s="30">
        <v>24.10115616016839</v>
      </c>
      <c r="T38" s="30">
        <v>17.728852395632185</v>
      </c>
      <c r="U38" s="30">
        <v>246.59759450443235</v>
      </c>
      <c r="V38" s="30">
        <v>735.25372238820853</v>
      </c>
      <c r="W38" s="32">
        <f>(T38-S38)/S38</f>
        <v>-0.26439826048957826</v>
      </c>
      <c r="X38" s="36">
        <f t="shared" ref="X38:X41" si="21">(V38-U38)/U38</f>
        <v>1.9815932465431778</v>
      </c>
      <c r="Y38" s="49">
        <f>kWh_in_MMBtu*(V38-U38)*Elec_source_E+(T38-S38)*Gas_source_E</f>
        <v>-1.7143254053319366</v>
      </c>
      <c r="Z38" s="50">
        <f>(V38-U38)*Elec_emissions/1000+(T38-S38)*Gas_emissions</f>
        <v>-226.22264344381153</v>
      </c>
      <c r="AA38" s="6"/>
      <c r="AB38" s="16">
        <v>1</v>
      </c>
      <c r="AC38" s="17" t="s">
        <v>22</v>
      </c>
      <c r="AD38" s="18">
        <v>1135</v>
      </c>
      <c r="AE38" s="18">
        <v>250</v>
      </c>
      <c r="AF38" s="30">
        <v>24.070283318276349</v>
      </c>
      <c r="AG38" s="30">
        <v>14.520697056591725</v>
      </c>
      <c r="AH38" s="30">
        <v>247.29397873648014</v>
      </c>
      <c r="AI38" s="30">
        <v>1330.6129255677747</v>
      </c>
      <c r="AJ38" s="32">
        <f>(AG38-AF38)/AF38</f>
        <v>-0.39673759279907228</v>
      </c>
      <c r="AK38" s="36">
        <f t="shared" ref="AK38:AK41" si="22">(AI38-AH38)/AH38</f>
        <v>4.3806927785560612</v>
      </c>
      <c r="AL38" s="49">
        <f>kWh_in_MMBtu*(AI38-AH38)*Elec_source_E+(AG38-AF38)*Gas_source_E</f>
        <v>1.1888155125064639</v>
      </c>
      <c r="AM38" s="50">
        <f>(AI38-AH38)*Elec_emissions/1000+(AG38-AF38)*Gas_emissions</f>
        <v>171.35656822506257</v>
      </c>
      <c r="AO38" s="16">
        <v>1</v>
      </c>
      <c r="AP38" s="17" t="s">
        <v>22</v>
      </c>
      <c r="AQ38" s="18">
        <v>78</v>
      </c>
      <c r="AR38" s="18">
        <v>53</v>
      </c>
      <c r="AS38" s="30">
        <v>42.148473456598879</v>
      </c>
      <c r="AT38" s="30">
        <v>36.86460590129947</v>
      </c>
      <c r="AU38" s="30">
        <v>373.97851721674073</v>
      </c>
      <c r="AV38" s="30">
        <v>466.39047115660782</v>
      </c>
      <c r="AW38" s="32">
        <f>(AT38-AS38)/AS38</f>
        <v>-0.12536320113088587</v>
      </c>
      <c r="AX38" s="36">
        <f t="shared" ref="AX38:AX41" si="23">(AV38-AU38)/AU38</f>
        <v>0.24710497979302212</v>
      </c>
      <c r="AY38" s="49">
        <f>kWh_in_MMBtu*(AV38-AU38)*Elec_source_E+(AT38-AS38)*Gas_source_E</f>
        <v>-4.7700658905888345</v>
      </c>
      <c r="AZ38" s="50">
        <f>(AV38-AU38)*Elec_emissions/1000+(AT38-AS38)*Gas_emissions</f>
        <v>-642.36154960044632</v>
      </c>
      <c r="BA38" s="6"/>
      <c r="BB38" s="16">
        <v>1</v>
      </c>
      <c r="BC38" s="17" t="s">
        <v>22</v>
      </c>
      <c r="BD38" s="18">
        <v>26</v>
      </c>
      <c r="BE38" s="18">
        <v>2</v>
      </c>
      <c r="BF38" s="30">
        <v>34.540946947457236</v>
      </c>
      <c r="BG38" s="30">
        <v>30.874592370309561</v>
      </c>
      <c r="BH38" s="30">
        <v>326.2874338508804</v>
      </c>
      <c r="BI38" s="30">
        <v>282.72624153380798</v>
      </c>
      <c r="BJ38" s="32">
        <f>(BG38-BF38)/BF38</f>
        <v>-0.10614516685731969</v>
      </c>
      <c r="BK38" s="36">
        <f t="shared" ref="BK38:BK41" si="24">(BI38-BH38)/BH38</f>
        <v>-0.13350557759138443</v>
      </c>
      <c r="BL38" s="49">
        <f>kWh_in_MMBtu*(BI38-BH38)*Elec_source_E+(BG38-BF38)*Gas_source_E</f>
        <v>-4.4626866585255751</v>
      </c>
      <c r="BM38" s="50">
        <f>(BI38-BH38)*Elec_emissions/1000+(BG38-BF38)*Gas_emissions</f>
        <v>-602.29209646973163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2754</v>
      </c>
      <c r="F39" s="30">
        <v>24.816058364830141</v>
      </c>
      <c r="G39" s="31">
        <v>18.154092347686458</v>
      </c>
      <c r="H39" s="31">
        <v>252.20128203728117</v>
      </c>
      <c r="I39" s="30">
        <v>755.38520506280963</v>
      </c>
      <c r="J39" s="37">
        <f t="shared" ref="J39:J41" si="25">(G39-F39)/F39</f>
        <v>-0.26845383417477642</v>
      </c>
      <c r="K39" s="38">
        <f t="shared" si="20"/>
        <v>1.9951679823385919</v>
      </c>
      <c r="L39" s="49">
        <f>kWh_in_MMBtu*(I39-H39)*Elec_source_E+(G39-F39)*Gas_source_E</f>
        <v>-1.8745246720685289</v>
      </c>
      <c r="M39" s="50">
        <f>(I39-H39)*Elec_emissions/1000+(G39-F39)*Gas_emissions</f>
        <v>-247.67958044100317</v>
      </c>
      <c r="N39" s="6"/>
      <c r="O39" s="16">
        <v>2</v>
      </c>
      <c r="P39" s="17" t="s">
        <v>23</v>
      </c>
      <c r="Q39" s="18">
        <v>3462</v>
      </c>
      <c r="R39" s="18">
        <v>2443</v>
      </c>
      <c r="S39" s="30">
        <v>24.446170765839423</v>
      </c>
      <c r="T39" s="31">
        <v>18.085890320381328</v>
      </c>
      <c r="U39" s="31">
        <v>249.62729510418566</v>
      </c>
      <c r="V39" s="30">
        <v>703.13487508523679</v>
      </c>
      <c r="W39" s="37">
        <f t="shared" ref="W39:W41" si="26">(T39-S39)/S39</f>
        <v>-0.26017491681543109</v>
      </c>
      <c r="X39" s="38">
        <f t="shared" si="21"/>
        <v>1.8167387496298151</v>
      </c>
      <c r="Y39" s="49">
        <f>kWh_in_MMBtu*(V39-U39)*Elec_source_E+(T39-S39)*Gas_source_E</f>
        <v>-2.077515536014495</v>
      </c>
      <c r="Z39" s="50">
        <f>(V39-U39)*Elec_emissions/1000+(T39-S39)*Gas_emissions</f>
        <v>-275.56120418989167</v>
      </c>
      <c r="AA39" s="6"/>
      <c r="AB39" s="16">
        <v>2</v>
      </c>
      <c r="AC39" s="17" t="s">
        <v>23</v>
      </c>
      <c r="AD39" s="18">
        <v>1135</v>
      </c>
      <c r="AE39" s="18">
        <v>251</v>
      </c>
      <c r="AF39" s="30">
        <v>24.007044113227124</v>
      </c>
      <c r="AG39" s="31">
        <v>14.194772137137134</v>
      </c>
      <c r="AH39" s="31">
        <v>247.2490485165651</v>
      </c>
      <c r="AI39" s="30">
        <v>1319.0645596409781</v>
      </c>
      <c r="AJ39" s="37">
        <f t="shared" ref="AJ39:AJ41" si="27">(AG39-AF39)/AF39</f>
        <v>-0.40872470304179337</v>
      </c>
      <c r="AK39" s="38">
        <f t="shared" si="22"/>
        <v>4.3349631375936477</v>
      </c>
      <c r="AL39" s="49">
        <f>kWh_in_MMBtu*(AI39-AH39)*Elec_source_E+(AG39-AF39)*Gas_source_E</f>
        <v>0.77933387383045627</v>
      </c>
      <c r="AM39" s="50">
        <f>(AI39-AH39)*Elec_emissions/1000+(AG39-AF39)*Gas_emissions</f>
        <v>116.01577268966798</v>
      </c>
      <c r="AO39" s="16">
        <v>2</v>
      </c>
      <c r="AP39" s="17" t="s">
        <v>23</v>
      </c>
      <c r="AQ39" s="18">
        <v>78</v>
      </c>
      <c r="AR39" s="18">
        <v>59</v>
      </c>
      <c r="AS39" s="30">
        <v>43.794057833564963</v>
      </c>
      <c r="AT39" s="31">
        <v>37.955238466199624</v>
      </c>
      <c r="AU39" s="31">
        <v>380.93145470273112</v>
      </c>
      <c r="AV39" s="30">
        <v>530.56630942024367</v>
      </c>
      <c r="AW39" s="37">
        <f t="shared" ref="AW39:AW41" si="28">(AT39-AS39)/AS39</f>
        <v>-0.13332446583404536</v>
      </c>
      <c r="AX39" s="38">
        <f t="shared" si="23"/>
        <v>0.3928130714075152</v>
      </c>
      <c r="AY39" s="49">
        <f>kWh_in_MMBtu*(AV39-AU39)*Elec_source_E+(AT39-AS39)*Gas_source_E</f>
        <v>-4.7623428133013279</v>
      </c>
      <c r="AZ39" s="50">
        <f>(AV39-AU39)*Elec_emissions/1000+(AT39-AS39)*Gas_emissions</f>
        <v>-640.73736824344167</v>
      </c>
      <c r="BA39" s="6"/>
      <c r="BB39" s="16">
        <v>2</v>
      </c>
      <c r="BC39" s="17" t="s">
        <v>23</v>
      </c>
      <c r="BD39" s="18">
        <v>26</v>
      </c>
      <c r="BE39" s="18">
        <v>1</v>
      </c>
      <c r="BF39" s="30">
        <v>11.812071196161043</v>
      </c>
      <c r="BG39" s="31">
        <v>10.293396909738384</v>
      </c>
      <c r="BH39" s="31">
        <v>188.38178602826463</v>
      </c>
      <c r="BI39" s="30">
        <v>183.73818406578368</v>
      </c>
      <c r="BJ39" s="37">
        <f t="shared" ref="BJ39:BJ41" si="29">(BG39-BF39)/BF39</f>
        <v>-0.12856968614583295</v>
      </c>
      <c r="BK39" s="38">
        <f t="shared" si="24"/>
        <v>-2.4649951889638744E-2</v>
      </c>
      <c r="BL39" s="49">
        <f>kWh_in_MMBtu*(BI39-BH39)*Elec_source_E+(BG39-BF39)*Gas_source_E</f>
        <v>-1.7050687399563333</v>
      </c>
      <c r="BM39" s="50">
        <f>(BI39-BH39)*Elec_emissions/1000+(BG39-BF39)*Gas_emissions</f>
        <v>-229.99691735757813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3526</v>
      </c>
      <c r="F40" s="30">
        <v>27.074377571385128</v>
      </c>
      <c r="G40" s="31">
        <v>20.34176296667523</v>
      </c>
      <c r="H40" s="31">
        <v>268.95742319993025</v>
      </c>
      <c r="I40" s="30">
        <v>753.84275947127639</v>
      </c>
      <c r="J40" s="37">
        <f t="shared" si="25"/>
        <v>-0.24867107607399216</v>
      </c>
      <c r="K40" s="38">
        <f t="shared" si="20"/>
        <v>1.8028330674141881</v>
      </c>
      <c r="L40" s="49">
        <f>kWh_in_MMBtu*(I40-H40)*Elec_source_E+(G40-F40)*Gas_source_E</f>
        <v>-2.1474338005963913</v>
      </c>
      <c r="M40" s="50">
        <f>(I40-H40)*Elec_emissions/1000+(G40-F40)*Gas_emissions</f>
        <v>-284.67106795381767</v>
      </c>
      <c r="N40" s="6"/>
      <c r="O40" s="16">
        <v>3</v>
      </c>
      <c r="P40" s="17" t="s">
        <v>24</v>
      </c>
      <c r="Q40" s="18">
        <v>3462</v>
      </c>
      <c r="R40" s="18">
        <v>3116</v>
      </c>
      <c r="S40" s="30">
        <v>26.878476950563822</v>
      </c>
      <c r="T40" s="31">
        <v>20.563932849158078</v>
      </c>
      <c r="U40" s="31">
        <v>267.82567106162037</v>
      </c>
      <c r="V40" s="30">
        <v>696.32950184633899</v>
      </c>
      <c r="W40" s="37">
        <f t="shared" si="26"/>
        <v>-0.23492938655042675</v>
      </c>
      <c r="X40" s="38">
        <f t="shared" si="21"/>
        <v>1.5999356188904312</v>
      </c>
      <c r="Y40" s="49">
        <f>kWh_in_MMBtu*(V40-U40)*Elec_source_E+(T40-S40)*Gas_source_E</f>
        <v>-2.2953496414807937</v>
      </c>
      <c r="Z40" s="50">
        <f>(V40-U40)*Elec_emissions/1000+(T40-S40)*Gas_emissions</f>
        <v>-305.19341294566345</v>
      </c>
      <c r="AA40" s="6"/>
      <c r="AB40" s="16">
        <v>3</v>
      </c>
      <c r="AC40" s="17" t="s">
        <v>24</v>
      </c>
      <c r="AD40" s="18">
        <v>1135</v>
      </c>
      <c r="AE40" s="18">
        <v>336</v>
      </c>
      <c r="AF40" s="30">
        <v>24.580837457591596</v>
      </c>
      <c r="AG40" s="31">
        <v>13.947851553540721</v>
      </c>
      <c r="AH40" s="31">
        <v>252.39432810731142</v>
      </c>
      <c r="AI40" s="30">
        <v>1323.5788322083663</v>
      </c>
      <c r="AJ40" s="37">
        <f t="shared" si="27"/>
        <v>-0.43257215798263871</v>
      </c>
      <c r="AK40" s="38">
        <f t="shared" si="22"/>
        <v>4.2440910306257571</v>
      </c>
      <c r="AL40" s="49">
        <f>kWh_in_MMBtu*(AI40-AH40)*Elec_source_E+(AG40-AF40)*Gas_source_E</f>
        <v>-0.12199978257022259</v>
      </c>
      <c r="AM40" s="50">
        <f>(AI40-AH40)*Elec_emissions/1000+(AG40-AF40)*Gas_emissions</f>
        <v>-5.5466589325446876</v>
      </c>
      <c r="AO40" s="16">
        <v>3</v>
      </c>
      <c r="AP40" s="17" t="s">
        <v>24</v>
      </c>
      <c r="AQ40" s="18">
        <v>78</v>
      </c>
      <c r="AR40" s="18">
        <v>69</v>
      </c>
      <c r="AS40" s="30">
        <v>48.388774583264968</v>
      </c>
      <c r="AT40" s="31">
        <v>41.528563140599836</v>
      </c>
      <c r="AU40" s="31">
        <v>402.6297661770019</v>
      </c>
      <c r="AV40" s="30">
        <v>616.85511635850298</v>
      </c>
      <c r="AW40" s="37">
        <f t="shared" si="28"/>
        <v>-0.14177278721659764</v>
      </c>
      <c r="AX40" s="38">
        <f t="shared" si="23"/>
        <v>0.53206535675587507</v>
      </c>
      <c r="AY40" s="49">
        <f>kWh_in_MMBtu*(AV40-AU40)*Elec_source_E+(AT40-AS40)*Gas_source_E</f>
        <v>-5.1841631614948191</v>
      </c>
      <c r="AZ40" s="50">
        <f>(AV40-AU40)*Elec_emissions/1000+(AT40-AS40)*Gas_emissions</f>
        <v>-696.96742290787188</v>
      </c>
      <c r="BA40" s="6"/>
      <c r="BB40" s="16">
        <v>3</v>
      </c>
      <c r="BC40" s="17" t="s">
        <v>24</v>
      </c>
      <c r="BD40" s="18">
        <v>26</v>
      </c>
      <c r="BE40" s="18">
        <v>5</v>
      </c>
      <c r="BF40" s="30">
        <v>22.58686135022915</v>
      </c>
      <c r="BG40" s="31">
        <v>19.178496765847775</v>
      </c>
      <c r="BH40" s="31">
        <v>242.62701293512796</v>
      </c>
      <c r="BI40" s="30">
        <v>200.27029835702155</v>
      </c>
      <c r="BJ40" s="37">
        <f t="shared" si="29"/>
        <v>-0.15090031906300233</v>
      </c>
      <c r="BK40" s="38">
        <f t="shared" si="24"/>
        <v>-0.17457542779637436</v>
      </c>
      <c r="BL40" s="49">
        <f>kWh_in_MMBtu*(BI40-BH40)*Elec_source_E+(BG40-BF40)*Gas_source_E</f>
        <v>-4.1685825924083151</v>
      </c>
      <c r="BM40" s="50">
        <f>(BI40-BH40)*Elec_emissions/1000+(BG40-BF40)*Gas_emissions</f>
        <v>-562.61625690062874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3984</v>
      </c>
      <c r="F41" s="39">
        <v>27.188501509201537</v>
      </c>
      <c r="G41" s="40">
        <v>19.543291739690961</v>
      </c>
      <c r="H41" s="40">
        <v>269.75901103228097</v>
      </c>
      <c r="I41" s="39">
        <v>810.37402422991772</v>
      </c>
      <c r="J41" s="41">
        <f t="shared" si="25"/>
        <v>-0.28119275962756424</v>
      </c>
      <c r="K41" s="42">
        <f t="shared" si="20"/>
        <v>2.0040665597374372</v>
      </c>
      <c r="L41" s="51">
        <f>kWh_in_MMBtu*(I41-H41)*Elec_source_E+(G41-F41)*Gas_source_E</f>
        <v>-2.5455282281947742</v>
      </c>
      <c r="M41" s="52">
        <f>(I41-H41)*Elec_emissions/1000+(G41-F41)*Gas_emissions</f>
        <v>-337.79160692869084</v>
      </c>
      <c r="N41" s="6"/>
      <c r="O41" s="19">
        <v>4</v>
      </c>
      <c r="P41" s="14" t="s">
        <v>25</v>
      </c>
      <c r="Q41" s="13">
        <v>3462</v>
      </c>
      <c r="R41" s="13">
        <v>3271</v>
      </c>
      <c r="S41" s="39">
        <v>27.211819964120668</v>
      </c>
      <c r="T41" s="40">
        <v>19.92664764039041</v>
      </c>
      <c r="U41" s="40">
        <v>270.0121843605047</v>
      </c>
      <c r="V41" s="39">
        <v>767.82756731351731</v>
      </c>
      <c r="W41" s="41">
        <f t="shared" si="26"/>
        <v>-0.26772087766771585</v>
      </c>
      <c r="X41" s="42">
        <f t="shared" si="21"/>
        <v>1.843677477488787</v>
      </c>
      <c r="Y41" s="51">
        <f>kWh_in_MMBtu*(V41-U41)*Elec_source_E+(T41-S41)*Gas_source_E</f>
        <v>-2.6112944022989248</v>
      </c>
      <c r="Z41" s="52">
        <f>(V41-U41)*Elec_emissions/1000+(T41-S41)*Gas_emissions</f>
        <v>-347.09676477466746</v>
      </c>
      <c r="AA41" s="6"/>
      <c r="AB41" s="19">
        <v>4</v>
      </c>
      <c r="AC41" s="14" t="s">
        <v>25</v>
      </c>
      <c r="AD41" s="13">
        <v>1135</v>
      </c>
      <c r="AE41" s="13">
        <v>631</v>
      </c>
      <c r="AF41" s="39">
        <v>24.368717342739725</v>
      </c>
      <c r="AG41" s="40">
        <v>14.927839113859212</v>
      </c>
      <c r="AH41" s="40">
        <v>251.80013204825744</v>
      </c>
      <c r="AI41" s="39">
        <v>1046.1795835910859</v>
      </c>
      <c r="AJ41" s="41">
        <f t="shared" si="27"/>
        <v>-0.38741793817446341</v>
      </c>
      <c r="AK41" s="42">
        <f t="shared" si="22"/>
        <v>3.154801568533673</v>
      </c>
      <c r="AL41" s="51">
        <f>kWh_in_MMBtu*(AI41-AH41)*Elec_source_E+(AG41-AF41)*Gas_source_E</f>
        <v>-1.7860394656433343</v>
      </c>
      <c r="AM41" s="52">
        <f>(AI41-AH41)*Elec_emissions/1000+(AG41-AF41)*Gas_emissions</f>
        <v>-232.78137710216265</v>
      </c>
      <c r="AO41" s="19">
        <v>4</v>
      </c>
      <c r="AP41" s="14" t="s">
        <v>25</v>
      </c>
      <c r="AQ41" s="13">
        <v>78</v>
      </c>
      <c r="AR41" s="13">
        <v>73</v>
      </c>
      <c r="AS41" s="39">
        <v>50.443587191597878</v>
      </c>
      <c r="AT41" s="40">
        <v>41.99362708811023</v>
      </c>
      <c r="AU41" s="40">
        <v>413.13021978216426</v>
      </c>
      <c r="AV41" s="39">
        <v>708.96087907004346</v>
      </c>
      <c r="AW41" s="41">
        <f t="shared" si="28"/>
        <v>-0.16751306903278904</v>
      </c>
      <c r="AX41" s="42">
        <f t="shared" si="23"/>
        <v>0.71607121707016519</v>
      </c>
      <c r="AY41" s="51">
        <f>kWh_in_MMBtu*(AV41-AU41)*Elec_source_E+(AT41-AS41)*Gas_source_E</f>
        <v>-6.0433339192499176</v>
      </c>
      <c r="AZ41" s="52">
        <f>(AV41-AU41)*Elec_emissions/1000+(AT41-AS41)*Gas_emissions</f>
        <v>-812.00635660810781</v>
      </c>
      <c r="BA41" s="6"/>
      <c r="BB41" s="19">
        <v>4</v>
      </c>
      <c r="BC41" s="14" t="s">
        <v>25</v>
      </c>
      <c r="BD41" s="13">
        <v>26</v>
      </c>
      <c r="BE41" s="13">
        <v>9</v>
      </c>
      <c r="BF41" s="39">
        <v>27.787155751660659</v>
      </c>
      <c r="BG41" s="40">
        <v>21.712066770501988</v>
      </c>
      <c r="BH41" s="40">
        <v>273.96172698314808</v>
      </c>
      <c r="BI41" s="39">
        <v>563.63093682116812</v>
      </c>
      <c r="BJ41" s="41">
        <f t="shared" si="29"/>
        <v>-0.21862939249532953</v>
      </c>
      <c r="BK41" s="42">
        <f t="shared" si="24"/>
        <v>1.0573345884034311</v>
      </c>
      <c r="BL41" s="51">
        <f>kWh_in_MMBtu*(BI41-BH41)*Elec_source_E+(BG41-BF41)*Gas_source_E</f>
        <v>-3.5206880313528028</v>
      </c>
      <c r="BM41" s="52">
        <f>(BI41-BH41)*Elec_emissions/1000+(BG41-BF41)*Gas_emissions</f>
        <v>-471.85904912584368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51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51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51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53" t="s">
        <v>36</v>
      </c>
      <c r="G48" s="53"/>
      <c r="H48" s="53"/>
      <c r="I48" s="53"/>
      <c r="J48" s="28"/>
      <c r="K48" s="29"/>
      <c r="L48" s="45"/>
      <c r="M48" s="29"/>
      <c r="O48" s="27"/>
      <c r="P48" s="28"/>
      <c r="Q48" s="28"/>
      <c r="R48" s="28"/>
      <c r="S48" s="53" t="s">
        <v>36</v>
      </c>
      <c r="T48" s="53"/>
      <c r="U48" s="53"/>
      <c r="V48" s="53"/>
      <c r="W48" s="28"/>
      <c r="X48" s="29"/>
      <c r="Y48" s="45"/>
      <c r="Z48" s="29"/>
      <c r="AB48" s="27"/>
      <c r="AC48" s="28"/>
      <c r="AD48" s="28"/>
      <c r="AE48" s="28"/>
      <c r="AF48" s="53" t="s">
        <v>36</v>
      </c>
      <c r="AG48" s="53"/>
      <c r="AH48" s="53"/>
      <c r="AI48" s="53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35</v>
      </c>
      <c r="I49" s="23" t="s">
        <v>35</v>
      </c>
      <c r="J49" s="23" t="s">
        <v>42</v>
      </c>
      <c r="K49" s="34" t="s">
        <v>42</v>
      </c>
      <c r="L49" s="46" t="s">
        <v>42</v>
      </c>
      <c r="M49" s="34" t="s">
        <v>42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35</v>
      </c>
      <c r="V49" s="23" t="s">
        <v>35</v>
      </c>
      <c r="W49" s="23" t="s">
        <v>42</v>
      </c>
      <c r="X49" s="34" t="s">
        <v>42</v>
      </c>
      <c r="Y49" s="46" t="s">
        <v>42</v>
      </c>
      <c r="Z49" s="34" t="s">
        <v>42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35</v>
      </c>
      <c r="AI49" s="23" t="s">
        <v>35</v>
      </c>
      <c r="AJ49" s="23" t="s">
        <v>42</v>
      </c>
      <c r="AK49" s="34" t="s">
        <v>42</v>
      </c>
      <c r="AL49" s="46" t="s">
        <v>42</v>
      </c>
      <c r="AM49" s="34" t="s">
        <v>42</v>
      </c>
      <c r="AX49" s="34" t="s">
        <v>42</v>
      </c>
      <c r="AY49" s="46" t="s">
        <v>42</v>
      </c>
      <c r="AZ49" s="34" t="s">
        <v>42</v>
      </c>
      <c r="BK49" s="34" t="s">
        <v>42</v>
      </c>
      <c r="BL49" s="46" t="s">
        <v>42</v>
      </c>
      <c r="BM49" s="34" t="s">
        <v>42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33</v>
      </c>
      <c r="G50" s="23" t="s">
        <v>34</v>
      </c>
      <c r="H50" s="23" t="s">
        <v>33</v>
      </c>
      <c r="I50" s="23" t="s">
        <v>34</v>
      </c>
      <c r="J50" s="23" t="s">
        <v>37</v>
      </c>
      <c r="K50" s="34" t="s">
        <v>38</v>
      </c>
      <c r="L50" s="46" t="s">
        <v>43</v>
      </c>
      <c r="M50" s="34" t="s">
        <v>44</v>
      </c>
      <c r="O50" s="16"/>
      <c r="P50" s="18"/>
      <c r="Q50" s="23" t="s">
        <v>6</v>
      </c>
      <c r="R50" s="23" t="s">
        <v>4</v>
      </c>
      <c r="S50" s="23" t="s">
        <v>33</v>
      </c>
      <c r="T50" s="23" t="s">
        <v>34</v>
      </c>
      <c r="U50" s="23" t="s">
        <v>33</v>
      </c>
      <c r="V50" s="23" t="s">
        <v>34</v>
      </c>
      <c r="W50" s="23" t="s">
        <v>37</v>
      </c>
      <c r="X50" s="34" t="s">
        <v>38</v>
      </c>
      <c r="Y50" s="46" t="s">
        <v>43</v>
      </c>
      <c r="Z50" s="34" t="s">
        <v>44</v>
      </c>
      <c r="AB50" s="16"/>
      <c r="AC50" s="18"/>
      <c r="AD50" s="23" t="s">
        <v>6</v>
      </c>
      <c r="AE50" s="23" t="s">
        <v>4</v>
      </c>
      <c r="AF50" s="23" t="s">
        <v>33</v>
      </c>
      <c r="AG50" s="23" t="s">
        <v>34</v>
      </c>
      <c r="AH50" s="23" t="s">
        <v>33</v>
      </c>
      <c r="AI50" s="23" t="s">
        <v>34</v>
      </c>
      <c r="AJ50" s="23" t="s">
        <v>37</v>
      </c>
      <c r="AK50" s="34" t="s">
        <v>38</v>
      </c>
      <c r="AL50" s="46" t="s">
        <v>43</v>
      </c>
      <c r="AM50" s="34" t="s">
        <v>44</v>
      </c>
      <c r="AX50" s="34" t="s">
        <v>38</v>
      </c>
      <c r="AY50" s="46" t="s">
        <v>43</v>
      </c>
      <c r="AZ50" s="34" t="s">
        <v>44</v>
      </c>
      <c r="BK50" s="34" t="s">
        <v>38</v>
      </c>
      <c r="BL50" s="46" t="s">
        <v>43</v>
      </c>
      <c r="BM50" s="34" t="s">
        <v>44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39</v>
      </c>
      <c r="G51" s="10" t="s">
        <v>39</v>
      </c>
      <c r="H51" s="10" t="s">
        <v>40</v>
      </c>
      <c r="I51" s="10" t="s">
        <v>40</v>
      </c>
      <c r="J51" s="9" t="s">
        <v>41</v>
      </c>
      <c r="K51" s="35" t="s">
        <v>41</v>
      </c>
      <c r="L51" s="47" t="s">
        <v>39</v>
      </c>
      <c r="M51" s="48" t="s">
        <v>45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39</v>
      </c>
      <c r="T51" s="10" t="s">
        <v>39</v>
      </c>
      <c r="U51" s="10" t="s">
        <v>40</v>
      </c>
      <c r="V51" s="10" t="s">
        <v>40</v>
      </c>
      <c r="W51" s="9" t="s">
        <v>41</v>
      </c>
      <c r="X51" s="35" t="s">
        <v>41</v>
      </c>
      <c r="Y51" s="47" t="s">
        <v>39</v>
      </c>
      <c r="Z51" s="48" t="s">
        <v>45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39</v>
      </c>
      <c r="AG51" s="10" t="s">
        <v>39</v>
      </c>
      <c r="AH51" s="10" t="s">
        <v>40</v>
      </c>
      <c r="AI51" s="10" t="s">
        <v>40</v>
      </c>
      <c r="AJ51" s="9" t="s">
        <v>41</v>
      </c>
      <c r="AK51" s="35" t="s">
        <v>41</v>
      </c>
      <c r="AL51" s="47" t="s">
        <v>39</v>
      </c>
      <c r="AM51" s="48" t="s">
        <v>45</v>
      </c>
      <c r="AX51" s="35" t="s">
        <v>41</v>
      </c>
      <c r="AY51" s="47" t="s">
        <v>39</v>
      </c>
      <c r="AZ51" s="48" t="s">
        <v>45</v>
      </c>
      <c r="BK51" s="35" t="s">
        <v>41</v>
      </c>
      <c r="BL51" s="47" t="s">
        <v>39</v>
      </c>
      <c r="BM51" s="48" t="s">
        <v>45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432</v>
      </c>
      <c r="F53" s="30">
        <v>26.684229340077682</v>
      </c>
      <c r="G53" s="30">
        <v>20.447473557555195</v>
      </c>
      <c r="H53" s="30">
        <v>253.39837335286305</v>
      </c>
      <c r="I53" s="30">
        <v>1015.9943656256443</v>
      </c>
      <c r="J53" s="32">
        <f>(G53-F53)/F53</f>
        <v>-0.23372441088847012</v>
      </c>
      <c r="K53" s="36">
        <f t="shared" ref="K53:K56" si="30">(I53-H53)/H53</f>
        <v>3.0094746946573681</v>
      </c>
      <c r="L53" s="49">
        <f>kWh_in_MMBtu*(I53-H53)*Elec_source_E+(G53-F53)*Gas_source_E</f>
        <v>1.3661846312492063</v>
      </c>
      <c r="M53" s="50">
        <f>(I53-H53)*Elec_emissions/1000+(G53-F53)*Gas_emissions</f>
        <v>192.01147273381855</v>
      </c>
      <c r="O53" s="16">
        <v>1</v>
      </c>
      <c r="P53" s="17" t="s">
        <v>22</v>
      </c>
      <c r="Q53" s="18">
        <v>794</v>
      </c>
      <c r="R53" s="18">
        <v>105</v>
      </c>
      <c r="S53" s="30">
        <v>36.250759428949443</v>
      </c>
      <c r="T53" s="30">
        <v>28.098277924327014</v>
      </c>
      <c r="U53" s="30">
        <v>282.3857845538937</v>
      </c>
      <c r="V53" s="30">
        <v>930.50229407641677</v>
      </c>
      <c r="W53" s="32">
        <f>(T53-S53)/S53</f>
        <v>-0.22489133008650711</v>
      </c>
      <c r="X53" s="36">
        <f t="shared" ref="X53:X56" si="31">(V53-U53)/U53</f>
        <v>2.2951456658712548</v>
      </c>
      <c r="Y53" s="49">
        <f>kWh_in_MMBtu*(V53-U53)*Elec_source_E+(T53-S53)*Gas_source_E</f>
        <v>-1.9475580969870334</v>
      </c>
      <c r="Z53" s="50">
        <f>(V53-U53)*Elec_emissions/1000+(T53-S53)*Gas_emissions</f>
        <v>-256.05337633374859</v>
      </c>
      <c r="AB53" s="16">
        <v>1</v>
      </c>
      <c r="AC53" s="17" t="s">
        <v>22</v>
      </c>
      <c r="AD53" s="18">
        <v>661</v>
      </c>
      <c r="AE53" s="18">
        <v>327</v>
      </c>
      <c r="AF53" s="30">
        <v>23.61240775190781</v>
      </c>
      <c r="AG53" s="30">
        <v>17.990793256298172</v>
      </c>
      <c r="AH53" s="30">
        <v>244.09048902225683</v>
      </c>
      <c r="AI53" s="30">
        <v>646.41538878300037</v>
      </c>
      <c r="AJ53" s="32">
        <f>(AG53-AF53)/AF53</f>
        <v>-0.23807883358085025</v>
      </c>
      <c r="AK53" s="36">
        <f t="shared" ref="AK53:AK56" si="32">(AI53-AH53)/AH53</f>
        <v>1.6482612713519469</v>
      </c>
      <c r="AL53" s="49">
        <f>kWh_in_MMBtu*(AI53-AH53)*Elec_source_E+(AG53-AF53)*Gas_source_E</f>
        <v>-1.8203244276269821</v>
      </c>
      <c r="AM53" s="50">
        <f>(AI53-AH53)*Elec_emissions/1000+(AG53-AF53)*Gas_emissions</f>
        <v>-241.39692660249557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514</v>
      </c>
      <c r="F54" s="30">
        <v>27.736125482326806</v>
      </c>
      <c r="G54" s="31">
        <v>21.766966464330263</v>
      </c>
      <c r="H54" s="31">
        <v>259.77855802279845</v>
      </c>
      <c r="I54" s="30">
        <v>985.14509841925985</v>
      </c>
      <c r="J54" s="37">
        <f t="shared" ref="J54:J56" si="35">(G54-F54)/F54</f>
        <v>-0.21521243195269049</v>
      </c>
      <c r="K54" s="38">
        <f t="shared" si="30"/>
        <v>2.7922494678440799</v>
      </c>
      <c r="L54" s="49">
        <f>kWh_in_MMBtu*(I54-H54)*Elec_source_E+(G54-F54)*Gas_source_E</f>
        <v>1.2592916826563476</v>
      </c>
      <c r="M54" s="50">
        <f>(I54-H54)*Elec_emissions/1000+(G54-F54)*Gas_emissions</f>
        <v>177.21657409096315</v>
      </c>
      <c r="O54" s="16">
        <v>2</v>
      </c>
      <c r="P54" s="17" t="s">
        <v>23</v>
      </c>
      <c r="Q54" s="18">
        <v>794</v>
      </c>
      <c r="R54" s="18">
        <v>152</v>
      </c>
      <c r="S54" s="30">
        <v>36.843997289022475</v>
      </c>
      <c r="T54" s="31">
        <v>30.577666066941465</v>
      </c>
      <c r="U54" s="31">
        <v>291.38317297058205</v>
      </c>
      <c r="V54" s="30">
        <v>727.14367549255451</v>
      </c>
      <c r="W54" s="37">
        <f t="shared" ref="W54:W56" si="36">(T54-S54)/S54</f>
        <v>-0.17007739884803541</v>
      </c>
      <c r="X54" s="38">
        <f t="shared" si="31"/>
        <v>1.4954895922077378</v>
      </c>
      <c r="Y54" s="49">
        <f>kWh_in_MMBtu*(V54-U54)*Elec_source_E+(T54-S54)*Gas_source_E</f>
        <v>-2.1651086675009283</v>
      </c>
      <c r="Z54" s="50">
        <f>(V54-U54)*Elec_emissions/1000+(T54-S54)*Gas_emissions</f>
        <v>-287.55491897896059</v>
      </c>
      <c r="AB54" s="16">
        <v>2</v>
      </c>
      <c r="AC54" s="17" t="s">
        <v>23</v>
      </c>
      <c r="AD54" s="18">
        <v>661</v>
      </c>
      <c r="AE54" s="18">
        <v>362</v>
      </c>
      <c r="AF54" s="30">
        <v>23.911825718189341</v>
      </c>
      <c r="AG54" s="31">
        <v>18.067446189200723</v>
      </c>
      <c r="AH54" s="31">
        <v>246.50811196737553</v>
      </c>
      <c r="AI54" s="30">
        <v>654.33141941528004</v>
      </c>
      <c r="AJ54" s="37">
        <f t="shared" ref="AJ54:AJ56" si="37">(AG54-AF54)/AF54</f>
        <v>-0.24441377240981196</v>
      </c>
      <c r="AK54" s="38">
        <f t="shared" si="32"/>
        <v>1.6544011642987169</v>
      </c>
      <c r="AL54" s="49">
        <f>kWh_in_MMBtu*(AI54-AH54)*Elec_source_E+(AG54-AF54)*Gas_source_E</f>
        <v>-2.0042731130316289</v>
      </c>
      <c r="AM54" s="50">
        <f>(AI54-AH54)*Elec_emissions/1000+(AG54-AF54)*Gas_emissions</f>
        <v>-266.14870173207362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799</v>
      </c>
      <c r="F55" s="30">
        <v>31.42006182611928</v>
      </c>
      <c r="G55" s="31">
        <v>26.16645869129092</v>
      </c>
      <c r="H55" s="31">
        <v>283.01346480811156</v>
      </c>
      <c r="I55" s="30">
        <v>945.37904079514226</v>
      </c>
      <c r="J55" s="37">
        <f t="shared" si="35"/>
        <v>-0.16720537228418425</v>
      </c>
      <c r="K55" s="38">
        <f t="shared" si="30"/>
        <v>2.3404030491486583</v>
      </c>
      <c r="L55" s="49">
        <f>kWh_in_MMBtu*(I55-H55)*Elec_source_E+(G55-F55)*Gas_source_E</f>
        <v>1.3647678835821511</v>
      </c>
      <c r="M55" s="50">
        <f>(I55-H55)*Elec_emissions/1000+(G55-F55)*Gas_emissions</f>
        <v>190.79988666537383</v>
      </c>
      <c r="O55" s="16">
        <v>3</v>
      </c>
      <c r="P55" s="17" t="s">
        <v>24</v>
      </c>
      <c r="Q55" s="18">
        <v>794</v>
      </c>
      <c r="R55" s="18">
        <v>311</v>
      </c>
      <c r="S55" s="30">
        <v>38.788719323440482</v>
      </c>
      <c r="T55" s="31">
        <v>34.557394480090494</v>
      </c>
      <c r="U55" s="31">
        <v>306.49332099758891</v>
      </c>
      <c r="V55" s="30">
        <v>501.40080973988995</v>
      </c>
      <c r="W55" s="37">
        <f t="shared" si="36"/>
        <v>-0.10908647970733461</v>
      </c>
      <c r="X55" s="38">
        <f t="shared" si="31"/>
        <v>0.63592736085702284</v>
      </c>
      <c r="Y55" s="49">
        <f>kWh_in_MMBtu*(V55-U55)*Elec_source_E+(T55-S55)*Gas_source_E</f>
        <v>-2.5254911517486427</v>
      </c>
      <c r="Z55" s="50">
        <f>(V55-U55)*Elec_emissions/1000+(T55-S55)*Gas_emissions</f>
        <v>-338.60926334114259</v>
      </c>
      <c r="AB55" s="16">
        <v>3</v>
      </c>
      <c r="AC55" s="17" t="s">
        <v>24</v>
      </c>
      <c r="AD55" s="18">
        <v>661</v>
      </c>
      <c r="AE55" s="18">
        <v>488</v>
      </c>
      <c r="AF55" s="30">
        <v>26.724052642375739</v>
      </c>
      <c r="AG55" s="31">
        <v>20.818956579986398</v>
      </c>
      <c r="AH55" s="31">
        <v>268.04986793326026</v>
      </c>
      <c r="AI55" s="30">
        <v>670.66150305557142</v>
      </c>
      <c r="AJ55" s="37">
        <f t="shared" si="37"/>
        <v>-0.22096559011509206</v>
      </c>
      <c r="AK55" s="38">
        <f t="shared" si="32"/>
        <v>1.5020027363809574</v>
      </c>
      <c r="AL55" s="49">
        <f>kWh_in_MMBtu*(AI55-AH55)*Elec_source_E+(AG55-AF55)*Gas_source_E</f>
        <v>-2.1262495858372255</v>
      </c>
      <c r="AM55" s="50">
        <f>(AI55-AH55)*Elec_emissions/1000+(AG55-AF55)*Gas_emissions</f>
        <v>-282.6518037033926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1202</v>
      </c>
      <c r="F56" s="39">
        <v>38.443707461323505</v>
      </c>
      <c r="G56" s="40">
        <v>33.586995253326677</v>
      </c>
      <c r="H56" s="40">
        <v>317.09365203643506</v>
      </c>
      <c r="I56" s="39">
        <v>963.97289729527949</v>
      </c>
      <c r="J56" s="41">
        <f t="shared" si="35"/>
        <v>-0.12633308618537767</v>
      </c>
      <c r="K56" s="42">
        <f t="shared" si="30"/>
        <v>2.0400258444294432</v>
      </c>
      <c r="L56" s="51">
        <f>kWh_in_MMBtu*(I56-H56)*Elec_source_E+(G56-F56)*Gas_source_E</f>
        <v>1.631584454281751</v>
      </c>
      <c r="M56" s="52">
        <f>(I56-H56)*Elec_emissions/1000+(G56-F56)*Gas_emissions</f>
        <v>226.62572803082605</v>
      </c>
      <c r="O56" s="19">
        <v>4</v>
      </c>
      <c r="P56" s="14" t="s">
        <v>25</v>
      </c>
      <c r="Q56" s="13">
        <v>794</v>
      </c>
      <c r="R56" s="13">
        <v>664</v>
      </c>
      <c r="S56" s="39">
        <v>47.572908637518175</v>
      </c>
      <c r="T56" s="40">
        <v>43.957569420920429</v>
      </c>
      <c r="U56" s="40">
        <v>353.44346734740503</v>
      </c>
      <c r="V56" s="39">
        <v>498.22976796149953</v>
      </c>
      <c r="W56" s="41">
        <f t="shared" si="36"/>
        <v>-7.5995757252196358E-2</v>
      </c>
      <c r="X56" s="42">
        <f t="shared" si="31"/>
        <v>0.40964486258783167</v>
      </c>
      <c r="Y56" s="51">
        <f>kWh_in_MMBtu*(V56-U56)*Elec_source_E+(T56-S56)*Gas_source_E</f>
        <v>-2.3906574063209227</v>
      </c>
      <c r="Z56" s="52">
        <f>(V56-U56)*Elec_emissions/1000+(T56-S56)*Gas_emissions</f>
        <v>-320.93558374697534</v>
      </c>
      <c r="AB56" s="19">
        <v>4</v>
      </c>
      <c r="AC56" s="14" t="s">
        <v>25</v>
      </c>
      <c r="AD56" s="13">
        <v>661</v>
      </c>
      <c r="AE56" s="13">
        <v>538</v>
      </c>
      <c r="AF56" s="39">
        <v>27.176440582153891</v>
      </c>
      <c r="AG56" s="40">
        <v>20.787624905218337</v>
      </c>
      <c r="AH56" s="40">
        <v>272.23068295375049</v>
      </c>
      <c r="AI56" s="39">
        <v>669.41149109979085</v>
      </c>
      <c r="AJ56" s="41">
        <f t="shared" si="37"/>
        <v>-0.23508655070638404</v>
      </c>
      <c r="AK56" s="42">
        <f t="shared" si="32"/>
        <v>1.4589861944897584</v>
      </c>
      <c r="AL56" s="51">
        <f>kWh_in_MMBtu*(AI56-AH56)*Elec_source_E+(AG56-AF56)*Gas_source_E</f>
        <v>-2.7116456568196128</v>
      </c>
      <c r="AM56" s="52">
        <f>(AI56-AH56)*Elec_emissions/1000+(AG56-AF56)*Gas_emissions</f>
        <v>-361.65500946518364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51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51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51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53" t="s">
        <v>36</v>
      </c>
      <c r="G63" s="53"/>
      <c r="H63" s="53"/>
      <c r="I63" s="53"/>
      <c r="J63" s="28"/>
      <c r="K63" s="29"/>
      <c r="L63" s="45"/>
      <c r="M63" s="29"/>
      <c r="O63" s="27"/>
      <c r="P63" s="28"/>
      <c r="Q63" s="28"/>
      <c r="R63" s="28"/>
      <c r="S63" s="53" t="s">
        <v>36</v>
      </c>
      <c r="T63" s="53"/>
      <c r="U63" s="53"/>
      <c r="V63" s="53"/>
      <c r="W63" s="28"/>
      <c r="X63" s="29"/>
      <c r="Y63" s="45"/>
      <c r="Z63" s="29"/>
      <c r="AB63" s="27"/>
      <c r="AC63" s="28"/>
      <c r="AD63" s="28"/>
      <c r="AE63" s="28"/>
      <c r="AF63" s="53" t="s">
        <v>36</v>
      </c>
      <c r="AG63" s="53"/>
      <c r="AH63" s="53"/>
      <c r="AI63" s="53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35</v>
      </c>
      <c r="I64" s="23" t="s">
        <v>35</v>
      </c>
      <c r="J64" s="23" t="s">
        <v>42</v>
      </c>
      <c r="K64" s="34" t="s">
        <v>42</v>
      </c>
      <c r="L64" s="46" t="s">
        <v>42</v>
      </c>
      <c r="M64" s="34" t="s">
        <v>42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35</v>
      </c>
      <c r="V64" s="23" t="s">
        <v>35</v>
      </c>
      <c r="W64" s="23" t="s">
        <v>42</v>
      </c>
      <c r="X64" s="34" t="s">
        <v>42</v>
      </c>
      <c r="Y64" s="46" t="s">
        <v>42</v>
      </c>
      <c r="Z64" s="34" t="s">
        <v>42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35</v>
      </c>
      <c r="AI64" s="23" t="s">
        <v>35</v>
      </c>
      <c r="AJ64" s="23" t="s">
        <v>42</v>
      </c>
      <c r="AK64" s="34" t="s">
        <v>42</v>
      </c>
      <c r="AL64" s="46" t="s">
        <v>42</v>
      </c>
      <c r="AM64" s="34" t="s">
        <v>42</v>
      </c>
      <c r="AX64" s="34" t="s">
        <v>42</v>
      </c>
      <c r="AY64" s="46" t="s">
        <v>42</v>
      </c>
      <c r="AZ64" s="34" t="s">
        <v>42</v>
      </c>
      <c r="BK64" s="34" t="s">
        <v>42</v>
      </c>
      <c r="BL64" s="46" t="s">
        <v>42</v>
      </c>
      <c r="BM64" s="34" t="s">
        <v>42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33</v>
      </c>
      <c r="G65" s="23" t="s">
        <v>34</v>
      </c>
      <c r="H65" s="23" t="s">
        <v>33</v>
      </c>
      <c r="I65" s="23" t="s">
        <v>34</v>
      </c>
      <c r="J65" s="23" t="s">
        <v>37</v>
      </c>
      <c r="K65" s="34" t="s">
        <v>38</v>
      </c>
      <c r="L65" s="46" t="s">
        <v>43</v>
      </c>
      <c r="M65" s="34" t="s">
        <v>44</v>
      </c>
      <c r="O65" s="16"/>
      <c r="P65" s="18"/>
      <c r="Q65" s="23" t="s">
        <v>6</v>
      </c>
      <c r="R65" s="23" t="s">
        <v>4</v>
      </c>
      <c r="S65" s="23" t="s">
        <v>33</v>
      </c>
      <c r="T65" s="23" t="s">
        <v>34</v>
      </c>
      <c r="U65" s="23" t="s">
        <v>33</v>
      </c>
      <c r="V65" s="23" t="s">
        <v>34</v>
      </c>
      <c r="W65" s="23" t="s">
        <v>37</v>
      </c>
      <c r="X65" s="34" t="s">
        <v>38</v>
      </c>
      <c r="Y65" s="46" t="s">
        <v>43</v>
      </c>
      <c r="Z65" s="34" t="s">
        <v>44</v>
      </c>
      <c r="AB65" s="16"/>
      <c r="AC65" s="18"/>
      <c r="AD65" s="23" t="s">
        <v>6</v>
      </c>
      <c r="AE65" s="23" t="s">
        <v>4</v>
      </c>
      <c r="AF65" s="23" t="s">
        <v>33</v>
      </c>
      <c r="AG65" s="23" t="s">
        <v>34</v>
      </c>
      <c r="AH65" s="23" t="s">
        <v>33</v>
      </c>
      <c r="AI65" s="23" t="s">
        <v>34</v>
      </c>
      <c r="AJ65" s="23" t="s">
        <v>37</v>
      </c>
      <c r="AK65" s="34" t="s">
        <v>38</v>
      </c>
      <c r="AL65" s="46" t="s">
        <v>43</v>
      </c>
      <c r="AM65" s="34" t="s">
        <v>44</v>
      </c>
      <c r="AX65" s="34" t="s">
        <v>38</v>
      </c>
      <c r="AY65" s="46" t="s">
        <v>43</v>
      </c>
      <c r="AZ65" s="34" t="s">
        <v>44</v>
      </c>
      <c r="BK65" s="34" t="s">
        <v>38</v>
      </c>
      <c r="BL65" s="46" t="s">
        <v>43</v>
      </c>
      <c r="BM65" s="34" t="s">
        <v>44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39</v>
      </c>
      <c r="G66" s="10" t="s">
        <v>39</v>
      </c>
      <c r="H66" s="10" t="s">
        <v>40</v>
      </c>
      <c r="I66" s="10" t="s">
        <v>40</v>
      </c>
      <c r="J66" s="9" t="s">
        <v>41</v>
      </c>
      <c r="K66" s="35" t="s">
        <v>41</v>
      </c>
      <c r="L66" s="47" t="s">
        <v>39</v>
      </c>
      <c r="M66" s="48" t="s">
        <v>45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39</v>
      </c>
      <c r="T66" s="10" t="s">
        <v>39</v>
      </c>
      <c r="U66" s="10" t="s">
        <v>40</v>
      </c>
      <c r="V66" s="10" t="s">
        <v>40</v>
      </c>
      <c r="W66" s="9" t="s">
        <v>41</v>
      </c>
      <c r="X66" s="35" t="s">
        <v>41</v>
      </c>
      <c r="Y66" s="47" t="s">
        <v>39</v>
      </c>
      <c r="Z66" s="48" t="s">
        <v>45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39</v>
      </c>
      <c r="AG66" s="10" t="s">
        <v>39</v>
      </c>
      <c r="AH66" s="10" t="s">
        <v>40</v>
      </c>
      <c r="AI66" s="10" t="s">
        <v>40</v>
      </c>
      <c r="AJ66" s="9" t="s">
        <v>41</v>
      </c>
      <c r="AK66" s="35" t="s">
        <v>41</v>
      </c>
      <c r="AL66" s="47" t="s">
        <v>39</v>
      </c>
      <c r="AM66" s="48" t="s">
        <v>45</v>
      </c>
      <c r="AX66" s="35" t="s">
        <v>41</v>
      </c>
      <c r="AY66" s="47" t="s">
        <v>39</v>
      </c>
      <c r="AZ66" s="48" t="s">
        <v>45</v>
      </c>
      <c r="BK66" s="35" t="s">
        <v>41</v>
      </c>
      <c r="BL66" s="47" t="s">
        <v>39</v>
      </c>
      <c r="BM66" s="48" t="s">
        <v>45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315</v>
      </c>
      <c r="F68" s="30">
        <v>26.555049363814263</v>
      </c>
      <c r="G68" s="30">
        <v>20.634526755129443</v>
      </c>
      <c r="H68" s="30">
        <v>251.13305289920291</v>
      </c>
      <c r="I68" s="30">
        <v>483</v>
      </c>
      <c r="J68" s="32">
        <f>(G68-F68)/F68</f>
        <v>-0.22295279995798206</v>
      </c>
      <c r="K68" s="36">
        <f t="shared" ref="K68:K71" si="38">(I68-H68)/H68</f>
        <v>0.923283273245045</v>
      </c>
      <c r="L68" s="49">
        <f>kWh_in_MMBtu*(I68-H68)*Elec_source_E+(G68-F68)*Gas_source_E</f>
        <v>-3.9710338077268599</v>
      </c>
      <c r="M68" s="50">
        <f>(I68-H68)*Elec_emissions/1000+(G68-F68)*Gas_emissions</f>
        <v>-533.18228239210953</v>
      </c>
      <c r="O68" s="16">
        <v>1</v>
      </c>
      <c r="P68" s="17" t="s">
        <v>22</v>
      </c>
      <c r="Q68" s="18">
        <v>441</v>
      </c>
      <c r="R68" s="18">
        <v>71</v>
      </c>
      <c r="S68" s="30">
        <v>38.289596025298984</v>
      </c>
      <c r="T68" s="30">
        <v>33.475335643388149</v>
      </c>
      <c r="U68" s="30">
        <v>289.36607990672735</v>
      </c>
      <c r="V68" s="30">
        <v>369.64415941073725</v>
      </c>
      <c r="W68" s="32">
        <f>(T68-S68)/S68</f>
        <v>-0.12573285909650028</v>
      </c>
      <c r="X68" s="36">
        <f t="shared" ref="X68:X71" si="39">(V68-U68)/U68</f>
        <v>0.27742740106195685</v>
      </c>
      <c r="Y68" s="49">
        <f>kWh_in_MMBtu*(V68-U68)*Elec_source_E+(T68-S68)*Gas_source_E</f>
        <v>-4.3880976724107974</v>
      </c>
      <c r="Z68" s="50">
        <f>(V68-U68)*Elec_emissions/1000+(T68-S68)*Gas_emissions</f>
        <v>-590.97194854206225</v>
      </c>
      <c r="AB68" s="16">
        <v>1</v>
      </c>
      <c r="AC68" s="17" t="s">
        <v>22</v>
      </c>
      <c r="AD68" s="18">
        <v>374</v>
      </c>
      <c r="AE68" s="18">
        <v>244</v>
      </c>
      <c r="AF68" s="30">
        <v>23.14048865493961</v>
      </c>
      <c r="AG68" s="30">
        <v>16.898061873709878</v>
      </c>
      <c r="AH68" s="30">
        <v>240.00786881094771</v>
      </c>
      <c r="AI68" s="30">
        <v>701.7597314305383</v>
      </c>
      <c r="AJ68" s="32">
        <f>(AG68-AF68)/AF68</f>
        <v>-0.2697620985586755</v>
      </c>
      <c r="AK68" s="36">
        <f t="shared" ref="AK68:AK71" si="40">(AI68-AH68)/AH68</f>
        <v>1.9239030157936567</v>
      </c>
      <c r="AL68" s="49">
        <f>kWh_in_MMBtu*(AI68-AH68)*Elec_source_E+(AG68-AF68)*Gas_source_E</f>
        <v>-1.8607928792027213</v>
      </c>
      <c r="AM68" s="50">
        <f>(AI68-AH68)*Elec_emissions/1000+(AG68-AF68)*Gas_emissions</f>
        <v>-246.24952859188579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351</v>
      </c>
      <c r="F69" s="30">
        <v>26.795375127432624</v>
      </c>
      <c r="G69" s="31">
        <v>20.885693010255451</v>
      </c>
      <c r="H69" s="31">
        <v>253.61269643606238</v>
      </c>
      <c r="I69" s="30">
        <v>501</v>
      </c>
      <c r="J69" s="37">
        <f t="shared" ref="J69:J71" si="43">(G69-F69)/F69</f>
        <v>-0.22054858680171813</v>
      </c>
      <c r="K69" s="38">
        <f t="shared" si="38"/>
        <v>0.97545314978465902</v>
      </c>
      <c r="L69" s="49">
        <f>kWh_in_MMBtu*(I69-H69)*Elec_source_E+(G69-F69)*Gas_source_E</f>
        <v>-3.7930588575701973</v>
      </c>
      <c r="M69" s="50">
        <f>(I69-H69)*Elec_emissions/1000+(G69-F69)*Gas_emissions</f>
        <v>-509.02213184307914</v>
      </c>
      <c r="O69" s="16">
        <v>2</v>
      </c>
      <c r="P69" s="17" t="s">
        <v>23</v>
      </c>
      <c r="Q69" s="18">
        <v>441</v>
      </c>
      <c r="R69" s="18">
        <v>93</v>
      </c>
      <c r="S69" s="30">
        <v>37.193452639443066</v>
      </c>
      <c r="T69" s="31">
        <v>32.740125026690848</v>
      </c>
      <c r="U69" s="31">
        <v>291.39373437304556</v>
      </c>
      <c r="V69" s="30">
        <v>348.48422237425399</v>
      </c>
      <c r="W69" s="37">
        <f t="shared" ref="W69:W71" si="44">(T69-S69)/S69</f>
        <v>-0.11973418160242363</v>
      </c>
      <c r="X69" s="38">
        <f t="shared" si="39"/>
        <v>0.19592215365935267</v>
      </c>
      <c r="Y69" s="49">
        <f>kWh_in_MMBtu*(V69-U69)*Elec_source_E+(T69-S69)*Gas_source_E</f>
        <v>-4.2429241385421381</v>
      </c>
      <c r="Z69" s="50">
        <f>(V69-U69)*Elec_emissions/1000+(T69-S69)*Gas_emissions</f>
        <v>-571.62958952081908</v>
      </c>
      <c r="AB69" s="16">
        <v>2</v>
      </c>
      <c r="AC69" s="17" t="s">
        <v>23</v>
      </c>
      <c r="AD69" s="18">
        <v>374</v>
      </c>
      <c r="AE69" s="18">
        <v>258</v>
      </c>
      <c r="AF69" s="30">
        <v>23.047230907986989</v>
      </c>
      <c r="AG69" s="31">
        <v>16.612583795028737</v>
      </c>
      <c r="AH69" s="31">
        <v>239.9939502029639</v>
      </c>
      <c r="AI69" s="30">
        <v>694.84309873029952</v>
      </c>
      <c r="AJ69" s="37">
        <f t="shared" ref="AJ69:AJ71" si="45">(AG69-AF69)/AF69</f>
        <v>-0.27919393608055249</v>
      </c>
      <c r="AK69" s="38">
        <f t="shared" si="40"/>
        <v>1.8952525600860679</v>
      </c>
      <c r="AL69" s="49">
        <f>kWh_in_MMBtu*(AI69-AH69)*Elec_source_E+(AG69-AF69)*Gas_source_E</f>
        <v>-2.1442125541470309</v>
      </c>
      <c r="AM69" s="50">
        <f>(AI69-AH69)*Elec_emissions/1000+(AG69-AF69)*Gas_emissions</f>
        <v>-284.54246364611708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491</v>
      </c>
      <c r="F70" s="30">
        <v>31.334340273926614</v>
      </c>
      <c r="G70" s="31">
        <v>25.970576899669719</v>
      </c>
      <c r="H70" s="31">
        <v>285.31523944710437</v>
      </c>
      <c r="I70" s="30">
        <v>633</v>
      </c>
      <c r="J70" s="37">
        <f t="shared" si="43"/>
        <v>-0.17117843641725228</v>
      </c>
      <c r="K70" s="38">
        <f t="shared" si="38"/>
        <v>1.2185986322590181</v>
      </c>
      <c r="L70" s="49">
        <f>kWh_in_MMBtu*(I70-H70)*Elec_source_E+(G70-F70)*Gas_source_E</f>
        <v>-2.1242365655304387</v>
      </c>
      <c r="M70" s="50">
        <f>(I70-H70)*Elec_emissions/1000+(G70-F70)*Gas_emissions</f>
        <v>-282.93957417185322</v>
      </c>
      <c r="O70" s="16">
        <v>3</v>
      </c>
      <c r="P70" s="17" t="s">
        <v>24</v>
      </c>
      <c r="Q70" s="18">
        <v>441</v>
      </c>
      <c r="R70" s="18">
        <v>180</v>
      </c>
      <c r="S70" s="30">
        <v>41.770237011363498</v>
      </c>
      <c r="T70" s="31">
        <v>38.134386171284469</v>
      </c>
      <c r="U70" s="31">
        <v>334.23491097133979</v>
      </c>
      <c r="V70" s="30">
        <v>386.05532674808961</v>
      </c>
      <c r="W70" s="37">
        <f t="shared" si="44"/>
        <v>-8.704405577325082E-2</v>
      </c>
      <c r="X70" s="38">
        <f t="shared" si="39"/>
        <v>0.15504190039918769</v>
      </c>
      <c r="Y70" s="49">
        <f>kWh_in_MMBtu*(V70-U70)*Elec_source_E+(T70-S70)*Gas_source_E</f>
        <v>-3.4082951290602228</v>
      </c>
      <c r="Z70" s="50">
        <f>(V70-U70)*Elec_emissions/1000+(T70-S70)*Gas_emissions</f>
        <v>-459.12318895222319</v>
      </c>
      <c r="AB70" s="16">
        <v>3</v>
      </c>
      <c r="AC70" s="17" t="s">
        <v>24</v>
      </c>
      <c r="AD70" s="18">
        <v>374</v>
      </c>
      <c r="AE70" s="18">
        <v>311</v>
      </c>
      <c r="AF70" s="30">
        <v>25.294271422677031</v>
      </c>
      <c r="AG70" s="31">
        <v>18.93043005436218</v>
      </c>
      <c r="AH70" s="31">
        <v>257.00160319513543</v>
      </c>
      <c r="AI70" s="30">
        <v>683.83985024251501</v>
      </c>
      <c r="AJ70" s="37">
        <f t="shared" si="45"/>
        <v>-0.25159219895970147</v>
      </c>
      <c r="AK70" s="38">
        <f t="shared" si="40"/>
        <v>1.6608388498000577</v>
      </c>
      <c r="AL70" s="49">
        <f>kWh_in_MMBtu*(AI70-AH70)*Elec_source_E+(AG70-AF70)*Gas_source_E</f>
        <v>-2.3669151741917256</v>
      </c>
      <c r="AM70" s="50">
        <f>(AI70-AH70)*Elec_emissions/1000+(AG70-AF70)*Gas_emissions</f>
        <v>-314.86186993539332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724</v>
      </c>
      <c r="F71" s="39">
        <v>38.142057582125226</v>
      </c>
      <c r="G71" s="40">
        <v>32.729895354352088</v>
      </c>
      <c r="H71" s="40">
        <v>316.62186601937265</v>
      </c>
      <c r="I71" s="39">
        <v>816</v>
      </c>
      <c r="J71" s="41">
        <f t="shared" si="43"/>
        <v>-0.14189486805005183</v>
      </c>
      <c r="K71" s="42">
        <f t="shared" si="38"/>
        <v>1.5772067174604822</v>
      </c>
      <c r="L71" s="51">
        <f>kWh_in_MMBtu*(I71-H71)*Elec_source_E+(G71-F71)*Gas_source_E</f>
        <v>-0.55298279885708901</v>
      </c>
      <c r="M71" s="52">
        <f>(I71-H71)*Elec_emissions/1000+(G71-F71)*Gas_emissions</f>
        <v>-69.492040674819009</v>
      </c>
      <c r="O71" s="19">
        <v>4</v>
      </c>
      <c r="P71" s="14" t="s">
        <v>25</v>
      </c>
      <c r="Q71" s="13">
        <v>441</v>
      </c>
      <c r="R71" s="13">
        <v>390</v>
      </c>
      <c r="S71" s="39">
        <v>48.757880116024737</v>
      </c>
      <c r="T71" s="40">
        <v>45.462888666816767</v>
      </c>
      <c r="U71" s="40">
        <v>365.79291563576561</v>
      </c>
      <c r="V71" s="39">
        <v>421.48958147732935</v>
      </c>
      <c r="W71" s="41">
        <f t="shared" si="44"/>
        <v>-6.757864454662868E-2</v>
      </c>
      <c r="X71" s="42">
        <f t="shared" si="39"/>
        <v>0.15226283358921883</v>
      </c>
      <c r="Y71" s="51">
        <f>kWh_in_MMBtu*(V71-U71)*Elec_source_E+(T71-S71)*Gas_source_E</f>
        <v>-2.9952597897622733</v>
      </c>
      <c r="Z71" s="52">
        <f>(V71-U71)*Elec_emissions/1000+(T71-S71)*Gas_emissions</f>
        <v>-403.38079089993795</v>
      </c>
      <c r="AB71" s="19">
        <v>4</v>
      </c>
      <c r="AC71" s="14" t="s">
        <v>25</v>
      </c>
      <c r="AD71" s="13">
        <v>374</v>
      </c>
      <c r="AE71" s="13">
        <v>334</v>
      </c>
      <c r="AF71" s="39">
        <v>25.746336659308408</v>
      </c>
      <c r="AG71" s="40">
        <v>17.862028911653834</v>
      </c>
      <c r="AH71" s="40">
        <v>259.20656856310529</v>
      </c>
      <c r="AI71" s="39">
        <v>797.73959145991068</v>
      </c>
      <c r="AJ71" s="41">
        <f t="shared" si="45"/>
        <v>-0.30623027469828634</v>
      </c>
      <c r="AK71" s="42">
        <f t="shared" si="40"/>
        <v>2.0776210490425768</v>
      </c>
      <c r="AL71" s="51">
        <f>kWh_in_MMBtu*(AI71-AH71)*Elec_source_E+(AG71-AF71)*Gas_source_E</f>
        <v>-2.8284345278910461</v>
      </c>
      <c r="AM71" s="52">
        <f>(AI71-AH71)*Elec_emissions/1000+(AG71-AF71)*Gas_emissions</f>
        <v>-375.96622361326729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F63:I63"/>
    <mergeCell ref="S63:V63"/>
    <mergeCell ref="AF63:AI63"/>
    <mergeCell ref="F33:I33"/>
    <mergeCell ref="S33:V33"/>
    <mergeCell ref="AF33:AI33"/>
    <mergeCell ref="AS33:AV33"/>
    <mergeCell ref="BF33:BI33"/>
    <mergeCell ref="F48:I48"/>
    <mergeCell ref="S48:V48"/>
    <mergeCell ref="AF48:AI48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topLeftCell="AT1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10.28515625" style="4" bestFit="1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52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52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52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52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52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53" t="s">
        <v>36</v>
      </c>
      <c r="G3" s="53"/>
      <c r="H3" s="53"/>
      <c r="I3" s="53"/>
      <c r="J3" s="28"/>
      <c r="K3" s="29"/>
      <c r="L3" s="45"/>
      <c r="M3" s="29"/>
      <c r="N3" s="5"/>
      <c r="O3" s="27"/>
      <c r="P3" s="28"/>
      <c r="Q3" s="28"/>
      <c r="R3" s="28"/>
      <c r="S3" s="53" t="s">
        <v>36</v>
      </c>
      <c r="T3" s="53"/>
      <c r="U3" s="53"/>
      <c r="V3" s="53"/>
      <c r="W3" s="28"/>
      <c r="X3" s="29"/>
      <c r="Y3" s="45"/>
      <c r="Z3" s="29"/>
      <c r="AB3" s="27"/>
      <c r="AC3" s="28"/>
      <c r="AD3" s="28"/>
      <c r="AE3" s="28"/>
      <c r="AF3" s="53" t="s">
        <v>36</v>
      </c>
      <c r="AG3" s="53"/>
      <c r="AH3" s="53"/>
      <c r="AI3" s="53"/>
      <c r="AJ3" s="28"/>
      <c r="AK3" s="29"/>
      <c r="AL3" s="45"/>
      <c r="AM3" s="29"/>
      <c r="AO3" s="27"/>
      <c r="AP3" s="28"/>
      <c r="AQ3" s="28"/>
      <c r="AR3" s="28"/>
      <c r="AS3" s="53" t="s">
        <v>36</v>
      </c>
      <c r="AT3" s="53"/>
      <c r="AU3" s="53"/>
      <c r="AV3" s="53"/>
      <c r="AW3" s="28"/>
      <c r="AX3" s="29"/>
      <c r="AY3" s="45"/>
      <c r="AZ3" s="29"/>
      <c r="BB3" s="27"/>
      <c r="BC3" s="28"/>
      <c r="BD3" s="28"/>
      <c r="BE3" s="28"/>
      <c r="BF3" s="53" t="s">
        <v>36</v>
      </c>
      <c r="BG3" s="53"/>
      <c r="BH3" s="53"/>
      <c r="BI3" s="53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35</v>
      </c>
      <c r="I4" s="23" t="s">
        <v>35</v>
      </c>
      <c r="J4" s="23" t="s">
        <v>42</v>
      </c>
      <c r="K4" s="34" t="s">
        <v>42</v>
      </c>
      <c r="L4" s="46" t="s">
        <v>42</v>
      </c>
      <c r="M4" s="34" t="s">
        <v>42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35</v>
      </c>
      <c r="V4" s="23" t="s">
        <v>35</v>
      </c>
      <c r="W4" s="23" t="s">
        <v>42</v>
      </c>
      <c r="X4" s="34" t="s">
        <v>42</v>
      </c>
      <c r="Y4" s="46" t="s">
        <v>42</v>
      </c>
      <c r="Z4" s="34" t="s">
        <v>42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35</v>
      </c>
      <c r="AI4" s="23" t="s">
        <v>35</v>
      </c>
      <c r="AJ4" s="23" t="s">
        <v>42</v>
      </c>
      <c r="AK4" s="34" t="s">
        <v>42</v>
      </c>
      <c r="AL4" s="46" t="s">
        <v>42</v>
      </c>
      <c r="AM4" s="34" t="s">
        <v>42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35</v>
      </c>
      <c r="AV4" s="23" t="s">
        <v>35</v>
      </c>
      <c r="AW4" s="23" t="s">
        <v>42</v>
      </c>
      <c r="AX4" s="34" t="s">
        <v>42</v>
      </c>
      <c r="AY4" s="46" t="s">
        <v>42</v>
      </c>
      <c r="AZ4" s="34" t="s">
        <v>42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35</v>
      </c>
      <c r="BI4" s="23" t="s">
        <v>35</v>
      </c>
      <c r="BJ4" s="23" t="s">
        <v>42</v>
      </c>
      <c r="BK4" s="34" t="s">
        <v>42</v>
      </c>
      <c r="BL4" s="46" t="s">
        <v>42</v>
      </c>
      <c r="BM4" s="34" t="s">
        <v>42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33</v>
      </c>
      <c r="G5" s="23" t="s">
        <v>34</v>
      </c>
      <c r="H5" s="23" t="s">
        <v>33</v>
      </c>
      <c r="I5" s="23" t="s">
        <v>34</v>
      </c>
      <c r="J5" s="23" t="s">
        <v>37</v>
      </c>
      <c r="K5" s="34" t="s">
        <v>38</v>
      </c>
      <c r="L5" s="46" t="s">
        <v>43</v>
      </c>
      <c r="M5" s="34" t="s">
        <v>44</v>
      </c>
      <c r="N5" s="6"/>
      <c r="O5" s="16"/>
      <c r="P5" s="18"/>
      <c r="Q5" s="23" t="s">
        <v>6</v>
      </c>
      <c r="R5" s="23" t="s">
        <v>4</v>
      </c>
      <c r="S5" s="23" t="s">
        <v>33</v>
      </c>
      <c r="T5" s="23" t="s">
        <v>34</v>
      </c>
      <c r="U5" s="23" t="s">
        <v>33</v>
      </c>
      <c r="V5" s="23" t="s">
        <v>34</v>
      </c>
      <c r="W5" s="23" t="s">
        <v>37</v>
      </c>
      <c r="X5" s="34" t="s">
        <v>38</v>
      </c>
      <c r="Y5" s="46" t="s">
        <v>43</v>
      </c>
      <c r="Z5" s="34" t="s">
        <v>44</v>
      </c>
      <c r="AA5" s="6"/>
      <c r="AB5" s="16"/>
      <c r="AC5" s="18"/>
      <c r="AD5" s="23" t="s">
        <v>6</v>
      </c>
      <c r="AE5" s="23" t="s">
        <v>4</v>
      </c>
      <c r="AF5" s="23" t="s">
        <v>33</v>
      </c>
      <c r="AG5" s="23" t="s">
        <v>34</v>
      </c>
      <c r="AH5" s="23" t="s">
        <v>33</v>
      </c>
      <c r="AI5" s="23" t="s">
        <v>34</v>
      </c>
      <c r="AJ5" s="23" t="s">
        <v>37</v>
      </c>
      <c r="AK5" s="34" t="s">
        <v>38</v>
      </c>
      <c r="AL5" s="46" t="s">
        <v>43</v>
      </c>
      <c r="AM5" s="34" t="s">
        <v>44</v>
      </c>
      <c r="AO5" s="16"/>
      <c r="AP5" s="18"/>
      <c r="AQ5" s="23" t="s">
        <v>6</v>
      </c>
      <c r="AR5" s="23" t="s">
        <v>4</v>
      </c>
      <c r="AS5" s="23" t="s">
        <v>33</v>
      </c>
      <c r="AT5" s="23" t="s">
        <v>34</v>
      </c>
      <c r="AU5" s="23" t="s">
        <v>33</v>
      </c>
      <c r="AV5" s="23" t="s">
        <v>34</v>
      </c>
      <c r="AW5" s="23" t="s">
        <v>37</v>
      </c>
      <c r="AX5" s="34" t="s">
        <v>38</v>
      </c>
      <c r="AY5" s="46" t="s">
        <v>43</v>
      </c>
      <c r="AZ5" s="34" t="s">
        <v>44</v>
      </c>
      <c r="BA5" s="6"/>
      <c r="BB5" s="16"/>
      <c r="BC5" s="18"/>
      <c r="BD5" s="23" t="s">
        <v>6</v>
      </c>
      <c r="BE5" s="23" t="s">
        <v>4</v>
      </c>
      <c r="BF5" s="23" t="s">
        <v>33</v>
      </c>
      <c r="BG5" s="23" t="s">
        <v>34</v>
      </c>
      <c r="BH5" s="23" t="s">
        <v>33</v>
      </c>
      <c r="BI5" s="23" t="s">
        <v>34</v>
      </c>
      <c r="BJ5" s="23" t="s">
        <v>37</v>
      </c>
      <c r="BK5" s="34" t="s">
        <v>38</v>
      </c>
      <c r="BL5" s="46" t="s">
        <v>43</v>
      </c>
      <c r="BM5" s="34" t="s">
        <v>44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39</v>
      </c>
      <c r="G6" s="10" t="s">
        <v>39</v>
      </c>
      <c r="H6" s="10" t="s">
        <v>40</v>
      </c>
      <c r="I6" s="10" t="s">
        <v>40</v>
      </c>
      <c r="J6" s="9" t="s">
        <v>41</v>
      </c>
      <c r="K6" s="35" t="s">
        <v>41</v>
      </c>
      <c r="L6" s="47" t="s">
        <v>39</v>
      </c>
      <c r="M6" s="48" t="s">
        <v>45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39</v>
      </c>
      <c r="T6" s="10" t="s">
        <v>39</v>
      </c>
      <c r="U6" s="10" t="s">
        <v>40</v>
      </c>
      <c r="V6" s="10" t="s">
        <v>40</v>
      </c>
      <c r="W6" s="9" t="s">
        <v>41</v>
      </c>
      <c r="X6" s="35" t="s">
        <v>41</v>
      </c>
      <c r="Y6" s="47" t="s">
        <v>39</v>
      </c>
      <c r="Z6" s="48" t="s">
        <v>45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39</v>
      </c>
      <c r="AG6" s="10" t="s">
        <v>39</v>
      </c>
      <c r="AH6" s="10" t="s">
        <v>40</v>
      </c>
      <c r="AI6" s="10" t="s">
        <v>40</v>
      </c>
      <c r="AJ6" s="9" t="s">
        <v>41</v>
      </c>
      <c r="AK6" s="35" t="s">
        <v>41</v>
      </c>
      <c r="AL6" s="47" t="s">
        <v>39</v>
      </c>
      <c r="AM6" s="48" t="s">
        <v>45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39</v>
      </c>
      <c r="AT6" s="10" t="s">
        <v>39</v>
      </c>
      <c r="AU6" s="10" t="s">
        <v>40</v>
      </c>
      <c r="AV6" s="10" t="s">
        <v>40</v>
      </c>
      <c r="AW6" s="9" t="s">
        <v>41</v>
      </c>
      <c r="AX6" s="35" t="s">
        <v>41</v>
      </c>
      <c r="AY6" s="47" t="s">
        <v>39</v>
      </c>
      <c r="AZ6" s="48" t="s">
        <v>45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39</v>
      </c>
      <c r="BG6" s="10" t="s">
        <v>39</v>
      </c>
      <c r="BH6" s="10" t="s">
        <v>40</v>
      </c>
      <c r="BI6" s="10" t="s">
        <v>40</v>
      </c>
      <c r="BJ6" s="9" t="s">
        <v>41</v>
      </c>
      <c r="BK6" s="35" t="s">
        <v>41</v>
      </c>
      <c r="BL6" s="47" t="s">
        <v>39</v>
      </c>
      <c r="BM6" s="48" t="s">
        <v>45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22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3697</v>
      </c>
      <c r="F8" s="30">
        <v>29.06743530296022</v>
      </c>
      <c r="G8" s="30">
        <v>20.007716750872497</v>
      </c>
      <c r="H8" s="30">
        <v>266.06668734377047</v>
      </c>
      <c r="I8" s="30">
        <v>1228.3915345776397</v>
      </c>
      <c r="J8" s="32">
        <f>(G8-F8)/F8</f>
        <v>-0.31167932284569611</v>
      </c>
      <c r="K8" s="36">
        <f t="shared" ref="K8:K11" si="0">(I8-H8)/H8</f>
        <v>3.6168558222792506</v>
      </c>
      <c r="L8" s="49">
        <f>kWh_in_MMBtu*(I8-H8)*Elec_source_E+(G8-F8)*Gas_source_E</f>
        <v>0.42742502750637001</v>
      </c>
      <c r="M8" s="50">
        <f>(I8-H8)*Elec_emissions/1000+(G8-F8)*Gas_emissions</f>
        <v>67.441700721150482</v>
      </c>
      <c r="N8" s="6"/>
      <c r="O8" s="16">
        <v>1</v>
      </c>
      <c r="P8" s="17" t="s">
        <v>22</v>
      </c>
      <c r="Q8" s="18">
        <v>7241</v>
      </c>
      <c r="R8" s="18">
        <v>3003</v>
      </c>
      <c r="S8" s="30">
        <v>27.170536558386768</v>
      </c>
      <c r="T8" s="30">
        <v>20.5487384291377</v>
      </c>
      <c r="U8" s="30">
        <v>255.7411091300232</v>
      </c>
      <c r="V8" s="30">
        <v>746.99477338839472</v>
      </c>
      <c r="W8" s="32">
        <f>(T8-S8)/S8</f>
        <v>-0.24371245356231688</v>
      </c>
      <c r="X8" s="36">
        <f t="shared" ref="X8:X11" si="1">(V8-U8)/U8</f>
        <v>1.9209022199423154</v>
      </c>
      <c r="Y8" s="49">
        <f>kWh_in_MMBtu*(V8-U8)*Elec_source_E+(T8-S8)*Gas_source_E</f>
        <v>-1.9584653935673231</v>
      </c>
      <c r="Z8" s="50">
        <f>(V8-U8)*Elec_emissions/1000+(T8-S8)*Gas_emissions</f>
        <v>-259.1214971679409</v>
      </c>
      <c r="AA8" s="6"/>
      <c r="AB8" s="16">
        <v>1</v>
      </c>
      <c r="AC8" s="17" t="s">
        <v>22</v>
      </c>
      <c r="AD8" s="18">
        <v>2476</v>
      </c>
      <c r="AE8" s="18">
        <v>598</v>
      </c>
      <c r="AF8" s="30">
        <v>34.781612049275807</v>
      </c>
      <c r="AG8" s="30">
        <v>13.515439978519108</v>
      </c>
      <c r="AH8" s="30">
        <v>292.84995939211996</v>
      </c>
      <c r="AI8" s="30">
        <v>3687.9112824145432</v>
      </c>
      <c r="AJ8" s="32">
        <f>(AG8-AF8)/AF8</f>
        <v>-0.61141996640720642</v>
      </c>
      <c r="AK8" s="36">
        <f t="shared" ref="AK8:AK11" si="2">(AI8-AH8)/AH8</f>
        <v>11.593176690444771</v>
      </c>
      <c r="AL8" s="49">
        <f>kWh_in_MMBtu*(AI8-AH8)*Elec_source_E+(AG8-AF8)*Gas_source_E</f>
        <v>13.166934807949417</v>
      </c>
      <c r="AM8" s="50">
        <f>(AI8-AH8)*Elec_emissions/1000+(AG8-AF8)*Gas_emissions</f>
        <v>1810.2918692733688</v>
      </c>
      <c r="AO8" s="16">
        <v>1</v>
      </c>
      <c r="AP8" s="17" t="s">
        <v>22</v>
      </c>
      <c r="AQ8" s="18">
        <v>211</v>
      </c>
      <c r="AR8" s="18">
        <v>84</v>
      </c>
      <c r="AS8" s="30">
        <v>50.306238769264546</v>
      </c>
      <c r="AT8" s="30">
        <v>44.436000099746963</v>
      </c>
      <c r="AU8" s="30">
        <v>410.4720508097484</v>
      </c>
      <c r="AV8" s="30">
        <v>448.63405952548993</v>
      </c>
      <c r="AW8" s="32">
        <f>(AT8-AS8)/AS8</f>
        <v>-0.1166900729041207</v>
      </c>
      <c r="AX8" s="36">
        <f t="shared" ref="AX8:AX11" si="3">(AV8-AU8)/AU8</f>
        <v>9.2971028454820234E-2</v>
      </c>
      <c r="AY8" s="49">
        <f>kWh_in_MMBtu*(AV8-AU8)*Elec_source_E+(AT8-AS8)*Gas_source_E</f>
        <v>-5.9900029018206205</v>
      </c>
      <c r="AZ8" s="50">
        <f>(AV8-AU8)*Elec_emissions/1000+(AT8-AS8)*Gas_emissions</f>
        <v>-807.43752374639655</v>
      </c>
      <c r="BA8" s="6"/>
      <c r="BB8" s="16">
        <v>1</v>
      </c>
      <c r="BC8" s="17" t="s">
        <v>22</v>
      </c>
      <c r="BD8" s="18">
        <v>72</v>
      </c>
      <c r="BE8" s="18">
        <v>12</v>
      </c>
      <c r="BF8" s="30">
        <v>70.338247343623664</v>
      </c>
      <c r="BG8" s="30">
        <v>37.150850811828953</v>
      </c>
      <c r="BH8" s="30">
        <v>504.50536732949246</v>
      </c>
      <c r="BI8" s="30">
        <v>4590.1659136780545</v>
      </c>
      <c r="BJ8" s="32">
        <f>(BG8-BF8)/BF8</f>
        <v>-0.47182575320172848</v>
      </c>
      <c r="BK8" s="36">
        <f t="shared" ref="BK8:BK11" si="4">(BI8-BH8)/BH8</f>
        <v>8.0983490185154299</v>
      </c>
      <c r="BL8" s="49">
        <f>kWh_in_MMBtu*(BI8-BH8)*Elec_source_E+(BG8-BF8)*Gas_source_E</f>
        <v>7.5662610143842173</v>
      </c>
      <c r="BM8" s="50">
        <f>(BI8-BH8)*Elec_emissions/1000+(BG8-BF8)*Gas_emissions</f>
        <v>1062.0031442169875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4260</v>
      </c>
      <c r="F9" s="30">
        <v>29.812433318308493</v>
      </c>
      <c r="G9" s="31">
        <v>21.236242280268264</v>
      </c>
      <c r="H9" s="31">
        <v>270.84247911822609</v>
      </c>
      <c r="I9" s="30">
        <v>1143.0156356300388</v>
      </c>
      <c r="J9" s="37">
        <f t="shared" ref="J9:J11" si="5">(G9-F9)/F9</f>
        <v>-0.28767162165100407</v>
      </c>
      <c r="K9" s="38">
        <f t="shared" si="0"/>
        <v>3.2202229109382001</v>
      </c>
      <c r="L9" s="49">
        <f>kWh_in_MMBtu*(I9-H9)*Elec_source_E+(G9-F9)*Gas_source_E</f>
        <v>-1.0681657873647055E-2</v>
      </c>
      <c r="M9" s="50">
        <f>(I9-H9)*Elec_emissions/1000+(G9-F9)*Gas_emissions</f>
        <v>7.4396869762622373</v>
      </c>
      <c r="N9" s="6"/>
      <c r="O9" s="16">
        <v>2</v>
      </c>
      <c r="P9" s="17" t="s">
        <v>23</v>
      </c>
      <c r="Q9" s="18">
        <v>7241</v>
      </c>
      <c r="R9" s="18">
        <v>3392</v>
      </c>
      <c r="S9" s="30">
        <v>27.768730742869764</v>
      </c>
      <c r="T9" s="31">
        <v>21.397722252317301</v>
      </c>
      <c r="U9" s="31">
        <v>260.18729549852259</v>
      </c>
      <c r="V9" s="30">
        <v>691.73423161556764</v>
      </c>
      <c r="W9" s="37">
        <f t="shared" ref="W9:W11" si="6">(T9-S9)/S9</f>
        <v>-0.22943102979916935</v>
      </c>
      <c r="X9" s="38">
        <f t="shared" si="1"/>
        <v>1.6586011061385413</v>
      </c>
      <c r="Y9" s="49">
        <f>kWh_in_MMBtu*(V9-U9)*Elec_source_E+(T9-S9)*Gas_source_E</f>
        <v>-2.3243167560040181</v>
      </c>
      <c r="Z9" s="50">
        <f>(V9-U9)*Elec_emissions/1000+(T9-S9)*Gas_emissions</f>
        <v>-309.06900299702841</v>
      </c>
      <c r="AA9" s="6"/>
      <c r="AB9" s="16">
        <v>2</v>
      </c>
      <c r="AC9" s="17" t="s">
        <v>23</v>
      </c>
      <c r="AD9" s="18">
        <v>2476</v>
      </c>
      <c r="AE9" s="18">
        <v>754</v>
      </c>
      <c r="AF9" s="30">
        <v>35.193860521367441</v>
      </c>
      <c r="AG9" s="31">
        <v>16.837815603214679</v>
      </c>
      <c r="AH9" s="31">
        <v>294.60108635849207</v>
      </c>
      <c r="AI9" s="30">
        <v>3187.338439907996</v>
      </c>
      <c r="AJ9" s="37">
        <f t="shared" ref="AJ9:AJ11" si="7">(AG9-AF9)/AF9</f>
        <v>-0.52156951940547003</v>
      </c>
      <c r="AK9" s="38">
        <f t="shared" si="2"/>
        <v>9.8191672994355841</v>
      </c>
      <c r="AL9" s="49">
        <f>kWh_in_MMBtu*(AI9-AH9)*Elec_source_E+(AG9-AF9)*Gas_source_E</f>
        <v>10.961161662834453</v>
      </c>
      <c r="AM9" s="50">
        <f>(AI9-AH9)*Elec_emissions/1000+(AG9-AF9)*Gas_emissions</f>
        <v>1507.7015090925224</v>
      </c>
      <c r="AO9" s="16">
        <v>2</v>
      </c>
      <c r="AP9" s="17" t="s">
        <v>23</v>
      </c>
      <c r="AQ9" s="18">
        <v>211</v>
      </c>
      <c r="AR9" s="18">
        <v>98</v>
      </c>
      <c r="AS9" s="30">
        <v>51.988893018921445</v>
      </c>
      <c r="AT9" s="31">
        <v>45.801375729847038</v>
      </c>
      <c r="AU9" s="31">
        <v>416.43323003896023</v>
      </c>
      <c r="AV9" s="30">
        <v>486.44818443765809</v>
      </c>
      <c r="AW9" s="37">
        <f t="shared" ref="AW9:AW11" si="8">(AT9-AS9)/AS9</f>
        <v>-0.11901613844369507</v>
      </c>
      <c r="AX9" s="38">
        <f t="shared" si="3"/>
        <v>0.16813008508506266</v>
      </c>
      <c r="AY9" s="49">
        <f>kWh_in_MMBtu*(AV9-AU9)*Elec_source_E+(AT9-AS9)*Gas_source_E</f>
        <v>-5.9948233154631509</v>
      </c>
      <c r="AZ9" s="50">
        <f>(AV9-AU9)*Elec_emissions/1000+(AT9-AS9)*Gas_emissions</f>
        <v>-807.76329779823106</v>
      </c>
      <c r="BA9" s="6"/>
      <c r="BB9" s="16">
        <v>2</v>
      </c>
      <c r="BC9" s="17" t="s">
        <v>23</v>
      </c>
      <c r="BD9" s="18">
        <v>72</v>
      </c>
      <c r="BE9" s="18">
        <v>16</v>
      </c>
      <c r="BF9" s="30">
        <v>73.646806700901479</v>
      </c>
      <c r="BG9" s="31">
        <v>43.816902983350467</v>
      </c>
      <c r="BH9" s="31">
        <v>518.37369090824564</v>
      </c>
      <c r="BI9" s="30">
        <v>4497.4367736518698</v>
      </c>
      <c r="BJ9" s="37">
        <f t="shared" ref="BJ9:BJ11" si="9">(BG9-BF9)/BF9</f>
        <v>-0.40504001536275541</v>
      </c>
      <c r="BK9" s="38">
        <f t="shared" si="4"/>
        <v>7.6760513747753754</v>
      </c>
      <c r="BL9" s="49">
        <f>kWh_in_MMBtu*(BI9-BH9)*Elec_source_E+(BG9-BF9)*Gas_source_E</f>
        <v>10.084710310134213</v>
      </c>
      <c r="BM9" s="50">
        <f>(BI9-BH9)*Elec_emissions/1000+(BG9-BF9)*Gas_emissions</f>
        <v>1400.5618758292312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6326</v>
      </c>
      <c r="F10" s="30">
        <v>33.038672939920936</v>
      </c>
      <c r="G10" s="31">
        <v>25.890787489737026</v>
      </c>
      <c r="H10" s="31">
        <v>291.39384024630596</v>
      </c>
      <c r="I10" s="30">
        <v>934.96943846762679</v>
      </c>
      <c r="J10" s="37">
        <f t="shared" si="5"/>
        <v>-0.21634904837679039</v>
      </c>
      <c r="K10" s="38">
        <f t="shared" si="0"/>
        <v>2.2086108535352937</v>
      </c>
      <c r="L10" s="49">
        <f>kWh_in_MMBtu*(I10-H10)*Elec_source_E+(G10-F10)*Gas_source_E</f>
        <v>-0.90116277322448735</v>
      </c>
      <c r="M10" s="50">
        <f>(I10-H10)*Elec_emissions/1000+(G10-F10)*Gas_emissions</f>
        <v>-114.98024136323409</v>
      </c>
      <c r="N10" s="6"/>
      <c r="O10" s="16">
        <v>3</v>
      </c>
      <c r="P10" s="17" t="s">
        <v>24</v>
      </c>
      <c r="Q10" s="18">
        <v>7241</v>
      </c>
      <c r="R10" s="18">
        <v>4835</v>
      </c>
      <c r="S10" s="30">
        <v>30.971529970163306</v>
      </c>
      <c r="T10" s="31">
        <v>25.29066870131372</v>
      </c>
      <c r="U10" s="31">
        <v>281.29208515346187</v>
      </c>
      <c r="V10" s="30">
        <v>622.11489261771021</v>
      </c>
      <c r="W10" s="37">
        <f t="shared" si="6"/>
        <v>-0.1834220419308408</v>
      </c>
      <c r="X10" s="38">
        <f t="shared" si="1"/>
        <v>1.2116331224830192</v>
      </c>
      <c r="Y10" s="49">
        <f>kWh_in_MMBtu*(V10-U10)*Elec_source_E+(T10-S10)*Gas_source_E</f>
        <v>-2.5433364022647522</v>
      </c>
      <c r="Z10" s="50">
        <f>(V10-U10)*Elec_emissions/1000+(T10-S10)*Gas_emissions</f>
        <v>-339.53024446787208</v>
      </c>
      <c r="AA10" s="6"/>
      <c r="AB10" s="16">
        <v>3</v>
      </c>
      <c r="AC10" s="17" t="s">
        <v>24</v>
      </c>
      <c r="AD10" s="18">
        <v>2476</v>
      </c>
      <c r="AE10" s="18">
        <v>1323</v>
      </c>
      <c r="AF10" s="30">
        <v>36.319172222620296</v>
      </c>
      <c r="AG10" s="31">
        <v>24.04479122211831</v>
      </c>
      <c r="AH10" s="31">
        <v>302.88589851056088</v>
      </c>
      <c r="AI10" s="30">
        <v>2061.772371967998</v>
      </c>
      <c r="AJ10" s="37">
        <f t="shared" si="7"/>
        <v>-0.33795872123036053</v>
      </c>
      <c r="AK10" s="38">
        <f t="shared" si="2"/>
        <v>5.8070926448103002</v>
      </c>
      <c r="AL10" s="49">
        <f>kWh_in_MMBtu*(AI10-AH10)*Elec_source_E+(AG10-AF10)*Gas_source_E</f>
        <v>5.4513228263650522</v>
      </c>
      <c r="AM10" s="50">
        <f>(AI10-AH10)*Elec_emissions/1000+(AG10-AF10)*Gas_emissions</f>
        <v>753.08692533332191</v>
      </c>
      <c r="AO10" s="16">
        <v>3</v>
      </c>
      <c r="AP10" s="17" t="s">
        <v>24</v>
      </c>
      <c r="AQ10" s="18">
        <v>211</v>
      </c>
      <c r="AR10" s="18">
        <v>135</v>
      </c>
      <c r="AS10" s="30">
        <v>62.171179893333274</v>
      </c>
      <c r="AT10" s="31">
        <v>55.264684384999981</v>
      </c>
      <c r="AU10" s="31">
        <v>466.19723568840067</v>
      </c>
      <c r="AV10" s="30">
        <v>618.44262911641295</v>
      </c>
      <c r="AW10" s="37">
        <f t="shared" si="8"/>
        <v>-0.11108837760812529</v>
      </c>
      <c r="AX10" s="38">
        <f t="shared" si="3"/>
        <v>0.32656863184356338</v>
      </c>
      <c r="AY10" s="49">
        <f>kWh_in_MMBtu*(AV10-AU10)*Elec_source_E+(AT10-AS10)*Gas_source_E</f>
        <v>-5.8981617364241989</v>
      </c>
      <c r="AZ10" s="50">
        <f>(AV10-AU10)*Elec_emissions/1000+(AT10-AS10)*Gas_emissions</f>
        <v>-793.89003768066425</v>
      </c>
      <c r="BA10" s="6"/>
      <c r="BB10" s="16">
        <v>3</v>
      </c>
      <c r="BC10" s="17" t="s">
        <v>24</v>
      </c>
      <c r="BD10" s="18">
        <v>72</v>
      </c>
      <c r="BE10" s="18">
        <v>33</v>
      </c>
      <c r="BF10" s="30">
        <v>85.209802305237645</v>
      </c>
      <c r="BG10" s="31">
        <v>67.659009405648675</v>
      </c>
      <c r="BH10" s="31">
        <v>595.6221555677638</v>
      </c>
      <c r="BI10" s="30">
        <v>2893.2290574294752</v>
      </c>
      <c r="BJ10" s="37">
        <f t="shared" si="9"/>
        <v>-0.20597152469288341</v>
      </c>
      <c r="BK10" s="38">
        <f t="shared" si="4"/>
        <v>3.8574906597817331</v>
      </c>
      <c r="BL10" s="49">
        <f>kWh_in_MMBtu*(BI10-BH10)*Elec_source_E+(BG10-BF10)*Gas_source_E</f>
        <v>5.4675011111543093</v>
      </c>
      <c r="BM10" s="50">
        <f>(BI10-BH10)*Elec_emissions/1000+(BG10-BF10)*Gas_emissions</f>
        <v>760.75387906734977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9154</v>
      </c>
      <c r="F11" s="39">
        <v>38.3116994230462</v>
      </c>
      <c r="G11" s="40">
        <v>32.336487780098196</v>
      </c>
      <c r="H11" s="40">
        <v>318.22412571687784</v>
      </c>
      <c r="I11" s="39">
        <v>689.4422534094773</v>
      </c>
      <c r="J11" s="41">
        <f t="shared" si="5"/>
        <v>-0.15596310612506128</v>
      </c>
      <c r="K11" s="42">
        <f t="shared" si="0"/>
        <v>1.1665304346624872</v>
      </c>
      <c r="L11" s="51">
        <f>kWh_in_MMBtu*(I11-H11)*Elec_source_E+(G11-F11)*Gas_source_E</f>
        <v>-2.5387701671939005</v>
      </c>
      <c r="M11" s="52">
        <f>(I11-H11)*Elec_emissions/1000+(G11-F11)*Gas_emissions</f>
        <v>-338.604953848317</v>
      </c>
      <c r="N11" s="6"/>
      <c r="O11" s="19">
        <v>4</v>
      </c>
      <c r="P11" s="14" t="s">
        <v>25</v>
      </c>
      <c r="Q11" s="13">
        <v>7241</v>
      </c>
      <c r="R11" s="13">
        <v>7000</v>
      </c>
      <c r="S11" s="39">
        <v>37.584222700540458</v>
      </c>
      <c r="T11" s="40">
        <v>32.199304415737451</v>
      </c>
      <c r="U11" s="40">
        <v>313.80933800872037</v>
      </c>
      <c r="V11" s="39">
        <v>605.88902425359777</v>
      </c>
      <c r="W11" s="41">
        <f t="shared" si="6"/>
        <v>-0.14327603174630965</v>
      </c>
      <c r="X11" s="42">
        <f t="shared" si="1"/>
        <v>0.93075524169634771</v>
      </c>
      <c r="Y11" s="51">
        <f>kWh_in_MMBtu*(V11-U11)*Elec_source_E+(T11-S11)*Gas_source_E</f>
        <v>-2.742595741464005</v>
      </c>
      <c r="Z11" s="52">
        <f>(V11-U11)*Elec_emissions/1000+(T11-S11)*Gas_emissions</f>
        <v>-366.89912406599029</v>
      </c>
      <c r="AA11" s="6"/>
      <c r="AB11" s="19">
        <v>4</v>
      </c>
      <c r="AC11" s="14" t="s">
        <v>25</v>
      </c>
      <c r="AD11" s="13">
        <v>2476</v>
      </c>
      <c r="AE11" s="13">
        <v>1892</v>
      </c>
      <c r="AF11" s="39">
        <v>34.648099907292469</v>
      </c>
      <c r="AG11" s="40">
        <v>26.904697904567843</v>
      </c>
      <c r="AH11" s="40">
        <v>297.73071876572618</v>
      </c>
      <c r="AI11" s="39">
        <v>963.32854652350579</v>
      </c>
      <c r="AJ11" s="41">
        <f t="shared" si="7"/>
        <v>-0.22348706057312115</v>
      </c>
      <c r="AK11" s="42">
        <f t="shared" si="2"/>
        <v>2.2355698817948144</v>
      </c>
      <c r="AL11" s="51">
        <f>kWh_in_MMBtu*(AI11-AH11)*Elec_source_E+(AG11-AF11)*Gas_source_E</f>
        <v>-1.3145088368676729</v>
      </c>
      <c r="AM11" s="52">
        <f>(AI11-AH11)*Elec_emissions/1000+(AG11-AF11)*Gas_emissions</f>
        <v>-170.50085284070838</v>
      </c>
      <c r="AO11" s="19">
        <v>4</v>
      </c>
      <c r="AP11" s="14" t="s">
        <v>25</v>
      </c>
      <c r="AQ11" s="13">
        <v>211</v>
      </c>
      <c r="AR11" s="13">
        <v>206</v>
      </c>
      <c r="AS11" s="39">
        <v>85.81235199855854</v>
      </c>
      <c r="AT11" s="40">
        <v>78.419659607725976</v>
      </c>
      <c r="AU11" s="40">
        <v>591.15771300826179</v>
      </c>
      <c r="AV11" s="39">
        <v>720.71383210855356</v>
      </c>
      <c r="AW11" s="41">
        <f t="shared" si="8"/>
        <v>-8.6149513661585062E-2</v>
      </c>
      <c r="AX11" s="42">
        <f t="shared" si="3"/>
        <v>0.21915660787205382</v>
      </c>
      <c r="AY11" s="51">
        <f>kWh_in_MMBtu*(AV11-AU11)*Elec_source_E+(AT11-AS11)*Gas_source_E</f>
        <v>-6.6710246073141519</v>
      </c>
      <c r="AZ11" s="52">
        <f>(AV11-AU11)*Elec_emissions/1000+(AT11-AS11)*Gas_emissions</f>
        <v>-898.35118428056285</v>
      </c>
      <c r="BA11" s="6"/>
      <c r="BB11" s="19">
        <v>4</v>
      </c>
      <c r="BC11" s="14" t="s">
        <v>25</v>
      </c>
      <c r="BD11" s="13">
        <v>72</v>
      </c>
      <c r="BE11" s="13">
        <v>56</v>
      </c>
      <c r="BF11" s="39">
        <v>78.289072830048667</v>
      </c>
      <c r="BG11" s="40">
        <v>63.48106989682352</v>
      </c>
      <c r="BH11" s="40">
        <v>558.4512851216906</v>
      </c>
      <c r="BI11" s="39">
        <v>1765.117116041193</v>
      </c>
      <c r="BJ11" s="41">
        <f t="shared" si="9"/>
        <v>-0.18914520759966882</v>
      </c>
      <c r="BK11" s="42">
        <f t="shared" si="4"/>
        <v>2.1607360625136014</v>
      </c>
      <c r="BL11" s="51">
        <f>kWh_in_MMBtu*(BI11-BH11)*Elec_source_E+(BG11-BF11)*Gas_source_E</f>
        <v>-3.222323781916959</v>
      </c>
      <c r="BM11" s="52">
        <f>(BI11-BH11)*Elec_emissions/1000+(BG11-BF11)*Gas_emissions</f>
        <v>-422.28431302714034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52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52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52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52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52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53" t="s">
        <v>36</v>
      </c>
      <c r="G18" s="53"/>
      <c r="H18" s="53"/>
      <c r="I18" s="53"/>
      <c r="J18" s="28"/>
      <c r="K18" s="29"/>
      <c r="L18" s="45"/>
      <c r="M18" s="29"/>
      <c r="N18" s="5"/>
      <c r="O18" s="27"/>
      <c r="P18" s="28"/>
      <c r="Q18" s="28"/>
      <c r="R18" s="28"/>
      <c r="S18" s="53" t="s">
        <v>36</v>
      </c>
      <c r="T18" s="53"/>
      <c r="U18" s="53"/>
      <c r="V18" s="53"/>
      <c r="W18" s="28"/>
      <c r="X18" s="29"/>
      <c r="Y18" s="45"/>
      <c r="Z18" s="29"/>
      <c r="AB18" s="27"/>
      <c r="AC18" s="28"/>
      <c r="AD18" s="28"/>
      <c r="AE18" s="28"/>
      <c r="AF18" s="53" t="s">
        <v>36</v>
      </c>
      <c r="AG18" s="53"/>
      <c r="AH18" s="53"/>
      <c r="AI18" s="53"/>
      <c r="AJ18" s="28"/>
      <c r="AK18" s="29"/>
      <c r="AL18" s="45"/>
      <c r="AM18" s="29"/>
      <c r="AO18" s="27"/>
      <c r="AP18" s="28"/>
      <c r="AQ18" s="28"/>
      <c r="AR18" s="28"/>
      <c r="AS18" s="53" t="s">
        <v>36</v>
      </c>
      <c r="AT18" s="53"/>
      <c r="AU18" s="53"/>
      <c r="AV18" s="53"/>
      <c r="AW18" s="28"/>
      <c r="AX18" s="29"/>
      <c r="AY18" s="45"/>
      <c r="AZ18" s="29"/>
      <c r="BB18" s="27"/>
      <c r="BC18" s="28"/>
      <c r="BD18" s="28"/>
      <c r="BE18" s="28"/>
      <c r="BF18" s="53" t="s">
        <v>36</v>
      </c>
      <c r="BG18" s="53"/>
      <c r="BH18" s="53"/>
      <c r="BI18" s="53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35</v>
      </c>
      <c r="I19" s="23" t="s">
        <v>35</v>
      </c>
      <c r="J19" s="23" t="s">
        <v>42</v>
      </c>
      <c r="K19" s="34" t="s">
        <v>42</v>
      </c>
      <c r="L19" s="46" t="s">
        <v>42</v>
      </c>
      <c r="M19" s="34" t="s">
        <v>42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35</v>
      </c>
      <c r="V19" s="23" t="s">
        <v>35</v>
      </c>
      <c r="W19" s="23" t="s">
        <v>42</v>
      </c>
      <c r="X19" s="34" t="s">
        <v>42</v>
      </c>
      <c r="Y19" s="46" t="s">
        <v>42</v>
      </c>
      <c r="Z19" s="34" t="s">
        <v>42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35</v>
      </c>
      <c r="AI19" s="23" t="s">
        <v>35</v>
      </c>
      <c r="AJ19" s="23" t="s">
        <v>42</v>
      </c>
      <c r="AK19" s="34" t="s">
        <v>42</v>
      </c>
      <c r="AL19" s="46" t="s">
        <v>42</v>
      </c>
      <c r="AM19" s="34" t="s">
        <v>42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35</v>
      </c>
      <c r="AV19" s="23" t="s">
        <v>35</v>
      </c>
      <c r="AW19" s="23" t="s">
        <v>42</v>
      </c>
      <c r="AX19" s="34" t="s">
        <v>42</v>
      </c>
      <c r="AY19" s="46" t="s">
        <v>42</v>
      </c>
      <c r="AZ19" s="34" t="s">
        <v>42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35</v>
      </c>
      <c r="BI19" s="23" t="s">
        <v>35</v>
      </c>
      <c r="BJ19" s="23" t="s">
        <v>42</v>
      </c>
      <c r="BK19" s="34" t="s">
        <v>42</v>
      </c>
      <c r="BL19" s="46" t="s">
        <v>42</v>
      </c>
      <c r="BM19" s="34" t="s">
        <v>42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33</v>
      </c>
      <c r="G20" s="23" t="s">
        <v>34</v>
      </c>
      <c r="H20" s="23" t="s">
        <v>33</v>
      </c>
      <c r="I20" s="23" t="s">
        <v>34</v>
      </c>
      <c r="J20" s="23" t="s">
        <v>37</v>
      </c>
      <c r="K20" s="34" t="s">
        <v>38</v>
      </c>
      <c r="L20" s="46" t="s">
        <v>43</v>
      </c>
      <c r="M20" s="34" t="s">
        <v>44</v>
      </c>
      <c r="N20" s="6"/>
      <c r="O20" s="16"/>
      <c r="P20" s="18"/>
      <c r="Q20" s="23" t="s">
        <v>6</v>
      </c>
      <c r="R20" s="23" t="s">
        <v>4</v>
      </c>
      <c r="S20" s="23" t="s">
        <v>33</v>
      </c>
      <c r="T20" s="23" t="s">
        <v>34</v>
      </c>
      <c r="U20" s="23" t="s">
        <v>33</v>
      </c>
      <c r="V20" s="23" t="s">
        <v>34</v>
      </c>
      <c r="W20" s="23" t="s">
        <v>37</v>
      </c>
      <c r="X20" s="34" t="s">
        <v>38</v>
      </c>
      <c r="Y20" s="46" t="s">
        <v>43</v>
      </c>
      <c r="Z20" s="34" t="s">
        <v>44</v>
      </c>
      <c r="AA20" s="6"/>
      <c r="AB20" s="16"/>
      <c r="AC20" s="18"/>
      <c r="AD20" s="23" t="s">
        <v>6</v>
      </c>
      <c r="AE20" s="23" t="s">
        <v>4</v>
      </c>
      <c r="AF20" s="23" t="s">
        <v>33</v>
      </c>
      <c r="AG20" s="23" t="s">
        <v>34</v>
      </c>
      <c r="AH20" s="23" t="s">
        <v>33</v>
      </c>
      <c r="AI20" s="23" t="s">
        <v>34</v>
      </c>
      <c r="AJ20" s="23" t="s">
        <v>37</v>
      </c>
      <c r="AK20" s="34" t="s">
        <v>38</v>
      </c>
      <c r="AL20" s="46" t="s">
        <v>43</v>
      </c>
      <c r="AM20" s="34" t="s">
        <v>44</v>
      </c>
      <c r="AO20" s="16"/>
      <c r="AP20" s="18"/>
      <c r="AQ20" s="23" t="s">
        <v>6</v>
      </c>
      <c r="AR20" s="23" t="s">
        <v>4</v>
      </c>
      <c r="AS20" s="23" t="s">
        <v>33</v>
      </c>
      <c r="AT20" s="23" t="s">
        <v>34</v>
      </c>
      <c r="AU20" s="23" t="s">
        <v>33</v>
      </c>
      <c r="AV20" s="23" t="s">
        <v>34</v>
      </c>
      <c r="AW20" s="23" t="s">
        <v>37</v>
      </c>
      <c r="AX20" s="34" t="s">
        <v>38</v>
      </c>
      <c r="AY20" s="46" t="s">
        <v>43</v>
      </c>
      <c r="AZ20" s="34" t="s">
        <v>44</v>
      </c>
      <c r="BA20" s="6"/>
      <c r="BB20" s="16"/>
      <c r="BC20" s="18"/>
      <c r="BD20" s="23" t="s">
        <v>6</v>
      </c>
      <c r="BE20" s="23" t="s">
        <v>4</v>
      </c>
      <c r="BF20" s="23" t="s">
        <v>33</v>
      </c>
      <c r="BG20" s="23" t="s">
        <v>34</v>
      </c>
      <c r="BH20" s="23" t="s">
        <v>33</v>
      </c>
      <c r="BI20" s="23" t="s">
        <v>34</v>
      </c>
      <c r="BJ20" s="23" t="s">
        <v>37</v>
      </c>
      <c r="BK20" s="34" t="s">
        <v>38</v>
      </c>
      <c r="BL20" s="46" t="s">
        <v>43</v>
      </c>
      <c r="BM20" s="34" t="s">
        <v>44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39</v>
      </c>
      <c r="G21" s="10" t="s">
        <v>39</v>
      </c>
      <c r="H21" s="10" t="s">
        <v>40</v>
      </c>
      <c r="I21" s="10" t="s">
        <v>40</v>
      </c>
      <c r="J21" s="9" t="s">
        <v>41</v>
      </c>
      <c r="K21" s="35" t="s">
        <v>41</v>
      </c>
      <c r="L21" s="47" t="s">
        <v>39</v>
      </c>
      <c r="M21" s="48" t="s">
        <v>45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39</v>
      </c>
      <c r="T21" s="10" t="s">
        <v>39</v>
      </c>
      <c r="U21" s="10" t="s">
        <v>40</v>
      </c>
      <c r="V21" s="10" t="s">
        <v>40</v>
      </c>
      <c r="W21" s="9" t="s">
        <v>41</v>
      </c>
      <c r="X21" s="35" t="s">
        <v>41</v>
      </c>
      <c r="Y21" s="47" t="s">
        <v>39</v>
      </c>
      <c r="Z21" s="48" t="s">
        <v>45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39</v>
      </c>
      <c r="AG21" s="10" t="s">
        <v>39</v>
      </c>
      <c r="AH21" s="10" t="s">
        <v>40</v>
      </c>
      <c r="AI21" s="10" t="s">
        <v>40</v>
      </c>
      <c r="AJ21" s="9" t="s">
        <v>41</v>
      </c>
      <c r="AK21" s="35" t="s">
        <v>41</v>
      </c>
      <c r="AL21" s="47" t="s">
        <v>39</v>
      </c>
      <c r="AM21" s="48" t="s">
        <v>45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39</v>
      </c>
      <c r="AT21" s="10" t="s">
        <v>39</v>
      </c>
      <c r="AU21" s="10" t="s">
        <v>40</v>
      </c>
      <c r="AV21" s="10" t="s">
        <v>40</v>
      </c>
      <c r="AW21" s="9" t="s">
        <v>41</v>
      </c>
      <c r="AX21" s="35" t="s">
        <v>41</v>
      </c>
      <c r="AY21" s="47" t="s">
        <v>39</v>
      </c>
      <c r="AZ21" s="48" t="s">
        <v>45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39</v>
      </c>
      <c r="BG21" s="10" t="s">
        <v>39</v>
      </c>
      <c r="BH21" s="10" t="s">
        <v>40</v>
      </c>
      <c r="BI21" s="10" t="s">
        <v>40</v>
      </c>
      <c r="BJ21" s="9" t="s">
        <v>41</v>
      </c>
      <c r="BK21" s="35" t="s">
        <v>41</v>
      </c>
      <c r="BL21" s="47" t="s">
        <v>39</v>
      </c>
      <c r="BM21" s="48" t="s">
        <v>45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1081</v>
      </c>
      <c r="F23" s="30">
        <v>39.497637301736233</v>
      </c>
      <c r="G23" s="30">
        <v>29.252378961331758</v>
      </c>
      <c r="H23" s="30">
        <v>301.62455773680659</v>
      </c>
      <c r="I23" s="30">
        <v>1326.4953830412753</v>
      </c>
      <c r="J23" s="32">
        <f>(G23-F23)/F23</f>
        <v>-0.25938914427051352</v>
      </c>
      <c r="K23" s="36">
        <f t="shared" ref="K23:K26" si="10">(I23-H23)/H23</f>
        <v>3.3978361476745431</v>
      </c>
      <c r="L23" s="49">
        <f>kWh_in_MMBtu*(I23-H23)*Elec_source_E+(G23-F23)*Gas_source_E</f>
        <v>-0.19520465157098954</v>
      </c>
      <c r="M23" s="50">
        <f>(I23-H23)*Elec_emissions/1000+(G23-F23)*Gas_emissions</f>
        <v>-15.890796046760215</v>
      </c>
      <c r="N23" s="6"/>
      <c r="O23" s="16">
        <v>1</v>
      </c>
      <c r="P23" s="17" t="s">
        <v>22</v>
      </c>
      <c r="Q23" s="18">
        <v>3779</v>
      </c>
      <c r="R23" s="18">
        <v>747</v>
      </c>
      <c r="S23" s="30">
        <v>36.44031189758465</v>
      </c>
      <c r="T23" s="30">
        <v>29.247785877316161</v>
      </c>
      <c r="U23" s="30">
        <v>283.35525771815492</v>
      </c>
      <c r="V23" s="30">
        <v>741.38636509880939</v>
      </c>
      <c r="W23" s="32">
        <f>(T23-S23)/S23</f>
        <v>-0.19737827822338772</v>
      </c>
      <c r="X23" s="36">
        <f t="shared" ref="X23:X26" si="11">(V23-U23)/U23</f>
        <v>1.6164552973858859</v>
      </c>
      <c r="Y23" s="49">
        <f>kWh_in_MMBtu*(V23-U23)*Elec_source_E+(T23-S23)*Gas_source_E</f>
        <v>-2.9362349466562421</v>
      </c>
      <c r="Z23" s="50">
        <f>(V23-U23)*Elec_emissions/1000+(T23-S23)*Gas_emissions</f>
        <v>-391.32409484799621</v>
      </c>
      <c r="AA23" s="6"/>
      <c r="AB23" s="16">
        <v>1</v>
      </c>
      <c r="AC23" s="17" t="s">
        <v>22</v>
      </c>
      <c r="AD23" s="18">
        <v>1341</v>
      </c>
      <c r="AE23" s="18">
        <v>293</v>
      </c>
      <c r="AF23" s="30">
        <v>43.376112279979921</v>
      </c>
      <c r="AG23" s="30">
        <v>25.939763022195329</v>
      </c>
      <c r="AH23" s="30">
        <v>321.94364847181726</v>
      </c>
      <c r="AI23" s="30">
        <v>2783.2280075950471</v>
      </c>
      <c r="AJ23" s="32">
        <f>(AG23-AF23)/AF23</f>
        <v>-0.40198045286396661</v>
      </c>
      <c r="AK23" s="36">
        <f t="shared" ref="AK23:AK26" si="12">(AI23-AH23)/AH23</f>
        <v>7.6450781706870332</v>
      </c>
      <c r="AL23" s="49">
        <f>kWh_in_MMBtu*(AI23-AH23)*Elec_source_E+(AG23-AF23)*Gas_source_E</f>
        <v>7.3445531608356518</v>
      </c>
      <c r="AM23" s="50">
        <f>(AI23-AH23)*Elec_emissions/1000+(AG23-AF23)*Gas_emissions</f>
        <v>1015.5641172708415</v>
      </c>
      <c r="AO23" s="16">
        <v>1</v>
      </c>
      <c r="AP23" s="17" t="s">
        <v>22</v>
      </c>
      <c r="AQ23" s="18">
        <v>133</v>
      </c>
      <c r="AR23" s="18">
        <v>31</v>
      </c>
      <c r="AS23" s="30">
        <v>64.253385916725193</v>
      </c>
      <c r="AT23" s="30">
        <v>57.380641793866843</v>
      </c>
      <c r="AU23" s="30">
        <v>472.86422114618063</v>
      </c>
      <c r="AV23" s="30">
        <v>418.27632351099726</v>
      </c>
      <c r="AW23" s="32">
        <f>(AT23-AS23)/AS23</f>
        <v>-0.10696314326167472</v>
      </c>
      <c r="AX23" s="36">
        <f t="shared" ref="AX23:AX26" si="13">(AV23-AU23)/AU23</f>
        <v>-0.11544095576287666</v>
      </c>
      <c r="AY23" s="49">
        <f>kWh_in_MMBtu*(AV23-AU23)*Elec_source_E+(AT23-AS23)*Gas_source_E</f>
        <v>-8.0757016629588616</v>
      </c>
      <c r="AZ23" s="50">
        <f>(AV23-AU23)*Elec_emissions/1000+(AT23-AS23)*Gas_emissions</f>
        <v>-1089.664189221734</v>
      </c>
      <c r="BA23" s="6"/>
      <c r="BB23" s="16">
        <v>1</v>
      </c>
      <c r="BC23" s="17" t="s">
        <v>22</v>
      </c>
      <c r="BD23" s="18">
        <v>46</v>
      </c>
      <c r="BE23" s="18">
        <v>10</v>
      </c>
      <c r="BF23" s="30">
        <v>77.497707422856962</v>
      </c>
      <c r="BG23" s="30">
        <v>39.457514573134496</v>
      </c>
      <c r="BH23" s="30">
        <v>540.14895402521483</v>
      </c>
      <c r="BI23" s="30">
        <v>5167.3522084617198</v>
      </c>
      <c r="BJ23" s="32">
        <f>(BG23-BF23)/BF23</f>
        <v>-0.49085571837836062</v>
      </c>
      <c r="BK23" s="36">
        <f t="shared" ref="BK23:BK26" si="14">(BI23-BH23)/BH23</f>
        <v>8.5665319167136644</v>
      </c>
      <c r="BL23" s="49">
        <f>kWh_in_MMBtu*(BI23-BH23)*Elec_source_E+(BG23-BF23)*Gas_source_E</f>
        <v>8.0743952230795912</v>
      </c>
      <c r="BM23" s="50">
        <f>(BI23-BH23)*Elec_emissions/1000+(BG23-BF23)*Gas_emissions</f>
        <v>1136.045183041475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1433</v>
      </c>
      <c r="F24" s="30">
        <v>39.035873925222027</v>
      </c>
      <c r="G24" s="31">
        <v>30.386588309499842</v>
      </c>
      <c r="H24" s="31">
        <v>303.53527298112249</v>
      </c>
      <c r="I24" s="30">
        <v>1123.6244137593328</v>
      </c>
      <c r="J24" s="37">
        <f t="shared" ref="J24:J26" si="15">(G24-F24)/F24</f>
        <v>-0.22157274183974837</v>
      </c>
      <c r="K24" s="38">
        <f t="shared" si="10"/>
        <v>2.7017918962888161</v>
      </c>
      <c r="L24" s="49">
        <f>kWh_in_MMBtu*(I24-H24)*Elec_source_E+(G24-F24)*Gas_source_E</f>
        <v>-0.64795909927263473</v>
      </c>
      <c r="M24" s="50">
        <f>(I24-H24)*Elec_emissions/1000+(G24-F24)*Gas_emissions</f>
        <v>-79.035374819643266</v>
      </c>
      <c r="N24" s="6"/>
      <c r="O24" s="16">
        <v>2</v>
      </c>
      <c r="P24" s="17" t="s">
        <v>23</v>
      </c>
      <c r="Q24" s="18">
        <v>3779</v>
      </c>
      <c r="R24" s="18">
        <v>949</v>
      </c>
      <c r="S24" s="30">
        <v>36.321959429788016</v>
      </c>
      <c r="T24" s="31">
        <v>30.06439520434256</v>
      </c>
      <c r="U24" s="31">
        <v>287.37178544938274</v>
      </c>
      <c r="V24" s="30">
        <v>630.03973880000694</v>
      </c>
      <c r="W24" s="37">
        <f t="shared" ref="W24:W26" si="16">(T24-S24)/S24</f>
        <v>-0.17228046954739901</v>
      </c>
      <c r="X24" s="38">
        <f t="shared" si="11"/>
        <v>1.1924203095121919</v>
      </c>
      <c r="Y24" s="49">
        <f>kWh_in_MMBtu*(V24-U24)*Elec_source_E+(T24-S24)*Gas_source_E</f>
        <v>-3.1521887453556752</v>
      </c>
      <c r="Z24" s="50">
        <f>(V24-U24)*Elec_emissions/1000+(T24-S24)*Gas_emissions</f>
        <v>-421.62273696867459</v>
      </c>
      <c r="AA24" s="6"/>
      <c r="AB24" s="16">
        <v>2</v>
      </c>
      <c r="AC24" s="17" t="s">
        <v>23</v>
      </c>
      <c r="AD24" s="18">
        <v>1341</v>
      </c>
      <c r="AE24" s="18">
        <v>431</v>
      </c>
      <c r="AF24" s="30">
        <v>41.411922781858259</v>
      </c>
      <c r="AG24" s="31">
        <v>28.103876385926537</v>
      </c>
      <c r="AH24" s="31">
        <v>316.17938952969178</v>
      </c>
      <c r="AI24" s="30">
        <v>2151.5561205935946</v>
      </c>
      <c r="AJ24" s="37">
        <f t="shared" ref="AJ24:AJ26" si="17">(AG24-AF24)/AF24</f>
        <v>-0.32135784822243785</v>
      </c>
      <c r="AK24" s="38">
        <f t="shared" si="12"/>
        <v>5.8048588612748464</v>
      </c>
      <c r="AL24" s="49">
        <f>kWh_in_MMBtu*(AI24-AH24)*Elec_source_E+(AG24-AF24)*Gas_source_E</f>
        <v>5.1435217858394022</v>
      </c>
      <c r="AM24" s="50">
        <f>(AI24-AH24)*Elec_emissions/1000+(AG24-AF24)*Gas_emissions</f>
        <v>712.35494676495136</v>
      </c>
      <c r="AO24" s="16">
        <v>2</v>
      </c>
      <c r="AP24" s="17" t="s">
        <v>23</v>
      </c>
      <c r="AQ24" s="18">
        <v>133</v>
      </c>
      <c r="AR24" s="18">
        <v>39</v>
      </c>
      <c r="AS24" s="30">
        <v>64.386207786512088</v>
      </c>
      <c r="AT24" s="31">
        <v>57.67117312869825</v>
      </c>
      <c r="AU24" s="31">
        <v>470.14104400915295</v>
      </c>
      <c r="AV24" s="30">
        <v>419.70537997682328</v>
      </c>
      <c r="AW24" s="37">
        <f t="shared" ref="AW24:AW26" si="18">(AT24-AS24)/AS24</f>
        <v>-0.10429306040323334</v>
      </c>
      <c r="AX24" s="38">
        <f t="shared" si="13"/>
        <v>-0.10727773010889848</v>
      </c>
      <c r="AY24" s="49">
        <f>kWh_in_MMBtu*(AV24-AU24)*Elec_source_E+(AT24-AS24)*Gas_source_E</f>
        <v>-7.859345100784962</v>
      </c>
      <c r="AZ24" s="50">
        <f>(AV24-AU24)*Elec_emissions/1000+(AT24-AS24)*Gas_emissions</f>
        <v>-1060.4435502016415</v>
      </c>
      <c r="BA24" s="6"/>
      <c r="BB24" s="16">
        <v>2</v>
      </c>
      <c r="BC24" s="17" t="s">
        <v>23</v>
      </c>
      <c r="BD24" s="18">
        <v>46</v>
      </c>
      <c r="BE24" s="18">
        <v>14</v>
      </c>
      <c r="BF24" s="30">
        <v>79.233358094250661</v>
      </c>
      <c r="BG24" s="31">
        <v>46.494537445614149</v>
      </c>
      <c r="BH24" s="31">
        <v>545.81458477358353</v>
      </c>
      <c r="BI24" s="30">
        <v>4896.9196429274753</v>
      </c>
      <c r="BJ24" s="37">
        <f t="shared" ref="BJ24:BJ26" si="19">(BG24-BF24)/BF24</f>
        <v>-0.41319491481974824</v>
      </c>
      <c r="BK24" s="38">
        <f t="shared" si="14"/>
        <v>7.9717640010642636</v>
      </c>
      <c r="BL24" s="49">
        <f>kWh_in_MMBtu*(BI24-BH24)*Elec_source_E+(BG24-BF24)*Gas_source_E</f>
        <v>10.89702137990264</v>
      </c>
      <c r="BM24" s="50">
        <f>(BI24-BH24)*Elec_emissions/1000+(BG24-BF24)*Gas_emissions</f>
        <v>1513.9001192061924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2584</v>
      </c>
      <c r="F25" s="30">
        <v>40.681626833895109</v>
      </c>
      <c r="G25" s="31">
        <v>35.178438616824046</v>
      </c>
      <c r="H25" s="31">
        <v>317.38626395395056</v>
      </c>
      <c r="I25" s="30">
        <v>670.70509142133108</v>
      </c>
      <c r="J25" s="37">
        <f t="shared" si="15"/>
        <v>-0.13527453657497093</v>
      </c>
      <c r="K25" s="38">
        <f t="shared" si="10"/>
        <v>1.1132139843287088</v>
      </c>
      <c r="L25" s="49">
        <f>kWh_in_MMBtu*(I25-H25)*Elec_source_E+(G25-F25)*Gas_source_E</f>
        <v>-2.2158920940784994</v>
      </c>
      <c r="M25" s="50">
        <f>(I25-H25)*Elec_emissions/1000+(G25-F25)*Gas_emissions</f>
        <v>-295.24309277187501</v>
      </c>
      <c r="N25" s="6"/>
      <c r="O25" s="16">
        <v>3</v>
      </c>
      <c r="P25" s="17" t="s">
        <v>24</v>
      </c>
      <c r="Q25" s="18">
        <v>3779</v>
      </c>
      <c r="R25" s="18">
        <v>1694</v>
      </c>
      <c r="S25" s="30">
        <v>38.449541436276547</v>
      </c>
      <c r="T25" s="31">
        <v>33.905484674037169</v>
      </c>
      <c r="U25" s="31">
        <v>305.13563472972942</v>
      </c>
      <c r="V25" s="30">
        <v>478.77947537499017</v>
      </c>
      <c r="W25" s="37">
        <f t="shared" si="16"/>
        <v>-0.11818233956756975</v>
      </c>
      <c r="X25" s="38">
        <f t="shared" si="11"/>
        <v>0.56907099952145512</v>
      </c>
      <c r="Y25" s="49">
        <f>kWh_in_MMBtu*(V25-U25)*Elec_source_E+(T25-S25)*Gas_source_E</f>
        <v>-3.0940146527840788</v>
      </c>
      <c r="Z25" s="50">
        <f>(V25-U25)*Elec_emissions/1000+(T25-S25)*Gas_emissions</f>
        <v>-415.49819975097955</v>
      </c>
      <c r="AA25" s="6"/>
      <c r="AB25" s="16">
        <v>3</v>
      </c>
      <c r="AC25" s="17" t="s">
        <v>24</v>
      </c>
      <c r="AD25" s="18">
        <v>1341</v>
      </c>
      <c r="AE25" s="18">
        <v>804</v>
      </c>
      <c r="AF25" s="30">
        <v>41.200762181222942</v>
      </c>
      <c r="AG25" s="31">
        <v>33.937279272464906</v>
      </c>
      <c r="AH25" s="31">
        <v>318.02374803577328</v>
      </c>
      <c r="AI25" s="30">
        <v>1073.7478955093115</v>
      </c>
      <c r="AJ25" s="37">
        <f t="shared" si="17"/>
        <v>-0.17629486747864909</v>
      </c>
      <c r="AK25" s="38">
        <f t="shared" si="12"/>
        <v>2.3763135682198482</v>
      </c>
      <c r="AL25" s="49">
        <f>kWh_in_MMBtu*(AI25-AH25)*Elec_source_E+(AG25-AF25)*Gas_source_E</f>
        <v>0.17348303272289733</v>
      </c>
      <c r="AM25" s="50">
        <f>(AI25-AH25)*Elec_emissions/1000+(AG25-AF25)*Gas_emissions</f>
        <v>31.090922839093537</v>
      </c>
      <c r="AO25" s="16">
        <v>3</v>
      </c>
      <c r="AP25" s="17" t="s">
        <v>24</v>
      </c>
      <c r="AQ25" s="18">
        <v>133</v>
      </c>
      <c r="AR25" s="18">
        <v>64</v>
      </c>
      <c r="AS25" s="30">
        <v>70.927981836956576</v>
      </c>
      <c r="AT25" s="31">
        <v>63.998769539803902</v>
      </c>
      <c r="AU25" s="31">
        <v>499.76067635672865</v>
      </c>
      <c r="AV25" s="30">
        <v>592.91509786766733</v>
      </c>
      <c r="AW25" s="37">
        <f t="shared" si="18"/>
        <v>-9.7693633988923834E-2</v>
      </c>
      <c r="AX25" s="38">
        <f t="shared" si="13"/>
        <v>0.1863980619484458</v>
      </c>
      <c r="AY25" s="49">
        <f>kWh_in_MMBtu*(AV25-AU25)*Elec_source_E+(AT25-AS25)*Gas_source_E</f>
        <v>-6.5555429029001964</v>
      </c>
      <c r="AZ25" s="50">
        <f>(AV25-AU25)*Elec_emissions/1000+(AT25-AS25)*Gas_emissions</f>
        <v>-883.14767880453826</v>
      </c>
      <c r="BA25" s="6"/>
      <c r="BB25" s="16">
        <v>3</v>
      </c>
      <c r="BC25" s="17" t="s">
        <v>24</v>
      </c>
      <c r="BD25" s="18">
        <v>46</v>
      </c>
      <c r="BE25" s="18">
        <v>22</v>
      </c>
      <c r="BF25" s="30">
        <v>105.59076883927187</v>
      </c>
      <c r="BG25" s="31">
        <v>94.713661929321148</v>
      </c>
      <c r="BH25" s="31">
        <v>706.84382351164265</v>
      </c>
      <c r="BI25" s="30">
        <v>945.89321338494779</v>
      </c>
      <c r="BJ25" s="37">
        <f t="shared" si="19"/>
        <v>-0.10301191126383062</v>
      </c>
      <c r="BK25" s="38">
        <f t="shared" si="14"/>
        <v>0.33819265574917723</v>
      </c>
      <c r="BL25" s="49">
        <f>kWh_in_MMBtu*(BI25-BH25)*Elec_source_E+(BG25-BF25)*Gas_source_E</f>
        <v>-9.2968164457390738</v>
      </c>
      <c r="BM25" s="50">
        <f>(BI25-BH25)*Elec_emissions/1000+(BG25-BF25)*Gas_emissions</f>
        <v>-1251.3569028869711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4813</v>
      </c>
      <c r="F26" s="39">
        <v>47.359916585743875</v>
      </c>
      <c r="G26" s="40">
        <v>43.036271769686898</v>
      </c>
      <c r="H26" s="40">
        <v>355.35584785420662</v>
      </c>
      <c r="I26" s="39">
        <v>508.68412252784475</v>
      </c>
      <c r="J26" s="41">
        <f t="shared" si="15"/>
        <v>-9.1293336807912906E-2</v>
      </c>
      <c r="K26" s="42">
        <f t="shared" si="10"/>
        <v>0.43147812425066601</v>
      </c>
      <c r="L26" s="51">
        <f>kWh_in_MMBtu*(I26-H26)*Elec_source_E+(G26-F26)*Gas_source_E</f>
        <v>-3.0712613032745346</v>
      </c>
      <c r="M26" s="52">
        <f>(I26-H26)*Elec_emissions/1000+(G26-F26)*Gas_emissions</f>
        <v>-412.63647658490572</v>
      </c>
      <c r="N26" s="6"/>
      <c r="O26" s="19">
        <v>4</v>
      </c>
      <c r="P26" s="14" t="s">
        <v>25</v>
      </c>
      <c r="Q26" s="13">
        <v>3779</v>
      </c>
      <c r="R26" s="13">
        <v>3654</v>
      </c>
      <c r="S26" s="39">
        <v>46.981293297709946</v>
      </c>
      <c r="T26" s="40">
        <v>43.214977264095417</v>
      </c>
      <c r="U26" s="40">
        <v>353.08721995133016</v>
      </c>
      <c r="V26" s="39">
        <v>465.85611766906953</v>
      </c>
      <c r="W26" s="41">
        <f t="shared" si="16"/>
        <v>-8.0166291075646379E-2</v>
      </c>
      <c r="X26" s="42">
        <f t="shared" si="11"/>
        <v>0.31937972077630999</v>
      </c>
      <c r="Y26" s="51">
        <f>kWh_in_MMBtu*(V26-U26)*Elec_source_E+(T26-S26)*Gas_source_E</f>
        <v>-2.8979960749863407</v>
      </c>
      <c r="Z26" s="52">
        <f>(V26-U26)*Elec_emissions/1000+(T26-S26)*Gas_emissions</f>
        <v>-389.68247965974285</v>
      </c>
      <c r="AA26" s="6"/>
      <c r="AB26" s="19">
        <v>4</v>
      </c>
      <c r="AC26" s="14" t="s">
        <v>25</v>
      </c>
      <c r="AD26" s="13">
        <v>1341</v>
      </c>
      <c r="AE26" s="13">
        <v>1000</v>
      </c>
      <c r="AF26" s="39">
        <v>40.253356131161482</v>
      </c>
      <c r="AG26" s="40">
        <v>34.499157224039969</v>
      </c>
      <c r="AH26" s="40">
        <v>314.26121898649518</v>
      </c>
      <c r="AI26" s="39">
        <v>617.28399233747041</v>
      </c>
      <c r="AJ26" s="41">
        <f t="shared" si="17"/>
        <v>-0.1429495440919768</v>
      </c>
      <c r="AK26" s="42">
        <f t="shared" si="12"/>
        <v>0.96423852210665895</v>
      </c>
      <c r="AL26" s="51">
        <f>kWh_in_MMBtu*(AI26-AH26)*Elec_source_E+(AG26-AF26)*Gas_source_E</f>
        <v>-3.0279564253283899</v>
      </c>
      <c r="AM26" s="52">
        <f>(AI26-AH26)*Elec_emissions/1000+(AG26-AF26)*Gas_emissions</f>
        <v>-405.27212689454439</v>
      </c>
      <c r="AO26" s="19">
        <v>4</v>
      </c>
      <c r="AP26" s="14" t="s">
        <v>25</v>
      </c>
      <c r="AQ26" s="13">
        <v>133</v>
      </c>
      <c r="AR26" s="13">
        <v>128</v>
      </c>
      <c r="AS26" s="39">
        <v>101.68037654679526</v>
      </c>
      <c r="AT26" s="40">
        <v>94.978036407165334</v>
      </c>
      <c r="AU26" s="40">
        <v>667.68431142416091</v>
      </c>
      <c r="AV26" s="39">
        <v>703.18168297265731</v>
      </c>
      <c r="AW26" s="41">
        <f t="shared" si="18"/>
        <v>-6.5915768285391627E-2</v>
      </c>
      <c r="AX26" s="42">
        <f t="shared" si="13"/>
        <v>5.3164902845749103E-2</v>
      </c>
      <c r="AY26" s="51">
        <f>kWh_in_MMBtu*(AV26-AU26)*Elec_source_E+(AT26-AS26)*Gas_source_E</f>
        <v>-6.9255207454570655</v>
      </c>
      <c r="AZ26" s="52">
        <f>(AV26-AU26)*Elec_emissions/1000+(AT26-AS26)*Gas_emissions</f>
        <v>-933.63082229408519</v>
      </c>
      <c r="BA26" s="6"/>
      <c r="BB26" s="19">
        <v>4</v>
      </c>
      <c r="BC26" s="14" t="s">
        <v>25</v>
      </c>
      <c r="BD26" s="13">
        <v>46</v>
      </c>
      <c r="BE26" s="13">
        <v>31</v>
      </c>
      <c r="BF26" s="39">
        <v>96.94156413552615</v>
      </c>
      <c r="BG26" s="40">
        <v>82.893652269066095</v>
      </c>
      <c r="BH26" s="40">
        <v>658.78010230159896</v>
      </c>
      <c r="BI26" s="39">
        <v>1250.5541937343164</v>
      </c>
      <c r="BJ26" s="41">
        <f t="shared" si="19"/>
        <v>-0.144911132719303</v>
      </c>
      <c r="BK26" s="42">
        <f t="shared" si="14"/>
        <v>0.8982877433080011</v>
      </c>
      <c r="BL26" s="51">
        <f>kWh_in_MMBtu*(BI26-BH26)*Elec_source_E+(BG26-BF26)*Gas_source_E</f>
        <v>-8.9767714165494716</v>
      </c>
      <c r="BM26" s="52">
        <f>(BI26-BH26)*Elec_emissions/1000+(BG26-BF26)*Gas_emissions</f>
        <v>-1204.6035154264571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52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52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52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52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52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53" t="s">
        <v>36</v>
      </c>
      <c r="G33" s="53"/>
      <c r="H33" s="53"/>
      <c r="I33" s="53"/>
      <c r="J33" s="28"/>
      <c r="K33" s="29"/>
      <c r="L33" s="45"/>
      <c r="M33" s="29"/>
      <c r="N33" s="5"/>
      <c r="O33" s="27"/>
      <c r="P33" s="28"/>
      <c r="Q33" s="28"/>
      <c r="R33" s="28"/>
      <c r="S33" s="53" t="s">
        <v>36</v>
      </c>
      <c r="T33" s="53"/>
      <c r="U33" s="53"/>
      <c r="V33" s="53"/>
      <c r="W33" s="28"/>
      <c r="X33" s="29"/>
      <c r="Y33" s="45"/>
      <c r="Z33" s="29"/>
      <c r="AB33" s="27"/>
      <c r="AC33" s="28"/>
      <c r="AD33" s="28"/>
      <c r="AE33" s="28"/>
      <c r="AF33" s="53" t="s">
        <v>36</v>
      </c>
      <c r="AG33" s="53"/>
      <c r="AH33" s="53"/>
      <c r="AI33" s="53"/>
      <c r="AJ33" s="28"/>
      <c r="AK33" s="29"/>
      <c r="AL33" s="45"/>
      <c r="AM33" s="29"/>
      <c r="AO33" s="27"/>
      <c r="AP33" s="28"/>
      <c r="AQ33" s="28"/>
      <c r="AR33" s="28"/>
      <c r="AS33" s="53" t="s">
        <v>36</v>
      </c>
      <c r="AT33" s="53"/>
      <c r="AU33" s="53"/>
      <c r="AV33" s="53"/>
      <c r="AW33" s="28"/>
      <c r="AX33" s="29"/>
      <c r="AY33" s="45"/>
      <c r="AZ33" s="29"/>
      <c r="BB33" s="27"/>
      <c r="BC33" s="28"/>
      <c r="BD33" s="28"/>
      <c r="BE33" s="28"/>
      <c r="BF33" s="53" t="s">
        <v>36</v>
      </c>
      <c r="BG33" s="53"/>
      <c r="BH33" s="53"/>
      <c r="BI33" s="53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35</v>
      </c>
      <c r="I34" s="23" t="s">
        <v>35</v>
      </c>
      <c r="J34" s="23" t="s">
        <v>42</v>
      </c>
      <c r="K34" s="34" t="s">
        <v>42</v>
      </c>
      <c r="L34" s="46" t="s">
        <v>42</v>
      </c>
      <c r="M34" s="34" t="s">
        <v>42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35</v>
      </c>
      <c r="V34" s="23" t="s">
        <v>35</v>
      </c>
      <c r="W34" s="23" t="s">
        <v>42</v>
      </c>
      <c r="X34" s="34" t="s">
        <v>42</v>
      </c>
      <c r="Y34" s="46" t="s">
        <v>42</v>
      </c>
      <c r="Z34" s="34" t="s">
        <v>42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35</v>
      </c>
      <c r="AI34" s="23" t="s">
        <v>35</v>
      </c>
      <c r="AJ34" s="23" t="s">
        <v>42</v>
      </c>
      <c r="AK34" s="34" t="s">
        <v>42</v>
      </c>
      <c r="AL34" s="46" t="s">
        <v>42</v>
      </c>
      <c r="AM34" s="34" t="s">
        <v>42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35</v>
      </c>
      <c r="AV34" s="23" t="s">
        <v>35</v>
      </c>
      <c r="AW34" s="23" t="s">
        <v>42</v>
      </c>
      <c r="AX34" s="34" t="s">
        <v>42</v>
      </c>
      <c r="AY34" s="46" t="s">
        <v>42</v>
      </c>
      <c r="AZ34" s="34" t="s">
        <v>42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35</v>
      </c>
      <c r="BI34" s="23" t="s">
        <v>35</v>
      </c>
      <c r="BJ34" s="23" t="s">
        <v>42</v>
      </c>
      <c r="BK34" s="34" t="s">
        <v>42</v>
      </c>
      <c r="BL34" s="46" t="s">
        <v>42</v>
      </c>
      <c r="BM34" s="34" t="s">
        <v>42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33</v>
      </c>
      <c r="G35" s="23" t="s">
        <v>34</v>
      </c>
      <c r="H35" s="23" t="s">
        <v>33</v>
      </c>
      <c r="I35" s="23" t="s">
        <v>34</v>
      </c>
      <c r="J35" s="23" t="s">
        <v>37</v>
      </c>
      <c r="K35" s="34" t="s">
        <v>38</v>
      </c>
      <c r="L35" s="46" t="s">
        <v>43</v>
      </c>
      <c r="M35" s="34" t="s">
        <v>44</v>
      </c>
      <c r="N35" s="6"/>
      <c r="O35" s="16"/>
      <c r="P35" s="18"/>
      <c r="Q35" s="23" t="s">
        <v>6</v>
      </c>
      <c r="R35" s="23" t="s">
        <v>4</v>
      </c>
      <c r="S35" s="23" t="s">
        <v>33</v>
      </c>
      <c r="T35" s="23" t="s">
        <v>34</v>
      </c>
      <c r="U35" s="23" t="s">
        <v>33</v>
      </c>
      <c r="V35" s="23" t="s">
        <v>34</v>
      </c>
      <c r="W35" s="23" t="s">
        <v>37</v>
      </c>
      <c r="X35" s="34" t="s">
        <v>38</v>
      </c>
      <c r="Y35" s="46" t="s">
        <v>43</v>
      </c>
      <c r="Z35" s="34" t="s">
        <v>44</v>
      </c>
      <c r="AA35" s="6"/>
      <c r="AB35" s="16"/>
      <c r="AC35" s="18"/>
      <c r="AD35" s="23" t="s">
        <v>6</v>
      </c>
      <c r="AE35" s="23" t="s">
        <v>4</v>
      </c>
      <c r="AF35" s="23" t="s">
        <v>33</v>
      </c>
      <c r="AG35" s="23" t="s">
        <v>34</v>
      </c>
      <c r="AH35" s="23" t="s">
        <v>33</v>
      </c>
      <c r="AI35" s="23" t="s">
        <v>34</v>
      </c>
      <c r="AJ35" s="23" t="s">
        <v>37</v>
      </c>
      <c r="AK35" s="34" t="s">
        <v>38</v>
      </c>
      <c r="AL35" s="46" t="s">
        <v>43</v>
      </c>
      <c r="AM35" s="34" t="s">
        <v>44</v>
      </c>
      <c r="AO35" s="16"/>
      <c r="AP35" s="18"/>
      <c r="AQ35" s="23" t="s">
        <v>6</v>
      </c>
      <c r="AR35" s="23" t="s">
        <v>4</v>
      </c>
      <c r="AS35" s="23" t="s">
        <v>33</v>
      </c>
      <c r="AT35" s="23" t="s">
        <v>34</v>
      </c>
      <c r="AU35" s="23" t="s">
        <v>33</v>
      </c>
      <c r="AV35" s="23" t="s">
        <v>34</v>
      </c>
      <c r="AW35" s="23" t="s">
        <v>37</v>
      </c>
      <c r="AX35" s="34" t="s">
        <v>38</v>
      </c>
      <c r="AY35" s="46" t="s">
        <v>43</v>
      </c>
      <c r="AZ35" s="34" t="s">
        <v>44</v>
      </c>
      <c r="BA35" s="6"/>
      <c r="BB35" s="16"/>
      <c r="BC35" s="18"/>
      <c r="BD35" s="23" t="s">
        <v>6</v>
      </c>
      <c r="BE35" s="23" t="s">
        <v>4</v>
      </c>
      <c r="BF35" s="23" t="s">
        <v>33</v>
      </c>
      <c r="BG35" s="23" t="s">
        <v>34</v>
      </c>
      <c r="BH35" s="23" t="s">
        <v>33</v>
      </c>
      <c r="BI35" s="23" t="s">
        <v>34</v>
      </c>
      <c r="BJ35" s="23" t="s">
        <v>37</v>
      </c>
      <c r="BK35" s="34" t="s">
        <v>38</v>
      </c>
      <c r="BL35" s="46" t="s">
        <v>43</v>
      </c>
      <c r="BM35" s="34" t="s">
        <v>44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39</v>
      </c>
      <c r="G36" s="10" t="s">
        <v>39</v>
      </c>
      <c r="H36" s="10" t="s">
        <v>40</v>
      </c>
      <c r="I36" s="10" t="s">
        <v>40</v>
      </c>
      <c r="J36" s="9" t="s">
        <v>41</v>
      </c>
      <c r="K36" s="35" t="s">
        <v>41</v>
      </c>
      <c r="L36" s="47" t="s">
        <v>39</v>
      </c>
      <c r="M36" s="48" t="s">
        <v>45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39</v>
      </c>
      <c r="T36" s="10" t="s">
        <v>39</v>
      </c>
      <c r="U36" s="10" t="s">
        <v>40</v>
      </c>
      <c r="V36" s="10" t="s">
        <v>40</v>
      </c>
      <c r="W36" s="9" t="s">
        <v>41</v>
      </c>
      <c r="X36" s="35" t="s">
        <v>41</v>
      </c>
      <c r="Y36" s="47" t="s">
        <v>39</v>
      </c>
      <c r="Z36" s="48" t="s">
        <v>45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39</v>
      </c>
      <c r="AG36" s="10" t="s">
        <v>39</v>
      </c>
      <c r="AH36" s="10" t="s">
        <v>40</v>
      </c>
      <c r="AI36" s="10" t="s">
        <v>40</v>
      </c>
      <c r="AJ36" s="9" t="s">
        <v>41</v>
      </c>
      <c r="AK36" s="35" t="s">
        <v>41</v>
      </c>
      <c r="AL36" s="47" t="s">
        <v>39</v>
      </c>
      <c r="AM36" s="48" t="s">
        <v>45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39</v>
      </c>
      <c r="AT36" s="10" t="s">
        <v>39</v>
      </c>
      <c r="AU36" s="10" t="s">
        <v>40</v>
      </c>
      <c r="AV36" s="10" t="s">
        <v>40</v>
      </c>
      <c r="AW36" s="9" t="s">
        <v>41</v>
      </c>
      <c r="AX36" s="35" t="s">
        <v>41</v>
      </c>
      <c r="AY36" s="47" t="s">
        <v>39</v>
      </c>
      <c r="AZ36" s="48" t="s">
        <v>45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39</v>
      </c>
      <c r="BG36" s="10" t="s">
        <v>39</v>
      </c>
      <c r="BH36" s="10" t="s">
        <v>40</v>
      </c>
      <c r="BI36" s="10" t="s">
        <v>40</v>
      </c>
      <c r="BJ36" s="9" t="s">
        <v>41</v>
      </c>
      <c r="BK36" s="35" t="s">
        <v>41</v>
      </c>
      <c r="BL36" s="47" t="s">
        <v>39</v>
      </c>
      <c r="BM36" s="48" t="s">
        <v>45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2616</v>
      </c>
      <c r="F38" s="30">
        <v>24.75740152594317</v>
      </c>
      <c r="G38" s="30">
        <v>16.187579193721717</v>
      </c>
      <c r="H38" s="30">
        <v>251.37324013625127</v>
      </c>
      <c r="I38" s="30">
        <v>1187.8524442912505</v>
      </c>
      <c r="J38" s="32">
        <f>(G38-F38)/F38</f>
        <v>-0.34615193049404536</v>
      </c>
      <c r="K38" s="36">
        <f t="shared" ref="K38:K41" si="20">(I38-H38)/H38</f>
        <v>3.7254530500040559</v>
      </c>
      <c r="L38" s="49">
        <f>kWh_in_MMBtu*(I38-H38)*Elec_source_E+(G38-F38)*Gas_source_E</f>
        <v>0.68471198587116255</v>
      </c>
      <c r="M38" s="50">
        <f>(I38-H38)*Elec_emissions/1000+(G38-F38)*Gas_emissions</f>
        <v>101.87688000481558</v>
      </c>
      <c r="N38" s="6"/>
      <c r="O38" s="16">
        <v>1</v>
      </c>
      <c r="P38" s="17" t="s">
        <v>22</v>
      </c>
      <c r="Q38" s="18">
        <v>3462</v>
      </c>
      <c r="R38" s="18">
        <v>2256</v>
      </c>
      <c r="S38" s="30">
        <v>24.10115616016839</v>
      </c>
      <c r="T38" s="30">
        <v>17.668335750153084</v>
      </c>
      <c r="U38" s="30">
        <v>246.59759450443235</v>
      </c>
      <c r="V38" s="30">
        <v>748.85181283534655</v>
      </c>
      <c r="W38" s="32">
        <f>(T38-S38)/S38</f>
        <v>-0.26690920415870878</v>
      </c>
      <c r="X38" s="36">
        <f t="shared" ref="X38:X41" si="21">(V38-U38)/U38</f>
        <v>2.0367360814701163</v>
      </c>
      <c r="Y38" s="49">
        <f>kWh_in_MMBtu*(V38-U38)*Elec_source_E+(T38-S38)*Gas_source_E</f>
        <v>-1.6347092516536303</v>
      </c>
      <c r="Z38" s="50">
        <f>(V38-U38)*Elec_emissions/1000+(T38-S38)*Gas_emissions</f>
        <v>-215.34696681910089</v>
      </c>
      <c r="AA38" s="6"/>
      <c r="AB38" s="16">
        <v>1</v>
      </c>
      <c r="AC38" s="17" t="s">
        <v>22</v>
      </c>
      <c r="AD38" s="18">
        <v>1135</v>
      </c>
      <c r="AE38" s="18">
        <v>305</v>
      </c>
      <c r="AF38" s="30">
        <v>26.525256089943635</v>
      </c>
      <c r="AG38" s="30">
        <v>1.5799427595121125</v>
      </c>
      <c r="AH38" s="30">
        <v>264.90094004670584</v>
      </c>
      <c r="AI38" s="30">
        <v>4557.0004611755694</v>
      </c>
      <c r="AJ38" s="32">
        <f>(AG38-AF38)/AF38</f>
        <v>-0.94043628630182741</v>
      </c>
      <c r="AK38" s="36">
        <f t="shared" ref="AK38:AK41" si="22">(AI38-AH38)/AH38</f>
        <v>16.202658700917048</v>
      </c>
      <c r="AL38" s="49">
        <f>kWh_in_MMBtu*(AI38-AH38)*Elec_source_E+(AG38-AF38)*Gas_source_E</f>
        <v>18.760239144357126</v>
      </c>
      <c r="AM38" s="50">
        <f>(AI38-AH38)*Elec_emissions/1000+(AG38-AF38)*Gas_emissions</f>
        <v>2573.7516441479338</v>
      </c>
      <c r="AO38" s="16">
        <v>1</v>
      </c>
      <c r="AP38" s="17" t="s">
        <v>22</v>
      </c>
      <c r="AQ38" s="18">
        <v>78</v>
      </c>
      <c r="AR38" s="18">
        <v>53</v>
      </c>
      <c r="AS38" s="30">
        <v>42.148473456598879</v>
      </c>
      <c r="AT38" s="30">
        <v>36.86460590129947</v>
      </c>
      <c r="AU38" s="30">
        <v>373.97851721674073</v>
      </c>
      <c r="AV38" s="30">
        <v>466.39047115660782</v>
      </c>
      <c r="AW38" s="32">
        <f>(AT38-AS38)/AS38</f>
        <v>-0.12536320113088587</v>
      </c>
      <c r="AX38" s="36">
        <f t="shared" ref="AX38:AX41" si="23">(AV38-AU38)/AU38</f>
        <v>0.24710497979302212</v>
      </c>
      <c r="AY38" s="49">
        <f>kWh_in_MMBtu*(AV38-AU38)*Elec_source_E+(AT38-AS38)*Gas_source_E</f>
        <v>-4.7700658905888345</v>
      </c>
      <c r="AZ38" s="50">
        <f>(AV38-AU38)*Elec_emissions/1000+(AT38-AS38)*Gas_emissions</f>
        <v>-642.36154960044632</v>
      </c>
      <c r="BA38" s="6"/>
      <c r="BB38" s="16">
        <v>1</v>
      </c>
      <c r="BC38" s="17" t="s">
        <v>22</v>
      </c>
      <c r="BD38" s="18">
        <v>26</v>
      </c>
      <c r="BE38" s="18">
        <v>2</v>
      </c>
      <c r="BF38" s="30">
        <v>34.540946947457236</v>
      </c>
      <c r="BG38" s="30">
        <v>25.617532005301243</v>
      </c>
      <c r="BH38" s="30">
        <v>326.2874338508804</v>
      </c>
      <c r="BI38" s="30">
        <v>1704.2344397597283</v>
      </c>
      <c r="BJ38" s="32">
        <f>(BG38-BF38)/BF38</f>
        <v>-0.25834308931165245</v>
      </c>
      <c r="BK38" s="36">
        <f t="shared" ref="BK38:BK41" si="24">(BI38-BH38)/BH38</f>
        <v>4.2231077968469846</v>
      </c>
      <c r="BL38" s="49">
        <f>kWh_in_MMBtu*(BI38-BH38)*Elec_source_E+(BG38-BF38)*Gas_source_E</f>
        <v>5.025589970907232</v>
      </c>
      <c r="BM38" s="50">
        <f>(BI38-BH38)*Elec_emissions/1000+(BG38-BF38)*Gas_emissions</f>
        <v>691.79295009453381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2827</v>
      </c>
      <c r="F39" s="30">
        <v>25.137091829200926</v>
      </c>
      <c r="G39" s="31">
        <v>16.597952269695647</v>
      </c>
      <c r="H39" s="31">
        <v>254.27057476536751</v>
      </c>
      <c r="I39" s="30">
        <v>1152.8450027827507</v>
      </c>
      <c r="J39" s="37">
        <f t="shared" ref="J39:J41" si="25">(G39-F39)/F39</f>
        <v>-0.33970276345116601</v>
      </c>
      <c r="K39" s="38">
        <f t="shared" si="20"/>
        <v>3.533930061890008</v>
      </c>
      <c r="L39" s="49">
        <f>kWh_in_MMBtu*(I39-H39)*Elec_source_E+(G39-F39)*Gas_source_E</f>
        <v>0.31235285699184701</v>
      </c>
      <c r="M39" s="50">
        <f>(I39-H39)*Elec_emissions/1000+(G39-F39)*Gas_emissions</f>
        <v>51.273703089998889</v>
      </c>
      <c r="N39" s="6"/>
      <c r="O39" s="16">
        <v>2</v>
      </c>
      <c r="P39" s="17" t="s">
        <v>23</v>
      </c>
      <c r="Q39" s="18">
        <v>3462</v>
      </c>
      <c r="R39" s="18">
        <v>2443</v>
      </c>
      <c r="S39" s="30">
        <v>24.446170765839423</v>
      </c>
      <c r="T39" s="31">
        <v>18.031094077339048</v>
      </c>
      <c r="U39" s="31">
        <v>249.62729510418566</v>
      </c>
      <c r="V39" s="30">
        <v>715.69987782186161</v>
      </c>
      <c r="W39" s="37">
        <f t="shared" ref="W39:W41" si="26">(T39-S39)/S39</f>
        <v>-0.26241642300333884</v>
      </c>
      <c r="X39" s="38">
        <f t="shared" si="21"/>
        <v>1.8670738010567056</v>
      </c>
      <c r="Y39" s="49">
        <f>kWh_in_MMBtu*(V39-U39)*Elec_source_E+(T39-S39)*Gas_source_E</f>
        <v>-2.0027242394691882</v>
      </c>
      <c r="Z39" s="50">
        <f>(V39-U39)*Elec_emissions/1000+(T39-S39)*Gas_emissions</f>
        <v>-265.34673793805428</v>
      </c>
      <c r="AA39" s="6"/>
      <c r="AB39" s="16">
        <v>2</v>
      </c>
      <c r="AC39" s="17" t="s">
        <v>23</v>
      </c>
      <c r="AD39" s="18">
        <v>1135</v>
      </c>
      <c r="AE39" s="18">
        <v>323</v>
      </c>
      <c r="AF39" s="30">
        <v>26.896693851796012</v>
      </c>
      <c r="AG39" s="31">
        <v>1.8047747445496261</v>
      </c>
      <c r="AH39" s="31">
        <v>265.80774683283573</v>
      </c>
      <c r="AI39" s="30">
        <v>4569.4504511293771</v>
      </c>
      <c r="AJ39" s="37">
        <f t="shared" ref="AJ39:AJ41" si="27">(AG39-AF39)/AF39</f>
        <v>-0.93289975509651302</v>
      </c>
      <c r="AK39" s="38">
        <f t="shared" si="22"/>
        <v>16.190809920235569</v>
      </c>
      <c r="AL39" s="49">
        <f>kWh_in_MMBtu*(AI39-AH39)*Elec_source_E+(AG39-AF39)*Gas_source_E</f>
        <v>18.724018588484252</v>
      </c>
      <c r="AM39" s="50">
        <f>(AI39-AH39)*Elec_emissions/1000+(AG39-AF39)*Gas_emissions</f>
        <v>2568.9843832819524</v>
      </c>
      <c r="AO39" s="16">
        <v>2</v>
      </c>
      <c r="AP39" s="17" t="s">
        <v>23</v>
      </c>
      <c r="AQ39" s="18">
        <v>78</v>
      </c>
      <c r="AR39" s="18">
        <v>59</v>
      </c>
      <c r="AS39" s="30">
        <v>43.794057833564963</v>
      </c>
      <c r="AT39" s="31">
        <v>37.955238466199624</v>
      </c>
      <c r="AU39" s="31">
        <v>380.93145470273112</v>
      </c>
      <c r="AV39" s="30">
        <v>530.56630942024367</v>
      </c>
      <c r="AW39" s="37">
        <f t="shared" ref="AW39:AW41" si="28">(AT39-AS39)/AS39</f>
        <v>-0.13332446583404536</v>
      </c>
      <c r="AX39" s="38">
        <f t="shared" si="23"/>
        <v>0.3928130714075152</v>
      </c>
      <c r="AY39" s="49">
        <f>kWh_in_MMBtu*(AV39-AU39)*Elec_source_E+(AT39-AS39)*Gas_source_E</f>
        <v>-4.7623428133013279</v>
      </c>
      <c r="AZ39" s="50">
        <f>(AV39-AU39)*Elec_emissions/1000+(AT39-AS39)*Gas_emissions</f>
        <v>-640.73736824344167</v>
      </c>
      <c r="BA39" s="6"/>
      <c r="BB39" s="16">
        <v>2</v>
      </c>
      <c r="BC39" s="17" t="s">
        <v>23</v>
      </c>
      <c r="BD39" s="18">
        <v>26</v>
      </c>
      <c r="BE39" s="18">
        <v>2</v>
      </c>
      <c r="BF39" s="30">
        <v>34.540946947457236</v>
      </c>
      <c r="BG39" s="31">
        <v>25.073461747504602</v>
      </c>
      <c r="BH39" s="31">
        <v>326.2874338508804</v>
      </c>
      <c r="BI39" s="30">
        <v>1701.0566887226275</v>
      </c>
      <c r="BJ39" s="37">
        <f t="shared" ref="BJ39:BJ41" si="29">(BG39-BF39)/BF39</f>
        <v>-0.27409454681003154</v>
      </c>
      <c r="BK39" s="38">
        <f t="shared" si="24"/>
        <v>4.2133686812469859</v>
      </c>
      <c r="BL39" s="49">
        <f>kWh_in_MMBtu*(BI39-BH39)*Elec_source_E+(BG39-BF39)*Gas_source_E</f>
        <v>4.3985328217551043</v>
      </c>
      <c r="BM39" s="50">
        <f>(BI39-BH39)*Elec_emissions/1000+(BG39-BF39)*Gas_emissions</f>
        <v>607.19417219048319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3742</v>
      </c>
      <c r="F40" s="30">
        <v>27.760908946861118</v>
      </c>
      <c r="G40" s="31">
        <v>19.47729456819955</v>
      </c>
      <c r="H40" s="31">
        <v>273.44503670259644</v>
      </c>
      <c r="I40" s="30">
        <v>1117.4544926545868</v>
      </c>
      <c r="J40" s="37">
        <f t="shared" si="25"/>
        <v>-0.29839132409236852</v>
      </c>
      <c r="K40" s="38">
        <f t="shared" si="20"/>
        <v>3.0865780784675558</v>
      </c>
      <c r="L40" s="49">
        <f>kWh_in_MMBtu*(I40-H40)*Elec_source_E+(G40-F40)*Gas_source_E</f>
        <v>6.7101730841194751E-3</v>
      </c>
      <c r="M40" s="50">
        <f>(I40-H40)*Elec_emissions/1000+(G40-F40)*Gas_emissions</f>
        <v>9.4984352909436893</v>
      </c>
      <c r="N40" s="6"/>
      <c r="O40" s="16">
        <v>3</v>
      </c>
      <c r="P40" s="17" t="s">
        <v>24</v>
      </c>
      <c r="Q40" s="18">
        <v>3462</v>
      </c>
      <c r="R40" s="18">
        <v>3141</v>
      </c>
      <c r="S40" s="30">
        <v>26.938498635048514</v>
      </c>
      <c r="T40" s="31">
        <v>20.644537450822362</v>
      </c>
      <c r="U40" s="31">
        <v>268.43281327119485</v>
      </c>
      <c r="V40" s="30">
        <v>699.41836183425437</v>
      </c>
      <c r="W40" s="37">
        <f t="shared" si="26"/>
        <v>-0.2336418695597739</v>
      </c>
      <c r="X40" s="38">
        <f t="shared" si="21"/>
        <v>1.6055620894888114</v>
      </c>
      <c r="Y40" s="49">
        <f>kWh_in_MMBtu*(V40-U40)*Elec_source_E+(T40-S40)*Gas_source_E</f>
        <v>-2.246345330510648</v>
      </c>
      <c r="Z40" s="50">
        <f>(V40-U40)*Elec_emissions/1000+(T40-S40)*Gas_emissions</f>
        <v>-298.55930647055573</v>
      </c>
      <c r="AA40" s="6"/>
      <c r="AB40" s="16">
        <v>3</v>
      </c>
      <c r="AC40" s="17" t="s">
        <v>24</v>
      </c>
      <c r="AD40" s="18">
        <v>1135</v>
      </c>
      <c r="AE40" s="18">
        <v>519</v>
      </c>
      <c r="AF40" s="30">
        <v>28.756940379235871</v>
      </c>
      <c r="AG40" s="31">
        <v>8.7200120458588657</v>
      </c>
      <c r="AH40" s="31">
        <v>279.43535704953842</v>
      </c>
      <c r="AI40" s="30">
        <v>3592.3536418577614</v>
      </c>
      <c r="AJ40" s="37">
        <f t="shared" si="27"/>
        <v>-0.69676843465046767</v>
      </c>
      <c r="AK40" s="38">
        <f t="shared" si="22"/>
        <v>11.855759127220637</v>
      </c>
      <c r="AL40" s="49">
        <f>kWh_in_MMBtu*(AI40-AH40)*Elec_source_E+(AG40-AF40)*Gas_source_E</f>
        <v>13.627398344839669</v>
      </c>
      <c r="AM40" s="50">
        <f>(AI40-AH40)*Elec_emissions/1000+(AG40-AF40)*Gas_emissions</f>
        <v>1871.5547211047365</v>
      </c>
      <c r="AO40" s="16">
        <v>3</v>
      </c>
      <c r="AP40" s="17" t="s">
        <v>24</v>
      </c>
      <c r="AQ40" s="18">
        <v>78</v>
      </c>
      <c r="AR40" s="18">
        <v>71</v>
      </c>
      <c r="AS40" s="30">
        <v>54.27772462020809</v>
      </c>
      <c r="AT40" s="31">
        <v>47.391706217289382</v>
      </c>
      <c r="AU40" s="31">
        <v>435.94286663525992</v>
      </c>
      <c r="AV40" s="30">
        <v>641.45336150964818</v>
      </c>
      <c r="AW40" s="37">
        <f t="shared" si="28"/>
        <v>-0.12686637936836026</v>
      </c>
      <c r="AX40" s="38">
        <f t="shared" si="23"/>
        <v>0.4714161203292096</v>
      </c>
      <c r="AY40" s="49">
        <f>kWh_in_MMBtu*(AV40-AU40)*Elec_source_E+(AT40-AS40)*Gas_source_E</f>
        <v>-5.3055927976290089</v>
      </c>
      <c r="AZ40" s="50">
        <f>(AV40-AU40)*Elec_emissions/1000+(AT40-AS40)*Gas_emissions</f>
        <v>-713.4324456816895</v>
      </c>
      <c r="BA40" s="6"/>
      <c r="BB40" s="16">
        <v>3</v>
      </c>
      <c r="BC40" s="17" t="s">
        <v>24</v>
      </c>
      <c r="BD40" s="18">
        <v>26</v>
      </c>
      <c r="BE40" s="18">
        <v>11</v>
      </c>
      <c r="BF40" s="30">
        <v>44.447869237169193</v>
      </c>
      <c r="BG40" s="31">
        <v>13.549704358303723</v>
      </c>
      <c r="BH40" s="31">
        <v>373.17881968000597</v>
      </c>
      <c r="BI40" s="30">
        <v>6787.900745518531</v>
      </c>
      <c r="BJ40" s="37">
        <f t="shared" si="29"/>
        <v>-0.69515514262328504</v>
      </c>
      <c r="BK40" s="38">
        <f t="shared" si="24"/>
        <v>17.189405152572785</v>
      </c>
      <c r="BL40" s="49">
        <f>kWh_in_MMBtu*(BI40-BH40)*Elec_source_E+(BG40-BF40)*Gas_source_E</f>
        <v>34.996136224941068</v>
      </c>
      <c r="BM40" s="50">
        <f>(BI40-BH40)*Elec_emissions/1000+(BG40-BF40)*Gas_emissions</f>
        <v>4784.9754429759905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4341</v>
      </c>
      <c r="F41" s="39">
        <v>28.279663209256348</v>
      </c>
      <c r="G41" s="40">
        <v>20.473308710323899</v>
      </c>
      <c r="H41" s="40">
        <v>277.05504517162382</v>
      </c>
      <c r="I41" s="39">
        <v>889.85434369587858</v>
      </c>
      <c r="J41" s="41">
        <f t="shared" si="25"/>
        <v>-0.2760412824286152</v>
      </c>
      <c r="K41" s="42">
        <f t="shared" si="20"/>
        <v>2.2118323026554223</v>
      </c>
      <c r="L41" s="51">
        <f>kWh_in_MMBtu*(I41-H41)*Elec_source_E+(G41-F41)*Gas_source_E</f>
        <v>-1.9483808933045976</v>
      </c>
      <c r="M41" s="52">
        <f>(I41-H41)*Elec_emissions/1000+(G41-F41)*Gas_emissions</f>
        <v>-256.52393128880385</v>
      </c>
      <c r="N41" s="6"/>
      <c r="O41" s="19">
        <v>4</v>
      </c>
      <c r="P41" s="14" t="s">
        <v>25</v>
      </c>
      <c r="Q41" s="13">
        <v>3462</v>
      </c>
      <c r="R41" s="13">
        <v>3346</v>
      </c>
      <c r="S41" s="39">
        <v>27.322149788987176</v>
      </c>
      <c r="T41" s="40">
        <v>20.169636577154236</v>
      </c>
      <c r="U41" s="40">
        <v>270.91591881616398</v>
      </c>
      <c r="V41" s="39">
        <v>758.81198918481732</v>
      </c>
      <c r="W41" s="41">
        <f t="shared" si="26"/>
        <v>-0.26178442278784098</v>
      </c>
      <c r="X41" s="42">
        <f t="shared" si="21"/>
        <v>1.8009132593634192</v>
      </c>
      <c r="Y41" s="51">
        <f>kWh_in_MMBtu*(V41-U41)*Elec_source_E+(T41-S41)*Gas_source_E</f>
        <v>-2.5728907747302587</v>
      </c>
      <c r="Z41" s="52">
        <f>(V41-U41)*Elec_emissions/1000+(T41-S41)*Gas_emissions</f>
        <v>-342.01855582342012</v>
      </c>
      <c r="AA41" s="6"/>
      <c r="AB41" s="19">
        <v>4</v>
      </c>
      <c r="AC41" s="14" t="s">
        <v>25</v>
      </c>
      <c r="AD41" s="13">
        <v>1135</v>
      </c>
      <c r="AE41" s="13">
        <v>892</v>
      </c>
      <c r="AF41" s="39">
        <v>28.364180373807024</v>
      </c>
      <c r="AG41" s="40">
        <v>18.390730057626019</v>
      </c>
      <c r="AH41" s="40">
        <v>279.19876784558176</v>
      </c>
      <c r="AI41" s="39">
        <v>1351.270871844175</v>
      </c>
      <c r="AJ41" s="41">
        <f t="shared" si="27"/>
        <v>-0.35162131197667229</v>
      </c>
      <c r="AK41" s="42">
        <f t="shared" si="22"/>
        <v>3.8398167451495739</v>
      </c>
      <c r="AL41" s="51">
        <f>kWh_in_MMBtu*(AI41-AH41)*Elec_source_E+(AG41-AF41)*Gas_source_E</f>
        <v>0.60639653136187377</v>
      </c>
      <c r="AM41" s="52">
        <f>(AI41-AH41)*Elec_emissions/1000+(AG41-AF41)*Gas_emissions</f>
        <v>92.695642735347064</v>
      </c>
      <c r="AO41" s="19">
        <v>4</v>
      </c>
      <c r="AP41" s="14" t="s">
        <v>25</v>
      </c>
      <c r="AQ41" s="13">
        <v>78</v>
      </c>
      <c r="AR41" s="13">
        <v>78</v>
      </c>
      <c r="AS41" s="39">
        <v>59.772516842477785</v>
      </c>
      <c r="AT41" s="40">
        <v>51.246938706081927</v>
      </c>
      <c r="AU41" s="40">
        <v>465.57560278729943</v>
      </c>
      <c r="AV41" s="39">
        <v>749.48453838284422</v>
      </c>
      <c r="AW41" s="41">
        <f t="shared" si="28"/>
        <v>-0.14263374853134997</v>
      </c>
      <c r="AX41" s="42">
        <f t="shared" si="23"/>
        <v>0.60980200400502949</v>
      </c>
      <c r="AY41" s="51">
        <f>kWh_in_MMBtu*(AV41-AU41)*Elec_source_E+(AT41-AS41)*Gas_source_E</f>
        <v>-6.2533899190796225</v>
      </c>
      <c r="AZ41" s="52">
        <f>(AV41-AU41)*Elec_emissions/1000+(AT41-AS41)*Gas_emissions</f>
        <v>-840.45639369426908</v>
      </c>
      <c r="BA41" s="6"/>
      <c r="BB41" s="19">
        <v>4</v>
      </c>
      <c r="BC41" s="14" t="s">
        <v>25</v>
      </c>
      <c r="BD41" s="13">
        <v>26</v>
      </c>
      <c r="BE41" s="13">
        <v>25</v>
      </c>
      <c r="BF41" s="39">
        <v>55.159983611256536</v>
      </c>
      <c r="BG41" s="40">
        <v>39.409467755242751</v>
      </c>
      <c r="BH41" s="40">
        <v>434.0435518186041</v>
      </c>
      <c r="BI41" s="39">
        <v>2403.1751397017206</v>
      </c>
      <c r="BJ41" s="41">
        <f t="shared" si="29"/>
        <v>-0.28554243175662519</v>
      </c>
      <c r="BK41" s="42">
        <f t="shared" si="24"/>
        <v>4.5367142989053271</v>
      </c>
      <c r="BL41" s="51">
        <f>kWh_in_MMBtu*(BI41-BH41)*Elec_source_E+(BG41-BF41)*Gas_source_E</f>
        <v>3.9131912850274517</v>
      </c>
      <c r="BM41" s="52">
        <f>(BI41-BH41)*Elec_emissions/1000+(BG41-BF41)*Gas_emissions</f>
        <v>547.7914979480247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52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52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52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53" t="s">
        <v>36</v>
      </c>
      <c r="G48" s="53"/>
      <c r="H48" s="53"/>
      <c r="I48" s="53"/>
      <c r="J48" s="28"/>
      <c r="K48" s="29"/>
      <c r="L48" s="45"/>
      <c r="M48" s="29"/>
      <c r="O48" s="27"/>
      <c r="P48" s="28"/>
      <c r="Q48" s="28"/>
      <c r="R48" s="28"/>
      <c r="S48" s="53" t="s">
        <v>36</v>
      </c>
      <c r="T48" s="53"/>
      <c r="U48" s="53"/>
      <c r="V48" s="53"/>
      <c r="W48" s="28"/>
      <c r="X48" s="29"/>
      <c r="Y48" s="45"/>
      <c r="Z48" s="29"/>
      <c r="AB48" s="27"/>
      <c r="AC48" s="28"/>
      <c r="AD48" s="28"/>
      <c r="AE48" s="28"/>
      <c r="AF48" s="53" t="s">
        <v>36</v>
      </c>
      <c r="AG48" s="53"/>
      <c r="AH48" s="53"/>
      <c r="AI48" s="53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35</v>
      </c>
      <c r="I49" s="23" t="s">
        <v>35</v>
      </c>
      <c r="J49" s="23" t="s">
        <v>42</v>
      </c>
      <c r="K49" s="34" t="s">
        <v>42</v>
      </c>
      <c r="L49" s="46" t="s">
        <v>42</v>
      </c>
      <c r="M49" s="34" t="s">
        <v>42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35</v>
      </c>
      <c r="V49" s="23" t="s">
        <v>35</v>
      </c>
      <c r="W49" s="23" t="s">
        <v>42</v>
      </c>
      <c r="X49" s="34" t="s">
        <v>42</v>
      </c>
      <c r="Y49" s="46" t="s">
        <v>42</v>
      </c>
      <c r="Z49" s="34" t="s">
        <v>42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35</v>
      </c>
      <c r="AI49" s="23" t="s">
        <v>35</v>
      </c>
      <c r="AJ49" s="23" t="s">
        <v>42</v>
      </c>
      <c r="AK49" s="34" t="s">
        <v>42</v>
      </c>
      <c r="AL49" s="46" t="s">
        <v>42</v>
      </c>
      <c r="AM49" s="34" t="s">
        <v>42</v>
      </c>
      <c r="AX49" s="34" t="s">
        <v>42</v>
      </c>
      <c r="AY49" s="46" t="s">
        <v>42</v>
      </c>
      <c r="AZ49" s="34" t="s">
        <v>42</v>
      </c>
      <c r="BK49" s="34" t="s">
        <v>42</v>
      </c>
      <c r="BL49" s="46" t="s">
        <v>42</v>
      </c>
      <c r="BM49" s="34" t="s">
        <v>42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33</v>
      </c>
      <c r="G50" s="23" t="s">
        <v>34</v>
      </c>
      <c r="H50" s="23" t="s">
        <v>33</v>
      </c>
      <c r="I50" s="23" t="s">
        <v>34</v>
      </c>
      <c r="J50" s="23" t="s">
        <v>37</v>
      </c>
      <c r="K50" s="34" t="s">
        <v>38</v>
      </c>
      <c r="L50" s="46" t="s">
        <v>43</v>
      </c>
      <c r="M50" s="34" t="s">
        <v>44</v>
      </c>
      <c r="O50" s="16"/>
      <c r="P50" s="18"/>
      <c r="Q50" s="23" t="s">
        <v>6</v>
      </c>
      <c r="R50" s="23" t="s">
        <v>4</v>
      </c>
      <c r="S50" s="23" t="s">
        <v>33</v>
      </c>
      <c r="T50" s="23" t="s">
        <v>34</v>
      </c>
      <c r="U50" s="23" t="s">
        <v>33</v>
      </c>
      <c r="V50" s="23" t="s">
        <v>34</v>
      </c>
      <c r="W50" s="23" t="s">
        <v>37</v>
      </c>
      <c r="X50" s="34" t="s">
        <v>38</v>
      </c>
      <c r="Y50" s="46" t="s">
        <v>43</v>
      </c>
      <c r="Z50" s="34" t="s">
        <v>44</v>
      </c>
      <c r="AB50" s="16"/>
      <c r="AC50" s="18"/>
      <c r="AD50" s="23" t="s">
        <v>6</v>
      </c>
      <c r="AE50" s="23" t="s">
        <v>4</v>
      </c>
      <c r="AF50" s="23" t="s">
        <v>33</v>
      </c>
      <c r="AG50" s="23" t="s">
        <v>34</v>
      </c>
      <c r="AH50" s="23" t="s">
        <v>33</v>
      </c>
      <c r="AI50" s="23" t="s">
        <v>34</v>
      </c>
      <c r="AJ50" s="23" t="s">
        <v>37</v>
      </c>
      <c r="AK50" s="34" t="s">
        <v>38</v>
      </c>
      <c r="AL50" s="46" t="s">
        <v>43</v>
      </c>
      <c r="AM50" s="34" t="s">
        <v>44</v>
      </c>
      <c r="AX50" s="34" t="s">
        <v>38</v>
      </c>
      <c r="AY50" s="46" t="s">
        <v>43</v>
      </c>
      <c r="AZ50" s="34" t="s">
        <v>44</v>
      </c>
      <c r="BK50" s="34" t="s">
        <v>38</v>
      </c>
      <c r="BL50" s="46" t="s">
        <v>43</v>
      </c>
      <c r="BM50" s="34" t="s">
        <v>44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39</v>
      </c>
      <c r="G51" s="10" t="s">
        <v>39</v>
      </c>
      <c r="H51" s="10" t="s">
        <v>40</v>
      </c>
      <c r="I51" s="10" t="s">
        <v>40</v>
      </c>
      <c r="J51" s="9" t="s">
        <v>41</v>
      </c>
      <c r="K51" s="35" t="s">
        <v>41</v>
      </c>
      <c r="L51" s="47" t="s">
        <v>39</v>
      </c>
      <c r="M51" s="48" t="s">
        <v>45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39</v>
      </c>
      <c r="T51" s="10" t="s">
        <v>39</v>
      </c>
      <c r="U51" s="10" t="s">
        <v>40</v>
      </c>
      <c r="V51" s="10" t="s">
        <v>40</v>
      </c>
      <c r="W51" s="9" t="s">
        <v>41</v>
      </c>
      <c r="X51" s="35" t="s">
        <v>41</v>
      </c>
      <c r="Y51" s="47" t="s">
        <v>39</v>
      </c>
      <c r="Z51" s="48" t="s">
        <v>45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39</v>
      </c>
      <c r="AG51" s="10" t="s">
        <v>39</v>
      </c>
      <c r="AH51" s="10" t="s">
        <v>40</v>
      </c>
      <c r="AI51" s="10" t="s">
        <v>40</v>
      </c>
      <c r="AJ51" s="9" t="s">
        <v>41</v>
      </c>
      <c r="AK51" s="35" t="s">
        <v>41</v>
      </c>
      <c r="AL51" s="47" t="s">
        <v>39</v>
      </c>
      <c r="AM51" s="48" t="s">
        <v>45</v>
      </c>
      <c r="AX51" s="35" t="s">
        <v>41</v>
      </c>
      <c r="AY51" s="47" t="s">
        <v>39</v>
      </c>
      <c r="AZ51" s="48" t="s">
        <v>45</v>
      </c>
      <c r="BK51" s="35" t="s">
        <v>41</v>
      </c>
      <c r="BL51" s="47" t="s">
        <v>39</v>
      </c>
      <c r="BM51" s="48" t="s">
        <v>45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442</v>
      </c>
      <c r="F53" s="30">
        <v>27.192303548979794</v>
      </c>
      <c r="G53" s="30">
        <v>19.772257680349792</v>
      </c>
      <c r="H53" s="30">
        <v>256.979351341008</v>
      </c>
      <c r="I53" s="30">
        <v>1296.032811595433</v>
      </c>
      <c r="J53" s="32">
        <f>(G53-F53)/F53</f>
        <v>-0.27287301553046939</v>
      </c>
      <c r="K53" s="36">
        <f t="shared" ref="K53:K56" si="30">(I53-H53)/H53</f>
        <v>4.0433344345850406</v>
      </c>
      <c r="L53" s="49">
        <f>kWh_in_MMBtu*(I53-H53)*Elec_source_E+(G53-F53)*Gas_source_E</f>
        <v>3.0361142934442995</v>
      </c>
      <c r="M53" s="50">
        <f>(I53-H53)*Elec_emissions/1000+(G53-F53)*Gas_emissions</f>
        <v>420.03698852132379</v>
      </c>
      <c r="O53" s="16">
        <v>1</v>
      </c>
      <c r="P53" s="17" t="s">
        <v>22</v>
      </c>
      <c r="Q53" s="18">
        <v>794</v>
      </c>
      <c r="R53" s="18">
        <v>107</v>
      </c>
      <c r="S53" s="30">
        <v>36.011733061552462</v>
      </c>
      <c r="T53" s="30">
        <v>26.684421028226186</v>
      </c>
      <c r="U53" s="30">
        <v>281.37042199599568</v>
      </c>
      <c r="V53" s="30">
        <v>1228.3269069063308</v>
      </c>
      <c r="W53" s="32">
        <f>(T53-S53)/S53</f>
        <v>-0.25900758559394299</v>
      </c>
      <c r="X53" s="36">
        <f t="shared" ref="X53:X56" si="31">(V53-U53)/U53</f>
        <v>3.3655153878392081</v>
      </c>
      <c r="Y53" s="49">
        <f>kWh_in_MMBtu*(V53-U53)*Elec_source_E+(T53-S53)*Gas_source_E</f>
        <v>-2.8783452978386137E-2</v>
      </c>
      <c r="Z53" s="50">
        <f>(V53-U53)*Elec_emissions/1000+(T53-S53)*Gas_emissions</f>
        <v>5.7598601606646298</v>
      </c>
      <c r="AB53" s="16">
        <v>1</v>
      </c>
      <c r="AC53" s="17" t="s">
        <v>22</v>
      </c>
      <c r="AD53" s="18">
        <v>661</v>
      </c>
      <c r="AE53" s="18">
        <v>335</v>
      </c>
      <c r="AF53" s="30">
        <v>24.375351436008778</v>
      </c>
      <c r="AG53" s="30">
        <v>17.564492073714625</v>
      </c>
      <c r="AH53" s="30">
        <v>249.18877056463879</v>
      </c>
      <c r="AI53" s="30">
        <v>916.63377411974693</v>
      </c>
      <c r="AJ53" s="32">
        <f>(AG53-AF53)/AF53</f>
        <v>-0.2794158426874096</v>
      </c>
      <c r="AK53" s="36">
        <f t="shared" ref="AK53:AK56" si="32">(AI53-AH53)/AH53</f>
        <v>2.6784714336955844</v>
      </c>
      <c r="AL53" s="49">
        <f>kWh_in_MMBtu*(AI53-AH53)*Elec_source_E+(AG53-AF53)*Gas_source_E</f>
        <v>-0.27826174725074626</v>
      </c>
      <c r="AM53" s="50">
        <f>(AI53-AH53)*Elec_emissions/1000+(AG53-AF53)*Gas_emissions</f>
        <v>-30.731291088113267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529</v>
      </c>
      <c r="F54" s="30">
        <v>28.297279177765208</v>
      </c>
      <c r="G54" s="31">
        <v>21.380501059264905</v>
      </c>
      <c r="H54" s="31">
        <v>263.24211612540239</v>
      </c>
      <c r="I54" s="30">
        <v>1196.7217923566027</v>
      </c>
      <c r="J54" s="37">
        <f t="shared" ref="J54:J56" si="35">(G54-F54)/F54</f>
        <v>-0.24443262106751282</v>
      </c>
      <c r="K54" s="38">
        <f t="shared" si="30"/>
        <v>3.5460878751883014</v>
      </c>
      <c r="L54" s="49">
        <f>kWh_in_MMBtu*(I54-H54)*Elec_source_E+(G54-F54)*Gas_source_E</f>
        <v>2.4544176429584841</v>
      </c>
      <c r="M54" s="50">
        <f>(I54-H54)*Elec_emissions/1000+(G54-F54)*Gas_emissions</f>
        <v>340.5130658206208</v>
      </c>
      <c r="O54" s="16">
        <v>2</v>
      </c>
      <c r="P54" s="17" t="s">
        <v>23</v>
      </c>
      <c r="Q54" s="18">
        <v>794</v>
      </c>
      <c r="R54" s="18">
        <v>158</v>
      </c>
      <c r="S54" s="30">
        <v>36.822227768223954</v>
      </c>
      <c r="T54" s="31">
        <v>29.878445974273085</v>
      </c>
      <c r="U54" s="31">
        <v>290.84189767976602</v>
      </c>
      <c r="V54" s="30">
        <v>920.56893058805656</v>
      </c>
      <c r="W54" s="37">
        <f t="shared" ref="W54:W56" si="36">(T54-S54)/S54</f>
        <v>-0.18857581995468137</v>
      </c>
      <c r="X54" s="38">
        <f t="shared" si="31"/>
        <v>2.1651867833762277</v>
      </c>
      <c r="Y54" s="49">
        <f>kWh_in_MMBtu*(V54-U54)*Elec_source_E+(T54-S54)*Gas_source_E</f>
        <v>-0.82695063485132003</v>
      </c>
      <c r="Z54" s="50">
        <f>(V54-U54)*Elec_emissions/1000+(T54-S54)*Gas_emissions</f>
        <v>-105.11281786212339</v>
      </c>
      <c r="AB54" s="16">
        <v>2</v>
      </c>
      <c r="AC54" s="17" t="s">
        <v>23</v>
      </c>
      <c r="AD54" s="18">
        <v>661</v>
      </c>
      <c r="AE54" s="18">
        <v>371</v>
      </c>
      <c r="AF54" s="30">
        <v>24.666708079941746</v>
      </c>
      <c r="AG54" s="31">
        <v>17.76143017901887</v>
      </c>
      <c r="AH54" s="31">
        <v>251.48803125858419</v>
      </c>
      <c r="AI54" s="30">
        <v>868.14369797305051</v>
      </c>
      <c r="AJ54" s="37">
        <f t="shared" ref="AJ54:AJ56" si="37">(AG54-AF54)/AF54</f>
        <v>-0.27994322868474081</v>
      </c>
      <c r="AK54" s="38">
        <f t="shared" si="32"/>
        <v>2.4520278902673134</v>
      </c>
      <c r="AL54" s="49">
        <f>kWh_in_MMBtu*(AI54-AH54)*Elec_source_E+(AG54-AF54)*Gas_source_E</f>
        <v>-0.92492165085698907</v>
      </c>
      <c r="AM54" s="50">
        <f>(AI54-AH54)*Elec_emissions/1000+(AG54-AF54)*Gas_emissions</f>
        <v>-118.45851203282871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838</v>
      </c>
      <c r="F55" s="30">
        <v>32.195670894896281</v>
      </c>
      <c r="G55" s="31">
        <v>26.287087786279312</v>
      </c>
      <c r="H55" s="31">
        <v>288.15633195851876</v>
      </c>
      <c r="I55" s="30">
        <v>1108.9376795646087</v>
      </c>
      <c r="J55" s="37">
        <f t="shared" si="35"/>
        <v>-0.18352104318328119</v>
      </c>
      <c r="K55" s="38">
        <f t="shared" si="30"/>
        <v>2.84838907417882</v>
      </c>
      <c r="L55" s="49">
        <f>kWh_in_MMBtu*(I55-H55)*Elec_source_E+(G55-F55)*Gas_source_E</f>
        <v>2.3468173051355823</v>
      </c>
      <c r="M55" s="50">
        <f>(I55-H55)*Elec_emissions/1000+(G55-F55)*Gas_emissions</f>
        <v>324.85436245256028</v>
      </c>
      <c r="O55" s="16">
        <v>3</v>
      </c>
      <c r="P55" s="17" t="s">
        <v>24</v>
      </c>
      <c r="Q55" s="18">
        <v>794</v>
      </c>
      <c r="R55" s="18">
        <v>325</v>
      </c>
      <c r="S55" s="30">
        <v>38.969133270522832</v>
      </c>
      <c r="T55" s="31">
        <v>34.447100119407907</v>
      </c>
      <c r="U55" s="31">
        <v>306.84356357730729</v>
      </c>
      <c r="V55" s="30">
        <v>595.46589008740284</v>
      </c>
      <c r="W55" s="37">
        <f t="shared" si="36"/>
        <v>-0.11604140948486266</v>
      </c>
      <c r="X55" s="38">
        <f t="shared" si="31"/>
        <v>0.94061717686113033</v>
      </c>
      <c r="Y55" s="49">
        <f>kWh_in_MMBtu*(V55-U55)*Elec_source_E+(T55-S55)*Gas_source_E</f>
        <v>-1.8390649663881771</v>
      </c>
      <c r="Z55" s="50">
        <f>(V55-U55)*Elec_emissions/1000+(T55-S55)*Gas_emissions</f>
        <v>-245.08201046821512</v>
      </c>
      <c r="AB55" s="16">
        <v>3</v>
      </c>
      <c r="AC55" s="17" t="s">
        <v>24</v>
      </c>
      <c r="AD55" s="18">
        <v>661</v>
      </c>
      <c r="AE55" s="18">
        <v>513</v>
      </c>
      <c r="AF55" s="30">
        <v>27.904491027296725</v>
      </c>
      <c r="AG55" s="31">
        <v>21.117489329618984</v>
      </c>
      <c r="AH55" s="31">
        <v>276.31744253141153</v>
      </c>
      <c r="AI55" s="30">
        <v>867.99181918259103</v>
      </c>
      <c r="AJ55" s="37">
        <f t="shared" si="37"/>
        <v>-0.24322255837021223</v>
      </c>
      <c r="AK55" s="38">
        <f t="shared" si="32"/>
        <v>2.1412849338453124</v>
      </c>
      <c r="AL55" s="49">
        <f>kWh_in_MMBtu*(AI55-AH55)*Elec_source_E+(AG55-AF55)*Gas_source_E</f>
        <v>-1.0634468653952887</v>
      </c>
      <c r="AM55" s="50">
        <f>(AI55-AH55)*Elec_emissions/1000+(AG55-AF55)*Gas_emissions</f>
        <v>-137.39470590781298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1323</v>
      </c>
      <c r="F56" s="39">
        <v>40.512313014151978</v>
      </c>
      <c r="G56" s="40">
        <v>35.421903509389921</v>
      </c>
      <c r="H56" s="40">
        <v>329.31870694224619</v>
      </c>
      <c r="I56" s="39">
        <v>1049.0709564569131</v>
      </c>
      <c r="J56" s="41">
        <f t="shared" si="35"/>
        <v>-0.12565092254751903</v>
      </c>
      <c r="K56" s="42">
        <f t="shared" si="30"/>
        <v>2.185579605232971</v>
      </c>
      <c r="L56" s="51">
        <f>kWh_in_MMBtu*(I56-H56)*Elec_source_E+(G56-F56)*Gas_source_E</f>
        <v>2.157022821464837</v>
      </c>
      <c r="M56" s="52">
        <f>(I56-H56)*Elec_emissions/1000+(G56-F56)*Gas_emissions</f>
        <v>298.22957359430336</v>
      </c>
      <c r="O56" s="19">
        <v>4</v>
      </c>
      <c r="P56" s="14" t="s">
        <v>25</v>
      </c>
      <c r="Q56" s="13">
        <v>794</v>
      </c>
      <c r="R56" s="13">
        <v>735</v>
      </c>
      <c r="S56" s="39">
        <v>50.117434858523517</v>
      </c>
      <c r="T56" s="40">
        <v>46.579134906750667</v>
      </c>
      <c r="U56" s="40">
        <v>368.48525201489809</v>
      </c>
      <c r="V56" s="39">
        <v>504.84575014134987</v>
      </c>
      <c r="W56" s="41">
        <f t="shared" si="36"/>
        <v>-7.0600180591068054E-2</v>
      </c>
      <c r="X56" s="42">
        <f t="shared" si="31"/>
        <v>0.37005686762448403</v>
      </c>
      <c r="Y56" s="51">
        <f>kWh_in_MMBtu*(V56-U56)*Elec_source_E+(T56-S56)*Gas_source_E</f>
        <v>-2.3968900971524754</v>
      </c>
      <c r="Z56" s="52">
        <f>(V56-U56)*Elec_emissions/1000+(T56-S56)*Gas_emissions</f>
        <v>-321.86192863474798</v>
      </c>
      <c r="AB56" s="19">
        <v>4</v>
      </c>
      <c r="AC56" s="14" t="s">
        <v>25</v>
      </c>
      <c r="AD56" s="13">
        <v>661</v>
      </c>
      <c r="AE56" s="13">
        <v>588</v>
      </c>
      <c r="AF56" s="39">
        <v>28.505910708687473</v>
      </c>
      <c r="AG56" s="40">
        <v>21.475364262688988</v>
      </c>
      <c r="AH56" s="40">
        <v>280.36052560143213</v>
      </c>
      <c r="AI56" s="39">
        <v>817.53338655334392</v>
      </c>
      <c r="AJ56" s="41">
        <f t="shared" si="37"/>
        <v>-0.24663468983139181</v>
      </c>
      <c r="AK56" s="42">
        <f t="shared" si="32"/>
        <v>1.9160074685962418</v>
      </c>
      <c r="AL56" s="51">
        <f>kWh_in_MMBtu*(AI56-AH56)*Elec_source_E+(AG56-AF56)*Gas_source_E</f>
        <v>-1.9123964169120393</v>
      </c>
      <c r="AM56" s="52">
        <f>(AI56-AH56)*Elec_emissions/1000+(AG56-AF56)*Gas_emissions</f>
        <v>-252.44098773769758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52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52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52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53" t="s">
        <v>36</v>
      </c>
      <c r="G63" s="53"/>
      <c r="H63" s="53"/>
      <c r="I63" s="53"/>
      <c r="J63" s="28"/>
      <c r="K63" s="29"/>
      <c r="L63" s="45"/>
      <c r="M63" s="29"/>
      <c r="O63" s="27"/>
      <c r="P63" s="28"/>
      <c r="Q63" s="28"/>
      <c r="R63" s="28"/>
      <c r="S63" s="53" t="s">
        <v>36</v>
      </c>
      <c r="T63" s="53"/>
      <c r="U63" s="53"/>
      <c r="V63" s="53"/>
      <c r="W63" s="28"/>
      <c r="X63" s="29"/>
      <c r="Y63" s="45"/>
      <c r="Z63" s="29"/>
      <c r="AB63" s="27"/>
      <c r="AC63" s="28"/>
      <c r="AD63" s="28"/>
      <c r="AE63" s="28"/>
      <c r="AF63" s="53" t="s">
        <v>36</v>
      </c>
      <c r="AG63" s="53"/>
      <c r="AH63" s="53"/>
      <c r="AI63" s="53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35</v>
      </c>
      <c r="I64" s="23" t="s">
        <v>35</v>
      </c>
      <c r="J64" s="23" t="s">
        <v>42</v>
      </c>
      <c r="K64" s="34" t="s">
        <v>42</v>
      </c>
      <c r="L64" s="46" t="s">
        <v>42</v>
      </c>
      <c r="M64" s="34" t="s">
        <v>42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35</v>
      </c>
      <c r="V64" s="23" t="s">
        <v>35</v>
      </c>
      <c r="W64" s="23" t="s">
        <v>42</v>
      </c>
      <c r="X64" s="34" t="s">
        <v>42</v>
      </c>
      <c r="Y64" s="46" t="s">
        <v>42</v>
      </c>
      <c r="Z64" s="34" t="s">
        <v>42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35</v>
      </c>
      <c r="AI64" s="23" t="s">
        <v>35</v>
      </c>
      <c r="AJ64" s="23" t="s">
        <v>42</v>
      </c>
      <c r="AK64" s="34" t="s">
        <v>42</v>
      </c>
      <c r="AL64" s="46" t="s">
        <v>42</v>
      </c>
      <c r="AM64" s="34" t="s">
        <v>42</v>
      </c>
      <c r="AX64" s="34" t="s">
        <v>42</v>
      </c>
      <c r="AY64" s="46" t="s">
        <v>42</v>
      </c>
      <c r="AZ64" s="34" t="s">
        <v>42</v>
      </c>
      <c r="BK64" s="34" t="s">
        <v>42</v>
      </c>
      <c r="BL64" s="46" t="s">
        <v>42</v>
      </c>
      <c r="BM64" s="34" t="s">
        <v>42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33</v>
      </c>
      <c r="G65" s="23" t="s">
        <v>34</v>
      </c>
      <c r="H65" s="23" t="s">
        <v>33</v>
      </c>
      <c r="I65" s="23" t="s">
        <v>34</v>
      </c>
      <c r="J65" s="23" t="s">
        <v>37</v>
      </c>
      <c r="K65" s="34" t="s">
        <v>38</v>
      </c>
      <c r="L65" s="46" t="s">
        <v>43</v>
      </c>
      <c r="M65" s="34" t="s">
        <v>44</v>
      </c>
      <c r="O65" s="16"/>
      <c r="P65" s="18"/>
      <c r="Q65" s="23" t="s">
        <v>6</v>
      </c>
      <c r="R65" s="23" t="s">
        <v>4</v>
      </c>
      <c r="S65" s="23" t="s">
        <v>33</v>
      </c>
      <c r="T65" s="23" t="s">
        <v>34</v>
      </c>
      <c r="U65" s="23" t="s">
        <v>33</v>
      </c>
      <c r="V65" s="23" t="s">
        <v>34</v>
      </c>
      <c r="W65" s="23" t="s">
        <v>37</v>
      </c>
      <c r="X65" s="34" t="s">
        <v>38</v>
      </c>
      <c r="Y65" s="46" t="s">
        <v>43</v>
      </c>
      <c r="Z65" s="34" t="s">
        <v>44</v>
      </c>
      <c r="AB65" s="16"/>
      <c r="AC65" s="18"/>
      <c r="AD65" s="23" t="s">
        <v>6</v>
      </c>
      <c r="AE65" s="23" t="s">
        <v>4</v>
      </c>
      <c r="AF65" s="23" t="s">
        <v>33</v>
      </c>
      <c r="AG65" s="23" t="s">
        <v>34</v>
      </c>
      <c r="AH65" s="23" t="s">
        <v>33</v>
      </c>
      <c r="AI65" s="23" t="s">
        <v>34</v>
      </c>
      <c r="AJ65" s="23" t="s">
        <v>37</v>
      </c>
      <c r="AK65" s="34" t="s">
        <v>38</v>
      </c>
      <c r="AL65" s="46" t="s">
        <v>43</v>
      </c>
      <c r="AM65" s="34" t="s">
        <v>44</v>
      </c>
      <c r="AX65" s="34" t="s">
        <v>38</v>
      </c>
      <c r="AY65" s="46" t="s">
        <v>43</v>
      </c>
      <c r="AZ65" s="34" t="s">
        <v>44</v>
      </c>
      <c r="BK65" s="34" t="s">
        <v>38</v>
      </c>
      <c r="BL65" s="46" t="s">
        <v>43</v>
      </c>
      <c r="BM65" s="34" t="s">
        <v>44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39</v>
      </c>
      <c r="G66" s="10" t="s">
        <v>39</v>
      </c>
      <c r="H66" s="10" t="s">
        <v>40</v>
      </c>
      <c r="I66" s="10" t="s">
        <v>40</v>
      </c>
      <c r="J66" s="9" t="s">
        <v>41</v>
      </c>
      <c r="K66" s="35" t="s">
        <v>41</v>
      </c>
      <c r="L66" s="47" t="s">
        <v>39</v>
      </c>
      <c r="M66" s="48" t="s">
        <v>45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39</v>
      </c>
      <c r="T66" s="10" t="s">
        <v>39</v>
      </c>
      <c r="U66" s="10" t="s">
        <v>40</v>
      </c>
      <c r="V66" s="10" t="s">
        <v>40</v>
      </c>
      <c r="W66" s="9" t="s">
        <v>41</v>
      </c>
      <c r="X66" s="35" t="s">
        <v>41</v>
      </c>
      <c r="Y66" s="47" t="s">
        <v>39</v>
      </c>
      <c r="Z66" s="48" t="s">
        <v>45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39</v>
      </c>
      <c r="AG66" s="10" t="s">
        <v>39</v>
      </c>
      <c r="AH66" s="10" t="s">
        <v>40</v>
      </c>
      <c r="AI66" s="10" t="s">
        <v>40</v>
      </c>
      <c r="AJ66" s="9" t="s">
        <v>41</v>
      </c>
      <c r="AK66" s="35" t="s">
        <v>41</v>
      </c>
      <c r="AL66" s="47" t="s">
        <v>39</v>
      </c>
      <c r="AM66" s="48" t="s">
        <v>45</v>
      </c>
      <c r="AX66" s="35" t="s">
        <v>41</v>
      </c>
      <c r="AY66" s="47" t="s">
        <v>39</v>
      </c>
      <c r="AZ66" s="48" t="s">
        <v>45</v>
      </c>
      <c r="BK66" s="35" t="s">
        <v>41</v>
      </c>
      <c r="BL66" s="47" t="s">
        <v>39</v>
      </c>
      <c r="BM66" s="48" t="s">
        <v>45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321</v>
      </c>
      <c r="F68" s="30">
        <v>27.103527739536627</v>
      </c>
      <c r="G68" s="30">
        <v>20.365790950921056</v>
      </c>
      <c r="H68" s="30">
        <v>254.96520436821982</v>
      </c>
      <c r="I68" s="30">
        <v>504</v>
      </c>
      <c r="J68" s="32">
        <f>(G68-F68)/F68</f>
        <v>-0.24859261323340789</v>
      </c>
      <c r="K68" s="36">
        <f t="shared" ref="K68:K71" si="38">(I68-H68)/H68</f>
        <v>0.97674032128762578</v>
      </c>
      <c r="L68" s="49">
        <f>kWh_in_MMBtu*(I68-H68)*Elec_source_E+(G68-F68)*Gas_source_E</f>
        <v>-4.6780006245982539</v>
      </c>
      <c r="M68" s="50">
        <f>(I68-H68)*Elec_emissions/1000+(G68-F68)*Gas_emissions</f>
        <v>-628.35071507788052</v>
      </c>
      <c r="O68" s="16">
        <v>1</v>
      </c>
      <c r="P68" s="17" t="s">
        <v>22</v>
      </c>
      <c r="Q68" s="18">
        <v>441</v>
      </c>
      <c r="R68" s="18">
        <v>71</v>
      </c>
      <c r="S68" s="30">
        <v>38.289596025298984</v>
      </c>
      <c r="T68" s="30">
        <v>33.475335643388149</v>
      </c>
      <c r="U68" s="30">
        <v>289.36607990672735</v>
      </c>
      <c r="V68" s="30">
        <v>369.64415941073725</v>
      </c>
      <c r="W68" s="32">
        <f>(T68-S68)/S68</f>
        <v>-0.12573285909650028</v>
      </c>
      <c r="X68" s="36">
        <f t="shared" ref="X68:X71" si="39">(V68-U68)/U68</f>
        <v>0.27742740106195685</v>
      </c>
      <c r="Y68" s="49">
        <f>kWh_in_MMBtu*(V68-U68)*Elec_source_E+(T68-S68)*Gas_source_E</f>
        <v>-4.3880976724107974</v>
      </c>
      <c r="Z68" s="50">
        <f>(V68-U68)*Elec_emissions/1000+(T68-S68)*Gas_emissions</f>
        <v>-590.97194854206225</v>
      </c>
      <c r="AB68" s="16">
        <v>1</v>
      </c>
      <c r="AC68" s="17" t="s">
        <v>22</v>
      </c>
      <c r="AD68" s="18">
        <v>374</v>
      </c>
      <c r="AE68" s="18">
        <v>250</v>
      </c>
      <c r="AF68" s="30">
        <v>23.926684346380103</v>
      </c>
      <c r="AG68" s="30">
        <v>16.642680258260384</v>
      </c>
      <c r="AH68" s="30">
        <v>245.19535571528365</v>
      </c>
      <c r="AI68" s="30">
        <v>893.14251191086134</v>
      </c>
      <c r="AJ68" s="32">
        <f>(AG68-AF68)/AF68</f>
        <v>-0.3044301493124234</v>
      </c>
      <c r="AK68" s="36">
        <f t="shared" ref="AK68:AK71" si="40">(AI68-AH68)/AH68</f>
        <v>2.6425751593270879</v>
      </c>
      <c r="AL68" s="49">
        <f>kWh_in_MMBtu*(AI68-AH68)*Elec_source_E+(AG68-AF68)*Gas_source_E</f>
        <v>-1.0027307865640456</v>
      </c>
      <c r="AM68" s="50">
        <f>(AI68-AH68)*Elec_emissions/1000+(AG68-AF68)*Gas_emissions</f>
        <v>-128.63343584522875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357</v>
      </c>
      <c r="F69" s="30">
        <v>27.284505670920492</v>
      </c>
      <c r="G69" s="31">
        <v>20.635037415938299</v>
      </c>
      <c r="H69" s="31">
        <v>257.01673778153372</v>
      </c>
      <c r="I69" s="30">
        <v>524</v>
      </c>
      <c r="J69" s="37">
        <f t="shared" ref="J69:J71" si="43">(G69-F69)/F69</f>
        <v>-0.24370858446847796</v>
      </c>
      <c r="K69" s="38">
        <f t="shared" si="38"/>
        <v>1.0387777252289467</v>
      </c>
      <c r="L69" s="49">
        <f>kWh_in_MMBtu*(I69-H69)*Elec_source_E+(G69-F69)*Gas_source_E</f>
        <v>-4.3896340935033678</v>
      </c>
      <c r="M69" s="50">
        <f>(I69-H69)*Elec_emissions/1000+(G69-F69)*Gas_emissions</f>
        <v>-589.27817021673229</v>
      </c>
      <c r="O69" s="16">
        <v>2</v>
      </c>
      <c r="P69" s="17" t="s">
        <v>23</v>
      </c>
      <c r="Q69" s="18">
        <v>441</v>
      </c>
      <c r="R69" s="18">
        <v>93</v>
      </c>
      <c r="S69" s="30">
        <v>37.193452639443066</v>
      </c>
      <c r="T69" s="31">
        <v>32.740125026690848</v>
      </c>
      <c r="U69" s="31">
        <v>291.39373437304556</v>
      </c>
      <c r="V69" s="30">
        <v>348.48422237425399</v>
      </c>
      <c r="W69" s="37">
        <f t="shared" ref="W69:W71" si="44">(T69-S69)/S69</f>
        <v>-0.11973418160242363</v>
      </c>
      <c r="X69" s="38">
        <f t="shared" si="39"/>
        <v>0.19592215365935267</v>
      </c>
      <c r="Y69" s="49">
        <f>kWh_in_MMBtu*(V69-U69)*Elec_source_E+(T69-S69)*Gas_source_E</f>
        <v>-4.2429241385421381</v>
      </c>
      <c r="Z69" s="50">
        <f>(V69-U69)*Elec_emissions/1000+(T69-S69)*Gas_emissions</f>
        <v>-571.62958952081908</v>
      </c>
      <c r="AB69" s="16">
        <v>2</v>
      </c>
      <c r="AC69" s="17" t="s">
        <v>23</v>
      </c>
      <c r="AD69" s="18">
        <v>374</v>
      </c>
      <c r="AE69" s="18">
        <v>264</v>
      </c>
      <c r="AF69" s="30">
        <v>23.793853897918208</v>
      </c>
      <c r="AG69" s="31">
        <v>16.370745189423189</v>
      </c>
      <c r="AH69" s="31">
        <v>244.90665943679682</v>
      </c>
      <c r="AI69" s="30">
        <v>876.20929683883901</v>
      </c>
      <c r="AJ69" s="37">
        <f t="shared" ref="AJ69:AJ71" si="45">(AG69-AF69)/AF69</f>
        <v>-0.3119758884097581</v>
      </c>
      <c r="AK69" s="38">
        <f t="shared" si="40"/>
        <v>2.5777275262903281</v>
      </c>
      <c r="AL69" s="49">
        <f>kWh_in_MMBtu*(AI69-AH69)*Elec_source_E+(AG69-AF69)*Gas_source_E</f>
        <v>-1.3325487654046828</v>
      </c>
      <c r="AM69" s="50">
        <f>(AI69-AH69)*Elec_emissions/1000+(AG69-AF69)*Gas_emissions</f>
        <v>-173.28294536619831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513</v>
      </c>
      <c r="F70" s="30">
        <v>31.902214092915468</v>
      </c>
      <c r="G70" s="31">
        <v>26.012962176142501</v>
      </c>
      <c r="H70" s="31">
        <v>288.80797524723687</v>
      </c>
      <c r="I70" s="30">
        <v>659</v>
      </c>
      <c r="J70" s="37">
        <f t="shared" si="43"/>
        <v>-0.18460323473538454</v>
      </c>
      <c r="K70" s="38">
        <f t="shared" si="38"/>
        <v>1.2817929436881259</v>
      </c>
      <c r="L70" s="49">
        <f>kWh_in_MMBtu*(I70-H70)*Elec_source_E+(G70-F70)*Gas_source_E</f>
        <v>-2.4560593834523079</v>
      </c>
      <c r="M70" s="50">
        <f>(I70-H70)*Elec_emissions/1000+(G70-F70)*Gas_emissions</f>
        <v>-327.46082777510844</v>
      </c>
      <c r="O70" s="16">
        <v>3</v>
      </c>
      <c r="P70" s="17" t="s">
        <v>24</v>
      </c>
      <c r="Q70" s="18">
        <v>441</v>
      </c>
      <c r="R70" s="18">
        <v>187</v>
      </c>
      <c r="S70" s="30">
        <v>42.227461231234827</v>
      </c>
      <c r="T70" s="31">
        <v>38.160283006305171</v>
      </c>
      <c r="U70" s="31">
        <v>336.93659978367776</v>
      </c>
      <c r="V70" s="30">
        <v>506.18088353896405</v>
      </c>
      <c r="W70" s="37">
        <f t="shared" si="44"/>
        <v>-9.6315954271038284E-2</v>
      </c>
      <c r="X70" s="38">
        <f t="shared" si="39"/>
        <v>0.50230305601690528</v>
      </c>
      <c r="Y70" s="49">
        <f>kWh_in_MMBtu*(V70-U70)*Elec_source_E+(T70-S70)*Gas_source_E</f>
        <v>-2.6213181016907279</v>
      </c>
      <c r="Z70" s="50">
        <f>(V70-U70)*Elec_emissions/1000+(T70-S70)*Gas_emissions</f>
        <v>-351.79401048447312</v>
      </c>
      <c r="AB70" s="16">
        <v>3</v>
      </c>
      <c r="AC70" s="17" t="s">
        <v>24</v>
      </c>
      <c r="AD70" s="18">
        <v>374</v>
      </c>
      <c r="AE70" s="18">
        <v>326</v>
      </c>
      <c r="AF70" s="30">
        <v>25.979449630137239</v>
      </c>
      <c r="AG70" s="31">
        <v>19.045020472951059</v>
      </c>
      <c r="AH70" s="31">
        <v>261.20045135670165</v>
      </c>
      <c r="AI70" s="30">
        <v>816.42252905395378</v>
      </c>
      <c r="AJ70" s="37">
        <f t="shared" si="45"/>
        <v>-0.26691978682804562</v>
      </c>
      <c r="AK70" s="38">
        <f t="shared" si="40"/>
        <v>2.1256551235396892</v>
      </c>
      <c r="AL70" s="49">
        <f>kWh_in_MMBtu*(AI70-AH70)*Elec_source_E+(AG70-AF70)*Gas_source_E</f>
        <v>-1.6143961252477288</v>
      </c>
      <c r="AM70" s="50">
        <f>(AI70-AH70)*Elec_emissions/1000+(AG70-AF70)*Gas_emissions</f>
        <v>-212.06818513456381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767</v>
      </c>
      <c r="F71" s="39">
        <v>40.493601693330284</v>
      </c>
      <c r="G71" s="40">
        <v>34.173862375475515</v>
      </c>
      <c r="H71" s="40">
        <v>333.8066317173043</v>
      </c>
      <c r="I71" s="39">
        <v>833</v>
      </c>
      <c r="J71" s="41">
        <f t="shared" si="43"/>
        <v>-0.15606760212924442</v>
      </c>
      <c r="K71" s="42">
        <f t="shared" si="38"/>
        <v>1.4954567131112448</v>
      </c>
      <c r="L71" s="51">
        <f>kWh_in_MMBtu*(I71-H71)*Elec_source_E+(G71-F71)*Gas_source_E</f>
        <v>-1.5442199033476953</v>
      </c>
      <c r="M71" s="52">
        <f>(I71-H71)*Elec_emissions/1000+(G71-F71)*Gas_emissions</f>
        <v>-203.1745222416115</v>
      </c>
      <c r="O71" s="19">
        <v>4</v>
      </c>
      <c r="P71" s="14" t="s">
        <v>25</v>
      </c>
      <c r="Q71" s="13">
        <v>441</v>
      </c>
      <c r="R71" s="13">
        <v>416</v>
      </c>
      <c r="S71" s="39">
        <v>52.700411974171601</v>
      </c>
      <c r="T71" s="40">
        <v>48.116065909730452</v>
      </c>
      <c r="U71" s="40">
        <v>394.85471919851983</v>
      </c>
      <c r="V71" s="39">
        <v>446.15275204108121</v>
      </c>
      <c r="W71" s="41">
        <f t="shared" si="44"/>
        <v>-8.6988808867147591E-2</v>
      </c>
      <c r="X71" s="42">
        <f t="shared" si="39"/>
        <v>0.12991622069678352</v>
      </c>
      <c r="Y71" s="51">
        <f>kWh_in_MMBtu*(V71-U71)*Elec_source_E+(T71-S71)*Gas_source_E</f>
        <v>-4.4477474838902493</v>
      </c>
      <c r="Z71" s="52">
        <f>(V71-U71)*Elec_emissions/1000+(T71-S71)*Gas_emissions</f>
        <v>-599.31153171976462</v>
      </c>
      <c r="AB71" s="19">
        <v>4</v>
      </c>
      <c r="AC71" s="14" t="s">
        <v>25</v>
      </c>
      <c r="AD71" s="13">
        <v>374</v>
      </c>
      <c r="AE71" s="13">
        <v>351</v>
      </c>
      <c r="AF71" s="39">
        <v>26.026270990110888</v>
      </c>
      <c r="AG71" s="40">
        <v>17.649769297840134</v>
      </c>
      <c r="AH71" s="40">
        <v>261.45334285067895</v>
      </c>
      <c r="AI71" s="39">
        <v>922.83237369809638</v>
      </c>
      <c r="AJ71" s="41">
        <f t="shared" si="45"/>
        <v>-0.32184793954744972</v>
      </c>
      <c r="AK71" s="42">
        <f t="shared" si="40"/>
        <v>2.5296254530015467</v>
      </c>
      <c r="AL71" s="51">
        <f>kWh_in_MMBtu*(AI71-AH71)*Elec_source_E+(AG71-AF71)*Gas_source_E</f>
        <v>-2.0497533614182526</v>
      </c>
      <c r="AM71" s="52">
        <f>(AI71-AH71)*Elec_emissions/1000+(AG71-AF71)*Gas_emissions</f>
        <v>-269.70063791165603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F63:I63"/>
    <mergeCell ref="S63:V63"/>
    <mergeCell ref="AF63:AI63"/>
    <mergeCell ref="F33:I33"/>
    <mergeCell ref="S33:V33"/>
    <mergeCell ref="AF33:AI33"/>
    <mergeCell ref="AS33:AV33"/>
    <mergeCell ref="BF33:BI33"/>
    <mergeCell ref="F48:I48"/>
    <mergeCell ref="S48:V48"/>
    <mergeCell ref="AF48:AI48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topLeftCell="AU1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10.28515625" style="4" bestFit="1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53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53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53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53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53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53" t="s">
        <v>36</v>
      </c>
      <c r="G3" s="53"/>
      <c r="H3" s="53"/>
      <c r="I3" s="53"/>
      <c r="J3" s="28"/>
      <c r="K3" s="29"/>
      <c r="L3" s="45"/>
      <c r="M3" s="29"/>
      <c r="N3" s="5"/>
      <c r="O3" s="27"/>
      <c r="P3" s="28"/>
      <c r="Q3" s="28"/>
      <c r="R3" s="28"/>
      <c r="S3" s="53" t="s">
        <v>36</v>
      </c>
      <c r="T3" s="53"/>
      <c r="U3" s="53"/>
      <c r="V3" s="53"/>
      <c r="W3" s="28"/>
      <c r="X3" s="29"/>
      <c r="Y3" s="45"/>
      <c r="Z3" s="29"/>
      <c r="AB3" s="27"/>
      <c r="AC3" s="28"/>
      <c r="AD3" s="28"/>
      <c r="AE3" s="28"/>
      <c r="AF3" s="53" t="s">
        <v>36</v>
      </c>
      <c r="AG3" s="53"/>
      <c r="AH3" s="53"/>
      <c r="AI3" s="53"/>
      <c r="AJ3" s="28"/>
      <c r="AK3" s="29"/>
      <c r="AL3" s="45"/>
      <c r="AM3" s="29"/>
      <c r="AO3" s="27"/>
      <c r="AP3" s="28"/>
      <c r="AQ3" s="28"/>
      <c r="AR3" s="28"/>
      <c r="AS3" s="53" t="s">
        <v>36</v>
      </c>
      <c r="AT3" s="53"/>
      <c r="AU3" s="53"/>
      <c r="AV3" s="53"/>
      <c r="AW3" s="28"/>
      <c r="AX3" s="29"/>
      <c r="AY3" s="45"/>
      <c r="AZ3" s="29"/>
      <c r="BB3" s="27"/>
      <c r="BC3" s="28"/>
      <c r="BD3" s="28"/>
      <c r="BE3" s="28"/>
      <c r="BF3" s="53" t="s">
        <v>36</v>
      </c>
      <c r="BG3" s="53"/>
      <c r="BH3" s="53"/>
      <c r="BI3" s="53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35</v>
      </c>
      <c r="I4" s="23" t="s">
        <v>35</v>
      </c>
      <c r="J4" s="23" t="s">
        <v>42</v>
      </c>
      <c r="K4" s="34" t="s">
        <v>42</v>
      </c>
      <c r="L4" s="46" t="s">
        <v>42</v>
      </c>
      <c r="M4" s="34" t="s">
        <v>42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35</v>
      </c>
      <c r="V4" s="23" t="s">
        <v>35</v>
      </c>
      <c r="W4" s="23" t="s">
        <v>42</v>
      </c>
      <c r="X4" s="34" t="s">
        <v>42</v>
      </c>
      <c r="Y4" s="46" t="s">
        <v>42</v>
      </c>
      <c r="Z4" s="34" t="s">
        <v>42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35</v>
      </c>
      <c r="AI4" s="23" t="s">
        <v>35</v>
      </c>
      <c r="AJ4" s="23" t="s">
        <v>42</v>
      </c>
      <c r="AK4" s="34" t="s">
        <v>42</v>
      </c>
      <c r="AL4" s="46" t="s">
        <v>42</v>
      </c>
      <c r="AM4" s="34" t="s">
        <v>42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35</v>
      </c>
      <c r="AV4" s="23" t="s">
        <v>35</v>
      </c>
      <c r="AW4" s="23" t="s">
        <v>42</v>
      </c>
      <c r="AX4" s="34" t="s">
        <v>42</v>
      </c>
      <c r="AY4" s="46" t="s">
        <v>42</v>
      </c>
      <c r="AZ4" s="34" t="s">
        <v>42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35</v>
      </c>
      <c r="BI4" s="23" t="s">
        <v>35</v>
      </c>
      <c r="BJ4" s="23" t="s">
        <v>42</v>
      </c>
      <c r="BK4" s="34" t="s">
        <v>42</v>
      </c>
      <c r="BL4" s="46" t="s">
        <v>42</v>
      </c>
      <c r="BM4" s="34" t="s">
        <v>42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33</v>
      </c>
      <c r="G5" s="23" t="s">
        <v>34</v>
      </c>
      <c r="H5" s="23" t="s">
        <v>33</v>
      </c>
      <c r="I5" s="23" t="s">
        <v>34</v>
      </c>
      <c r="J5" s="23" t="s">
        <v>37</v>
      </c>
      <c r="K5" s="34" t="s">
        <v>38</v>
      </c>
      <c r="L5" s="46" t="s">
        <v>43</v>
      </c>
      <c r="M5" s="34" t="s">
        <v>44</v>
      </c>
      <c r="N5" s="6"/>
      <c r="O5" s="16"/>
      <c r="P5" s="18"/>
      <c r="Q5" s="23" t="s">
        <v>6</v>
      </c>
      <c r="R5" s="23" t="s">
        <v>4</v>
      </c>
      <c r="S5" s="23" t="s">
        <v>33</v>
      </c>
      <c r="T5" s="23" t="s">
        <v>34</v>
      </c>
      <c r="U5" s="23" t="s">
        <v>33</v>
      </c>
      <c r="V5" s="23" t="s">
        <v>34</v>
      </c>
      <c r="W5" s="23" t="s">
        <v>37</v>
      </c>
      <c r="X5" s="34" t="s">
        <v>38</v>
      </c>
      <c r="Y5" s="46" t="s">
        <v>43</v>
      </c>
      <c r="Z5" s="34" t="s">
        <v>44</v>
      </c>
      <c r="AA5" s="6"/>
      <c r="AB5" s="16"/>
      <c r="AC5" s="18"/>
      <c r="AD5" s="23" t="s">
        <v>6</v>
      </c>
      <c r="AE5" s="23" t="s">
        <v>4</v>
      </c>
      <c r="AF5" s="23" t="s">
        <v>33</v>
      </c>
      <c r="AG5" s="23" t="s">
        <v>34</v>
      </c>
      <c r="AH5" s="23" t="s">
        <v>33</v>
      </c>
      <c r="AI5" s="23" t="s">
        <v>34</v>
      </c>
      <c r="AJ5" s="23" t="s">
        <v>37</v>
      </c>
      <c r="AK5" s="34" t="s">
        <v>38</v>
      </c>
      <c r="AL5" s="46" t="s">
        <v>43</v>
      </c>
      <c r="AM5" s="34" t="s">
        <v>44</v>
      </c>
      <c r="AO5" s="16"/>
      <c r="AP5" s="18"/>
      <c r="AQ5" s="23" t="s">
        <v>6</v>
      </c>
      <c r="AR5" s="23" t="s">
        <v>4</v>
      </c>
      <c r="AS5" s="23" t="s">
        <v>33</v>
      </c>
      <c r="AT5" s="23" t="s">
        <v>34</v>
      </c>
      <c r="AU5" s="23" t="s">
        <v>33</v>
      </c>
      <c r="AV5" s="23" t="s">
        <v>34</v>
      </c>
      <c r="AW5" s="23" t="s">
        <v>37</v>
      </c>
      <c r="AX5" s="34" t="s">
        <v>38</v>
      </c>
      <c r="AY5" s="46" t="s">
        <v>43</v>
      </c>
      <c r="AZ5" s="34" t="s">
        <v>44</v>
      </c>
      <c r="BA5" s="6"/>
      <c r="BB5" s="16"/>
      <c r="BC5" s="18"/>
      <c r="BD5" s="23" t="s">
        <v>6</v>
      </c>
      <c r="BE5" s="23" t="s">
        <v>4</v>
      </c>
      <c r="BF5" s="23" t="s">
        <v>33</v>
      </c>
      <c r="BG5" s="23" t="s">
        <v>34</v>
      </c>
      <c r="BH5" s="23" t="s">
        <v>33</v>
      </c>
      <c r="BI5" s="23" t="s">
        <v>34</v>
      </c>
      <c r="BJ5" s="23" t="s">
        <v>37</v>
      </c>
      <c r="BK5" s="34" t="s">
        <v>38</v>
      </c>
      <c r="BL5" s="46" t="s">
        <v>43</v>
      </c>
      <c r="BM5" s="34" t="s">
        <v>44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39</v>
      </c>
      <c r="G6" s="10" t="s">
        <v>39</v>
      </c>
      <c r="H6" s="10" t="s">
        <v>40</v>
      </c>
      <c r="I6" s="10" t="s">
        <v>40</v>
      </c>
      <c r="J6" s="9" t="s">
        <v>41</v>
      </c>
      <c r="K6" s="35" t="s">
        <v>41</v>
      </c>
      <c r="L6" s="47" t="s">
        <v>39</v>
      </c>
      <c r="M6" s="48" t="s">
        <v>45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39</v>
      </c>
      <c r="T6" s="10" t="s">
        <v>39</v>
      </c>
      <c r="U6" s="10" t="s">
        <v>40</v>
      </c>
      <c r="V6" s="10" t="s">
        <v>40</v>
      </c>
      <c r="W6" s="9" t="s">
        <v>41</v>
      </c>
      <c r="X6" s="35" t="s">
        <v>41</v>
      </c>
      <c r="Y6" s="47" t="s">
        <v>39</v>
      </c>
      <c r="Z6" s="48" t="s">
        <v>45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39</v>
      </c>
      <c r="AG6" s="10" t="s">
        <v>39</v>
      </c>
      <c r="AH6" s="10" t="s">
        <v>40</v>
      </c>
      <c r="AI6" s="10" t="s">
        <v>40</v>
      </c>
      <c r="AJ6" s="9" t="s">
        <v>41</v>
      </c>
      <c r="AK6" s="35" t="s">
        <v>41</v>
      </c>
      <c r="AL6" s="47" t="s">
        <v>39</v>
      </c>
      <c r="AM6" s="48" t="s">
        <v>45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39</v>
      </c>
      <c r="AT6" s="10" t="s">
        <v>39</v>
      </c>
      <c r="AU6" s="10" t="s">
        <v>40</v>
      </c>
      <c r="AV6" s="10" t="s">
        <v>40</v>
      </c>
      <c r="AW6" s="9" t="s">
        <v>41</v>
      </c>
      <c r="AX6" s="35" t="s">
        <v>41</v>
      </c>
      <c r="AY6" s="47" t="s">
        <v>39</v>
      </c>
      <c r="AZ6" s="48" t="s">
        <v>45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39</v>
      </c>
      <c r="BG6" s="10" t="s">
        <v>39</v>
      </c>
      <c r="BH6" s="10" t="s">
        <v>40</v>
      </c>
      <c r="BI6" s="10" t="s">
        <v>40</v>
      </c>
      <c r="BJ6" s="9" t="s">
        <v>41</v>
      </c>
      <c r="BK6" s="35" t="s">
        <v>41</v>
      </c>
      <c r="BL6" s="47" t="s">
        <v>39</v>
      </c>
      <c r="BM6" s="48" t="s">
        <v>45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22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3599</v>
      </c>
      <c r="F8" s="30">
        <v>28.686569360785729</v>
      </c>
      <c r="G8" s="30">
        <v>13.263660883312797</v>
      </c>
      <c r="H8" s="30">
        <v>263.75831175255843</v>
      </c>
      <c r="I8" s="30">
        <v>2582.4933659911794</v>
      </c>
      <c r="J8" s="32">
        <f>(G8-F8)/F8</f>
        <v>-0.53763516590296445</v>
      </c>
      <c r="K8" s="36">
        <f t="shared" ref="K8:K11" si="0">(I8-H8)/H8</f>
        <v>8.791135486239817</v>
      </c>
      <c r="L8" s="49">
        <f>kWh_in_MMBtu*(I8-H8)*Elec_source_E+(G8-F8)*Gas_source_E</f>
        <v>8.0130902420515078</v>
      </c>
      <c r="M8" s="50">
        <f>(I8-H8)*Elec_emissions/1000+(G8-F8)*Gas_emissions</f>
        <v>1104.2732226744342</v>
      </c>
      <c r="N8" s="6"/>
      <c r="O8" s="16">
        <v>1</v>
      </c>
      <c r="P8" s="17" t="s">
        <v>22</v>
      </c>
      <c r="Q8" s="18">
        <v>7241</v>
      </c>
      <c r="R8" s="18">
        <v>3003</v>
      </c>
      <c r="S8" s="30">
        <v>27.170536558386768</v>
      </c>
      <c r="T8" s="30">
        <v>13.043987764159661</v>
      </c>
      <c r="U8" s="30">
        <v>255.7411091300232</v>
      </c>
      <c r="V8" s="30">
        <v>2375.3574694948852</v>
      </c>
      <c r="W8" s="32">
        <f>(T8-S8)/S8</f>
        <v>-0.51992159830449303</v>
      </c>
      <c r="X8" s="36">
        <f t="shared" ref="X8:X11" si="1">(V8-U8)/U8</f>
        <v>8.2881331342283815</v>
      </c>
      <c r="Y8" s="49">
        <f>kWh_in_MMBtu*(V8-U8)*Elec_source_E+(T8-S8)*Gas_source_E</f>
        <v>7.2943847828883417</v>
      </c>
      <c r="Z8" s="50">
        <f>(V8-U8)*Elec_emissions/1000+(T8-S8)*Gas_emissions</f>
        <v>1005.3195152191247</v>
      </c>
      <c r="AA8" s="6"/>
      <c r="AB8" s="16">
        <v>1</v>
      </c>
      <c r="AC8" s="17" t="s">
        <v>22</v>
      </c>
      <c r="AD8" s="18">
        <v>2476</v>
      </c>
      <c r="AE8" s="18">
        <v>505</v>
      </c>
      <c r="AF8" s="30">
        <v>33.882093433023819</v>
      </c>
      <c r="AG8" s="30">
        <v>10.056031590353326</v>
      </c>
      <c r="AH8" s="30">
        <v>285.95003089193943</v>
      </c>
      <c r="AI8" s="30">
        <v>3991.7139598321855</v>
      </c>
      <c r="AJ8" s="32">
        <f>(AG8-AF8)/AF8</f>
        <v>-0.70320512779909794</v>
      </c>
      <c r="AK8" s="36">
        <f t="shared" ref="AK8:AK11" si="2">(AI8-AH8)/AH8</f>
        <v>12.959480778446409</v>
      </c>
      <c r="AL8" s="49">
        <f>kWh_in_MMBtu*(AI8-AH8)*Elec_source_E+(AG8-AF8)*Gas_source_E</f>
        <v>13.702994577502125</v>
      </c>
      <c r="AM8" s="50">
        <f>(AI8-AH8)*Elec_emissions/1000+(AG8-AF8)*Gas_emissions</f>
        <v>1885.7496618065561</v>
      </c>
      <c r="AO8" s="16">
        <v>1</v>
      </c>
      <c r="AP8" s="17" t="s">
        <v>22</v>
      </c>
      <c r="AQ8" s="18">
        <v>211</v>
      </c>
      <c r="AR8" s="18">
        <v>84</v>
      </c>
      <c r="AS8" s="30">
        <v>50.306238769264546</v>
      </c>
      <c r="AT8" s="30">
        <v>38.175292684198112</v>
      </c>
      <c r="AU8" s="30">
        <v>410.4720508097484</v>
      </c>
      <c r="AV8" s="30">
        <v>1703.9054150910538</v>
      </c>
      <c r="AW8" s="32">
        <f>(AT8-AS8)/AS8</f>
        <v>-0.24114198123032887</v>
      </c>
      <c r="AX8" s="36">
        <f t="shared" ref="AX8:AX11" si="3">(AV8-AU8)/AU8</f>
        <v>3.1510875386758177</v>
      </c>
      <c r="AY8" s="49">
        <f>kWh_in_MMBtu*(AV8-AU8)*Elec_source_E+(AT8-AS8)*Gas_source_E</f>
        <v>0.62458953223741176</v>
      </c>
      <c r="AZ8" s="50">
        <f>(AV8-AU8)*Elec_emissions/1000+(AT8-AS8)*Gas_emissions</f>
        <v>97.403037160252097</v>
      </c>
      <c r="BA8" s="6"/>
      <c r="BB8" s="16">
        <v>1</v>
      </c>
      <c r="BC8" s="17" t="s">
        <v>22</v>
      </c>
      <c r="BD8" s="18">
        <v>72</v>
      </c>
      <c r="BE8" s="18">
        <v>7</v>
      </c>
      <c r="BF8" s="30">
        <v>44.808657762458559</v>
      </c>
      <c r="BG8" s="30">
        <v>39.971389238611678</v>
      </c>
      <c r="BH8" s="30">
        <v>341.59934450726723</v>
      </c>
      <c r="BI8" s="30">
        <v>321.64838945589497</v>
      </c>
      <c r="BJ8" s="32">
        <f>(BG8-BF8)/BF8</f>
        <v>-0.10795388135682173</v>
      </c>
      <c r="BK8" s="36">
        <f t="shared" ref="BK8:BK11" si="4">(BI8-BH8)/BH8</f>
        <v>-5.8404547233982827E-2</v>
      </c>
      <c r="BL8" s="49">
        <f>kWh_in_MMBtu*(BI8-BH8)*Elec_source_E+(BG8-BF8)*Gas_source_E</f>
        <v>-5.4862148881583206</v>
      </c>
      <c r="BM8" s="50">
        <f>(BI8-BH8)*Elec_emissions/1000+(BG8-BF8)*Gas_emissions</f>
        <v>-740.08716165018666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4115</v>
      </c>
      <c r="F9" s="30">
        <v>29.297396241888933</v>
      </c>
      <c r="G9" s="31">
        <v>15.20924303792401</v>
      </c>
      <c r="H9" s="31">
        <v>268.03113463585026</v>
      </c>
      <c r="I9" s="30">
        <v>2338.2009563022971</v>
      </c>
      <c r="J9" s="37">
        <f t="shared" ref="J9:J11" si="5">(G9-F9)/F9</f>
        <v>-0.48086707390815553</v>
      </c>
      <c r="K9" s="38">
        <f t="shared" si="0"/>
        <v>7.7236169763598541</v>
      </c>
      <c r="L9" s="49">
        <f>kWh_in_MMBtu*(I9-H9)*Elec_source_E+(G9-F9)*Gas_source_E</f>
        <v>6.8068680931018726</v>
      </c>
      <c r="M9" s="50">
        <f>(I9-H9)*Elec_emissions/1000+(G9-F9)*Gas_emissions</f>
        <v>939.06839972016951</v>
      </c>
      <c r="N9" s="6"/>
      <c r="O9" s="16">
        <v>2</v>
      </c>
      <c r="P9" s="17" t="s">
        <v>23</v>
      </c>
      <c r="Q9" s="18">
        <v>7241</v>
      </c>
      <c r="R9" s="18">
        <v>3392</v>
      </c>
      <c r="S9" s="30">
        <v>27.768730742869764</v>
      </c>
      <c r="T9" s="31">
        <v>14.612777189717249</v>
      </c>
      <c r="U9" s="31">
        <v>260.18729549852259</v>
      </c>
      <c r="V9" s="30">
        <v>2191.7675705523807</v>
      </c>
      <c r="W9" s="37">
        <f t="shared" ref="W9:W11" si="6">(T9-S9)/S9</f>
        <v>-0.4737686311618905</v>
      </c>
      <c r="X9" s="38">
        <f t="shared" si="1"/>
        <v>7.4238070362079842</v>
      </c>
      <c r="Y9" s="49">
        <f>kWh_in_MMBtu*(V9-U9)*Elec_source_E+(T9-S9)*Gas_source_E</f>
        <v>6.3392449738614793</v>
      </c>
      <c r="Z9" s="50">
        <f>(V9-U9)*Elec_emissions/1000+(T9-S9)*Gas_emissions</f>
        <v>874.59254761489024</v>
      </c>
      <c r="AA9" s="6"/>
      <c r="AB9" s="16">
        <v>2</v>
      </c>
      <c r="AC9" s="17" t="s">
        <v>23</v>
      </c>
      <c r="AD9" s="18">
        <v>2476</v>
      </c>
      <c r="AE9" s="18">
        <v>619</v>
      </c>
      <c r="AF9" s="30">
        <v>33.951451628539346</v>
      </c>
      <c r="AG9" s="31">
        <v>14.120710436947707</v>
      </c>
      <c r="AH9" s="31">
        <v>287.00380262009537</v>
      </c>
      <c r="AI9" s="30">
        <v>3305.696500539786</v>
      </c>
      <c r="AJ9" s="37">
        <f t="shared" ref="AJ9:AJ11" si="7">(AG9-AF9)/AF9</f>
        <v>-0.58409111364540478</v>
      </c>
      <c r="AK9" s="38">
        <f t="shared" si="2"/>
        <v>10.517953665985081</v>
      </c>
      <c r="AL9" s="49">
        <f>kWh_in_MMBtu*(AI9-AH9)*Elec_source_E+(AG9-AF9)*Gas_source_E</f>
        <v>10.702203421502428</v>
      </c>
      <c r="AM9" s="50">
        <f>(AI9-AH9)*Elec_emissions/1000+(AG9-AF9)*Gas_emissions</f>
        <v>1474.0602276112595</v>
      </c>
      <c r="AO9" s="16">
        <v>2</v>
      </c>
      <c r="AP9" s="17" t="s">
        <v>23</v>
      </c>
      <c r="AQ9" s="18">
        <v>211</v>
      </c>
      <c r="AR9" s="18">
        <v>98</v>
      </c>
      <c r="AS9" s="30">
        <v>51.988893018921445</v>
      </c>
      <c r="AT9" s="31">
        <v>41.378247478224949</v>
      </c>
      <c r="AU9" s="31">
        <v>416.43323003896023</v>
      </c>
      <c r="AV9" s="30">
        <v>1419.8620075787392</v>
      </c>
      <c r="AW9" s="37">
        <f t="shared" ref="AW9:AW11" si="8">(AT9-AS9)/AS9</f>
        <v>-0.20409446950206717</v>
      </c>
      <c r="AX9" s="38">
        <f t="shared" si="3"/>
        <v>2.4095790277012745</v>
      </c>
      <c r="AY9" s="49">
        <f>kWh_in_MMBtu*(AV9-AU9)*Elec_source_E+(AT9-AS9)*Gas_source_E</f>
        <v>-0.82303233178705781</v>
      </c>
      <c r="AZ9" s="50">
        <f>(AV9-AU9)*Elec_emissions/1000+(AT9-AS9)*Gas_emissions</f>
        <v>-100.77945193954611</v>
      </c>
      <c r="BA9" s="6"/>
      <c r="BB9" s="16">
        <v>2</v>
      </c>
      <c r="BC9" s="17" t="s">
        <v>23</v>
      </c>
      <c r="BD9" s="18">
        <v>72</v>
      </c>
      <c r="BE9" s="18">
        <v>6</v>
      </c>
      <c r="BF9" s="30">
        <v>42.731796939742736</v>
      </c>
      <c r="BG9" s="31">
        <v>37.284476699952798</v>
      </c>
      <c r="BH9" s="31">
        <v>321.16705497956241</v>
      </c>
      <c r="BI9" s="30">
        <v>308.12088223883626</v>
      </c>
      <c r="BJ9" s="37">
        <f t="shared" ref="BJ9:BJ11" si="9">(BG9-BF9)/BF9</f>
        <v>-0.12747697569262889</v>
      </c>
      <c r="BK9" s="38">
        <f t="shared" si="4"/>
        <v>-4.0621142606162848E-2</v>
      </c>
      <c r="BL9" s="49">
        <f>kWh_in_MMBtu*(BI9-BH9)*Elec_source_E+(BG9-BF9)*Gas_source_E</f>
        <v>-6.077249603112695</v>
      </c>
      <c r="BM9" s="50">
        <f>(BI9-BH9)*Elec_emissions/1000+(BG9-BF9)*Gas_emissions</f>
        <v>-819.72521041413677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5929</v>
      </c>
      <c r="F10" s="30">
        <v>32.101936036975751</v>
      </c>
      <c r="G10" s="31">
        <v>20.508882285795288</v>
      </c>
      <c r="H10" s="31">
        <v>285.81423177959789</v>
      </c>
      <c r="I10" s="30">
        <v>1842.7854280649969</v>
      </c>
      <c r="J10" s="37">
        <f t="shared" si="5"/>
        <v>-0.36113254159585007</v>
      </c>
      <c r="K10" s="38">
        <f t="shared" si="0"/>
        <v>5.4474935925725285</v>
      </c>
      <c r="L10" s="49">
        <f>kWh_in_MMBtu*(I10-H10)*Elec_source_E+(G10-F10)*Gas_source_E</f>
        <v>4.0322921757707046</v>
      </c>
      <c r="M10" s="50">
        <f>(I10-H10)*Elec_emissions/1000+(G10-F10)*Gas_emissions</f>
        <v>559.65721797544234</v>
      </c>
      <c r="N10" s="6"/>
      <c r="O10" s="16">
        <v>3</v>
      </c>
      <c r="P10" s="17" t="s">
        <v>24</v>
      </c>
      <c r="Q10" s="18">
        <v>7241</v>
      </c>
      <c r="R10" s="18">
        <v>4810</v>
      </c>
      <c r="S10" s="30">
        <v>30.953608601041381</v>
      </c>
      <c r="T10" s="31">
        <v>20.393704917396885</v>
      </c>
      <c r="U10" s="31">
        <v>280.96560421209438</v>
      </c>
      <c r="V10" s="30">
        <v>1681.2185036515662</v>
      </c>
      <c r="W10" s="37">
        <f t="shared" si="6"/>
        <v>-0.34115258804717286</v>
      </c>
      <c r="X10" s="38">
        <f t="shared" si="1"/>
        <v>4.9837164352062597</v>
      </c>
      <c r="Y10" s="49">
        <f>kWh_in_MMBtu*(V10-U10)*Elec_source_E+(T10-S10)*Gas_source_E</f>
        <v>3.4806210892510858</v>
      </c>
      <c r="Z10" s="50">
        <f>(V10-U10)*Elec_emissions/1000+(T10-S10)*Gas_emissions</f>
        <v>483.66187428925105</v>
      </c>
      <c r="AA10" s="6"/>
      <c r="AB10" s="16">
        <v>3</v>
      </c>
      <c r="AC10" s="17" t="s">
        <v>24</v>
      </c>
      <c r="AD10" s="18">
        <v>2476</v>
      </c>
      <c r="AE10" s="18">
        <v>975</v>
      </c>
      <c r="AF10" s="30">
        <v>34.452915792342786</v>
      </c>
      <c r="AG10" s="31">
        <v>17.426532031244594</v>
      </c>
      <c r="AH10" s="31">
        <v>289.94343302539795</v>
      </c>
      <c r="AI10" s="30">
        <v>2740.7960011387836</v>
      </c>
      <c r="AJ10" s="37">
        <f t="shared" si="7"/>
        <v>-0.49419282430900469</v>
      </c>
      <c r="AK10" s="38">
        <f t="shared" si="2"/>
        <v>8.4528645554758963</v>
      </c>
      <c r="AL10" s="49">
        <f>kWh_in_MMBtu*(AI10-AH10)*Elec_source_E+(AG10-AF10)*Gas_source_E</f>
        <v>7.6797342238651751</v>
      </c>
      <c r="AM10" s="50">
        <f>(AI10-AH10)*Elec_emissions/1000+(AG10-AF10)*Gas_emissions</f>
        <v>1060.6612211554288</v>
      </c>
      <c r="AO10" s="16">
        <v>3</v>
      </c>
      <c r="AP10" s="17" t="s">
        <v>24</v>
      </c>
      <c r="AQ10" s="18">
        <v>211</v>
      </c>
      <c r="AR10" s="18">
        <v>130</v>
      </c>
      <c r="AS10" s="30">
        <v>55.680622003675246</v>
      </c>
      <c r="AT10" s="31">
        <v>45.940418466199212</v>
      </c>
      <c r="AU10" s="31">
        <v>429.01198076946537</v>
      </c>
      <c r="AV10" s="30">
        <v>1251.8621943286416</v>
      </c>
      <c r="AW10" s="37">
        <f t="shared" si="8"/>
        <v>-0.17492986225680318</v>
      </c>
      <c r="AX10" s="38">
        <f t="shared" si="3"/>
        <v>1.9180122011588867</v>
      </c>
      <c r="AY10" s="49">
        <f>kWh_in_MMBtu*(AV10-AU10)*Elec_source_E+(AT10-AS10)*Gas_source_E</f>
        <v>-1.8074999662741327</v>
      </c>
      <c r="AZ10" s="50">
        <f>(AV10-AU10)*Elec_emissions/1000+(AT10-AS10)*Gas_emissions</f>
        <v>-235.38570949393488</v>
      </c>
      <c r="BA10" s="6"/>
      <c r="BB10" s="16">
        <v>3</v>
      </c>
      <c r="BC10" s="17" t="s">
        <v>24</v>
      </c>
      <c r="BD10" s="18">
        <v>72</v>
      </c>
      <c r="BE10" s="18">
        <v>14</v>
      </c>
      <c r="BF10" s="30">
        <v>43.960545300536744</v>
      </c>
      <c r="BG10" s="31">
        <v>38.594234909406268</v>
      </c>
      <c r="BH10" s="31">
        <v>334.40137580467842</v>
      </c>
      <c r="BI10" s="30">
        <v>299.68671859369482</v>
      </c>
      <c r="BJ10" s="37">
        <f t="shared" si="9"/>
        <v>-0.12207106063957207</v>
      </c>
      <c r="BK10" s="38">
        <f t="shared" si="4"/>
        <v>-0.10381134685061881</v>
      </c>
      <c r="BL10" s="49">
        <f>kWh_in_MMBtu*(BI10-BH10)*Elec_source_E+(BG10-BF10)*Gas_source_E</f>
        <v>-6.2209287003839346</v>
      </c>
      <c r="BM10" s="50">
        <f>(BI10-BH10)*Elec_emissions/1000+(BG10-BF10)*Gas_emissions</f>
        <v>-839.3227390809501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8416</v>
      </c>
      <c r="F11" s="39">
        <v>36.670268404074157</v>
      </c>
      <c r="G11" s="40">
        <v>26.775389324049748</v>
      </c>
      <c r="H11" s="40">
        <v>308.15093670418111</v>
      </c>
      <c r="I11" s="39">
        <v>1510.4558457656706</v>
      </c>
      <c r="J11" s="41">
        <f t="shared" si="5"/>
        <v>-0.26983383298402758</v>
      </c>
      <c r="K11" s="42">
        <f t="shared" si="0"/>
        <v>3.9016753345639796</v>
      </c>
      <c r="L11" s="51">
        <f>kWh_in_MMBtu*(I11-H11)*Elec_source_E+(G11-F11)*Gas_source_E</f>
        <v>2.0862937848677525</v>
      </c>
      <c r="M11" s="52">
        <f>(I11-H11)*Elec_emissions/1000+(G11-F11)*Gas_emissions</f>
        <v>293.60411301181739</v>
      </c>
      <c r="N11" s="6"/>
      <c r="O11" s="19">
        <v>4</v>
      </c>
      <c r="P11" s="14" t="s">
        <v>25</v>
      </c>
      <c r="Q11" s="13">
        <v>7241</v>
      </c>
      <c r="R11" s="13">
        <v>6796</v>
      </c>
      <c r="S11" s="39">
        <v>36.658807882935641</v>
      </c>
      <c r="T11" s="40">
        <v>27.725972299159359</v>
      </c>
      <c r="U11" s="40">
        <v>308.07004662745982</v>
      </c>
      <c r="V11" s="39">
        <v>1362.13432046448</v>
      </c>
      <c r="W11" s="41">
        <f t="shared" si="6"/>
        <v>-0.24367501562794788</v>
      </c>
      <c r="X11" s="42">
        <f t="shared" si="1"/>
        <v>3.42150846983079</v>
      </c>
      <c r="Y11" s="51">
        <f>kWh_in_MMBtu*(V11-U11)*Elec_source_E+(T11-S11)*Gas_source_E</f>
        <v>1.5478772219317296</v>
      </c>
      <c r="Z11" s="52">
        <f>(V11-U11)*Elec_emissions/1000+(T11-S11)*Gas_emissions</f>
        <v>219.48262334391393</v>
      </c>
      <c r="AA11" s="6"/>
      <c r="AB11" s="19">
        <v>4</v>
      </c>
      <c r="AC11" s="14" t="s">
        <v>25</v>
      </c>
      <c r="AD11" s="13">
        <v>2476</v>
      </c>
      <c r="AE11" s="13">
        <v>1414</v>
      </c>
      <c r="AF11" s="39">
        <v>32.453417603913934</v>
      </c>
      <c r="AG11" s="40">
        <v>17.921411789202295</v>
      </c>
      <c r="AH11" s="40">
        <v>283.09241554676356</v>
      </c>
      <c r="AI11" s="39">
        <v>2264.0050231636651</v>
      </c>
      <c r="AJ11" s="41">
        <f t="shared" si="7"/>
        <v>-0.44778044617892743</v>
      </c>
      <c r="AK11" s="42">
        <f t="shared" si="2"/>
        <v>6.9974061431175221</v>
      </c>
      <c r="AL11" s="51">
        <f>kWh_in_MMBtu*(AI11-AH11)*Elec_source_E+(AG11-AF11)*Gas_source_E</f>
        <v>5.3674932166628011</v>
      </c>
      <c r="AM11" s="52">
        <f>(AI11-AH11)*Elec_emissions/1000+(AG11-AF11)*Gas_emissions</f>
        <v>744.04207671236372</v>
      </c>
      <c r="AO11" s="19">
        <v>4</v>
      </c>
      <c r="AP11" s="14" t="s">
        <v>25</v>
      </c>
      <c r="AQ11" s="13">
        <v>211</v>
      </c>
      <c r="AR11" s="13">
        <v>181</v>
      </c>
      <c r="AS11" s="39">
        <v>68.772900369729527</v>
      </c>
      <c r="AT11" s="40">
        <v>58.823895044585974</v>
      </c>
      <c r="AU11" s="40">
        <v>499.30812279778473</v>
      </c>
      <c r="AV11" s="39">
        <v>1287.7773591335731</v>
      </c>
      <c r="AW11" s="41">
        <f t="shared" si="8"/>
        <v>-0.14466461748242071</v>
      </c>
      <c r="AX11" s="42">
        <f t="shared" si="3"/>
        <v>1.5791235918970044</v>
      </c>
      <c r="AY11" s="51">
        <f>kWh_in_MMBtu*(AV11-AU11)*Elec_source_E+(AT11-AS11)*Gas_source_E</f>
        <v>-2.4031719565556386</v>
      </c>
      <c r="AZ11" s="52">
        <f>(AV11-AU11)*Elec_emissions/1000+(AT11-AS11)*Gas_emissions</f>
        <v>-316.0695131638663</v>
      </c>
      <c r="BA11" s="6"/>
      <c r="BB11" s="19">
        <v>4</v>
      </c>
      <c r="BC11" s="14" t="s">
        <v>25</v>
      </c>
      <c r="BD11" s="13">
        <v>72</v>
      </c>
      <c r="BE11" s="13">
        <v>25</v>
      </c>
      <c r="BF11" s="39">
        <v>45.867722296104645</v>
      </c>
      <c r="BG11" s="40">
        <v>37.118701324540936</v>
      </c>
      <c r="BH11" s="40">
        <v>363.47202450688377</v>
      </c>
      <c r="BI11" s="39">
        <v>821.63005322850472</v>
      </c>
      <c r="BJ11" s="41">
        <f t="shared" si="9"/>
        <v>-0.1907446137194985</v>
      </c>
      <c r="BK11" s="42">
        <f t="shared" si="4"/>
        <v>1.2605042419514845</v>
      </c>
      <c r="BL11" s="51">
        <f>kWh_in_MMBtu*(BI11-BH11)*Elec_source_E+(BG11-BF11)*Gas_source_E</f>
        <v>-4.631455641043825</v>
      </c>
      <c r="BM11" s="52">
        <f>(BI11-BH11)*Elec_emissions/1000+(BG11-BF11)*Gas_emissions</f>
        <v>-619.94430905862839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53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53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53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53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53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53" t="s">
        <v>36</v>
      </c>
      <c r="G18" s="53"/>
      <c r="H18" s="53"/>
      <c r="I18" s="53"/>
      <c r="J18" s="28"/>
      <c r="K18" s="29"/>
      <c r="L18" s="45"/>
      <c r="M18" s="29"/>
      <c r="N18" s="5"/>
      <c r="O18" s="27"/>
      <c r="P18" s="28"/>
      <c r="Q18" s="28"/>
      <c r="R18" s="28"/>
      <c r="S18" s="53" t="s">
        <v>36</v>
      </c>
      <c r="T18" s="53"/>
      <c r="U18" s="53"/>
      <c r="V18" s="53"/>
      <c r="W18" s="28"/>
      <c r="X18" s="29"/>
      <c r="Y18" s="45"/>
      <c r="Z18" s="29"/>
      <c r="AB18" s="27"/>
      <c r="AC18" s="28"/>
      <c r="AD18" s="28"/>
      <c r="AE18" s="28"/>
      <c r="AF18" s="53" t="s">
        <v>36</v>
      </c>
      <c r="AG18" s="53"/>
      <c r="AH18" s="53"/>
      <c r="AI18" s="53"/>
      <c r="AJ18" s="28"/>
      <c r="AK18" s="29"/>
      <c r="AL18" s="45"/>
      <c r="AM18" s="29"/>
      <c r="AO18" s="27"/>
      <c r="AP18" s="28"/>
      <c r="AQ18" s="28"/>
      <c r="AR18" s="28"/>
      <c r="AS18" s="53" t="s">
        <v>36</v>
      </c>
      <c r="AT18" s="53"/>
      <c r="AU18" s="53"/>
      <c r="AV18" s="53"/>
      <c r="AW18" s="28"/>
      <c r="AX18" s="29"/>
      <c r="AY18" s="45"/>
      <c r="AZ18" s="29"/>
      <c r="BB18" s="27"/>
      <c r="BC18" s="28"/>
      <c r="BD18" s="28"/>
      <c r="BE18" s="28"/>
      <c r="BF18" s="53" t="s">
        <v>36</v>
      </c>
      <c r="BG18" s="53"/>
      <c r="BH18" s="53"/>
      <c r="BI18" s="53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35</v>
      </c>
      <c r="I19" s="23" t="s">
        <v>35</v>
      </c>
      <c r="J19" s="23" t="s">
        <v>42</v>
      </c>
      <c r="K19" s="34" t="s">
        <v>42</v>
      </c>
      <c r="L19" s="46" t="s">
        <v>42</v>
      </c>
      <c r="M19" s="34" t="s">
        <v>42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35</v>
      </c>
      <c r="V19" s="23" t="s">
        <v>35</v>
      </c>
      <c r="W19" s="23" t="s">
        <v>42</v>
      </c>
      <c r="X19" s="34" t="s">
        <v>42</v>
      </c>
      <c r="Y19" s="46" t="s">
        <v>42</v>
      </c>
      <c r="Z19" s="34" t="s">
        <v>42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35</v>
      </c>
      <c r="AI19" s="23" t="s">
        <v>35</v>
      </c>
      <c r="AJ19" s="23" t="s">
        <v>42</v>
      </c>
      <c r="AK19" s="34" t="s">
        <v>42</v>
      </c>
      <c r="AL19" s="46" t="s">
        <v>42</v>
      </c>
      <c r="AM19" s="34" t="s">
        <v>42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35</v>
      </c>
      <c r="AV19" s="23" t="s">
        <v>35</v>
      </c>
      <c r="AW19" s="23" t="s">
        <v>42</v>
      </c>
      <c r="AX19" s="34" t="s">
        <v>42</v>
      </c>
      <c r="AY19" s="46" t="s">
        <v>42</v>
      </c>
      <c r="AZ19" s="34" t="s">
        <v>42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35</v>
      </c>
      <c r="BI19" s="23" t="s">
        <v>35</v>
      </c>
      <c r="BJ19" s="23" t="s">
        <v>42</v>
      </c>
      <c r="BK19" s="34" t="s">
        <v>42</v>
      </c>
      <c r="BL19" s="46" t="s">
        <v>42</v>
      </c>
      <c r="BM19" s="34" t="s">
        <v>42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33</v>
      </c>
      <c r="G20" s="23" t="s">
        <v>34</v>
      </c>
      <c r="H20" s="23" t="s">
        <v>33</v>
      </c>
      <c r="I20" s="23" t="s">
        <v>34</v>
      </c>
      <c r="J20" s="23" t="s">
        <v>37</v>
      </c>
      <c r="K20" s="34" t="s">
        <v>38</v>
      </c>
      <c r="L20" s="46" t="s">
        <v>43</v>
      </c>
      <c r="M20" s="34" t="s">
        <v>44</v>
      </c>
      <c r="N20" s="6"/>
      <c r="O20" s="16"/>
      <c r="P20" s="18"/>
      <c r="Q20" s="23" t="s">
        <v>6</v>
      </c>
      <c r="R20" s="23" t="s">
        <v>4</v>
      </c>
      <c r="S20" s="23" t="s">
        <v>33</v>
      </c>
      <c r="T20" s="23" t="s">
        <v>34</v>
      </c>
      <c r="U20" s="23" t="s">
        <v>33</v>
      </c>
      <c r="V20" s="23" t="s">
        <v>34</v>
      </c>
      <c r="W20" s="23" t="s">
        <v>37</v>
      </c>
      <c r="X20" s="34" t="s">
        <v>38</v>
      </c>
      <c r="Y20" s="46" t="s">
        <v>43</v>
      </c>
      <c r="Z20" s="34" t="s">
        <v>44</v>
      </c>
      <c r="AA20" s="6"/>
      <c r="AB20" s="16"/>
      <c r="AC20" s="18"/>
      <c r="AD20" s="23" t="s">
        <v>6</v>
      </c>
      <c r="AE20" s="23" t="s">
        <v>4</v>
      </c>
      <c r="AF20" s="23" t="s">
        <v>33</v>
      </c>
      <c r="AG20" s="23" t="s">
        <v>34</v>
      </c>
      <c r="AH20" s="23" t="s">
        <v>33</v>
      </c>
      <c r="AI20" s="23" t="s">
        <v>34</v>
      </c>
      <c r="AJ20" s="23" t="s">
        <v>37</v>
      </c>
      <c r="AK20" s="34" t="s">
        <v>38</v>
      </c>
      <c r="AL20" s="46" t="s">
        <v>43</v>
      </c>
      <c r="AM20" s="34" t="s">
        <v>44</v>
      </c>
      <c r="AO20" s="16"/>
      <c r="AP20" s="18"/>
      <c r="AQ20" s="23" t="s">
        <v>6</v>
      </c>
      <c r="AR20" s="23" t="s">
        <v>4</v>
      </c>
      <c r="AS20" s="23" t="s">
        <v>33</v>
      </c>
      <c r="AT20" s="23" t="s">
        <v>34</v>
      </c>
      <c r="AU20" s="23" t="s">
        <v>33</v>
      </c>
      <c r="AV20" s="23" t="s">
        <v>34</v>
      </c>
      <c r="AW20" s="23" t="s">
        <v>37</v>
      </c>
      <c r="AX20" s="34" t="s">
        <v>38</v>
      </c>
      <c r="AY20" s="46" t="s">
        <v>43</v>
      </c>
      <c r="AZ20" s="34" t="s">
        <v>44</v>
      </c>
      <c r="BA20" s="6"/>
      <c r="BB20" s="16"/>
      <c r="BC20" s="18"/>
      <c r="BD20" s="23" t="s">
        <v>6</v>
      </c>
      <c r="BE20" s="23" t="s">
        <v>4</v>
      </c>
      <c r="BF20" s="23" t="s">
        <v>33</v>
      </c>
      <c r="BG20" s="23" t="s">
        <v>34</v>
      </c>
      <c r="BH20" s="23" t="s">
        <v>33</v>
      </c>
      <c r="BI20" s="23" t="s">
        <v>34</v>
      </c>
      <c r="BJ20" s="23" t="s">
        <v>37</v>
      </c>
      <c r="BK20" s="34" t="s">
        <v>38</v>
      </c>
      <c r="BL20" s="46" t="s">
        <v>43</v>
      </c>
      <c r="BM20" s="34" t="s">
        <v>44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39</v>
      </c>
      <c r="G21" s="10" t="s">
        <v>39</v>
      </c>
      <c r="H21" s="10" t="s">
        <v>40</v>
      </c>
      <c r="I21" s="10" t="s">
        <v>40</v>
      </c>
      <c r="J21" s="9" t="s">
        <v>41</v>
      </c>
      <c r="K21" s="35" t="s">
        <v>41</v>
      </c>
      <c r="L21" s="47" t="s">
        <v>39</v>
      </c>
      <c r="M21" s="48" t="s">
        <v>45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39</v>
      </c>
      <c r="T21" s="10" t="s">
        <v>39</v>
      </c>
      <c r="U21" s="10" t="s">
        <v>40</v>
      </c>
      <c r="V21" s="10" t="s">
        <v>40</v>
      </c>
      <c r="W21" s="9" t="s">
        <v>41</v>
      </c>
      <c r="X21" s="35" t="s">
        <v>41</v>
      </c>
      <c r="Y21" s="47" t="s">
        <v>39</v>
      </c>
      <c r="Z21" s="48" t="s">
        <v>45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39</v>
      </c>
      <c r="AG21" s="10" t="s">
        <v>39</v>
      </c>
      <c r="AH21" s="10" t="s">
        <v>40</v>
      </c>
      <c r="AI21" s="10" t="s">
        <v>40</v>
      </c>
      <c r="AJ21" s="9" t="s">
        <v>41</v>
      </c>
      <c r="AK21" s="35" t="s">
        <v>41</v>
      </c>
      <c r="AL21" s="47" t="s">
        <v>39</v>
      </c>
      <c r="AM21" s="48" t="s">
        <v>45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39</v>
      </c>
      <c r="AT21" s="10" t="s">
        <v>39</v>
      </c>
      <c r="AU21" s="10" t="s">
        <v>40</v>
      </c>
      <c r="AV21" s="10" t="s">
        <v>40</v>
      </c>
      <c r="AW21" s="9" t="s">
        <v>41</v>
      </c>
      <c r="AX21" s="35" t="s">
        <v>41</v>
      </c>
      <c r="AY21" s="47" t="s">
        <v>39</v>
      </c>
      <c r="AZ21" s="48" t="s">
        <v>45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39</v>
      </c>
      <c r="BG21" s="10" t="s">
        <v>39</v>
      </c>
      <c r="BH21" s="10" t="s">
        <v>40</v>
      </c>
      <c r="BI21" s="10" t="s">
        <v>40</v>
      </c>
      <c r="BJ21" s="9" t="s">
        <v>41</v>
      </c>
      <c r="BK21" s="35" t="s">
        <v>41</v>
      </c>
      <c r="BL21" s="47" t="s">
        <v>39</v>
      </c>
      <c r="BM21" s="48" t="s">
        <v>45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1038</v>
      </c>
      <c r="F23" s="30">
        <v>39.065735082335699</v>
      </c>
      <c r="G23" s="30">
        <v>17.631770484063725</v>
      </c>
      <c r="H23" s="30">
        <v>299.2726973325162</v>
      </c>
      <c r="I23" s="30">
        <v>3583.9678142708594</v>
      </c>
      <c r="J23" s="32">
        <f>(G23-F23)/F23</f>
        <v>-0.54866405439696286</v>
      </c>
      <c r="K23" s="36">
        <f t="shared" ref="K23:K26" si="10">(I23-H23)/H23</f>
        <v>10.97559231502091</v>
      </c>
      <c r="L23" s="49">
        <f>kWh_in_MMBtu*(I23-H23)*Elec_source_E+(G23-F23)*Gas_source_E</f>
        <v>11.802475439447846</v>
      </c>
      <c r="M23" s="50">
        <f>(I23-H23)*Elec_emissions/1000+(G23-F23)*Gas_emissions</f>
        <v>1625.1539040823709</v>
      </c>
      <c r="N23" s="6"/>
      <c r="O23" s="16">
        <v>1</v>
      </c>
      <c r="P23" s="17" t="s">
        <v>22</v>
      </c>
      <c r="Q23" s="18">
        <v>3779</v>
      </c>
      <c r="R23" s="18">
        <v>747</v>
      </c>
      <c r="S23" s="30">
        <v>36.44031189758465</v>
      </c>
      <c r="T23" s="30">
        <v>18.232984423807533</v>
      </c>
      <c r="U23" s="30">
        <v>283.35525771815492</v>
      </c>
      <c r="V23" s="30">
        <v>3076.1439546580286</v>
      </c>
      <c r="W23" s="32">
        <f>(T23-S23)/S23</f>
        <v>-0.49964795924219135</v>
      </c>
      <c r="X23" s="36">
        <f t="shared" ref="X23:X26" si="11">(V23-U23)/U23</f>
        <v>9.8561386135201978</v>
      </c>
      <c r="Y23" s="49">
        <f>kWh_in_MMBtu*(V23-U23)*Elec_source_E+(T23-S23)*Gas_source_E</f>
        <v>10.053227024121739</v>
      </c>
      <c r="Z23" s="50">
        <f>(V23-U23)*Elec_emissions/1000+(T23-S23)*Gas_emissions</f>
        <v>1384.2376267053401</v>
      </c>
      <c r="AA23" s="6"/>
      <c r="AB23" s="16">
        <v>1</v>
      </c>
      <c r="AC23" s="17" t="s">
        <v>22</v>
      </c>
      <c r="AD23" s="18">
        <v>1341</v>
      </c>
      <c r="AE23" s="18">
        <v>255</v>
      </c>
      <c r="AF23" s="30">
        <v>43.501515114148845</v>
      </c>
      <c r="AG23" s="30">
        <v>11.621517945666586</v>
      </c>
      <c r="AH23" s="30">
        <v>323.84812124042838</v>
      </c>
      <c r="AI23" s="30">
        <v>5312.3495441336327</v>
      </c>
      <c r="AJ23" s="32">
        <f>(AG23-AF23)/AF23</f>
        <v>-0.73284797287700232</v>
      </c>
      <c r="AK23" s="36">
        <f t="shared" ref="AK23:AK26" si="12">(AI23-AH23)/AH23</f>
        <v>15.403830053995238</v>
      </c>
      <c r="AL23" s="49">
        <f>kWh_in_MMBtu*(AI23-AH23)*Elec_source_E+(AG23-AF23)*Gas_source_E</f>
        <v>18.657017311888445</v>
      </c>
      <c r="AM23" s="50">
        <f>(AI23-AH23)*Elec_emissions/1000+(AG23-AF23)*Gas_emissions</f>
        <v>2566.9214851198267</v>
      </c>
      <c r="AO23" s="16">
        <v>1</v>
      </c>
      <c r="AP23" s="17" t="s">
        <v>22</v>
      </c>
      <c r="AQ23" s="18">
        <v>133</v>
      </c>
      <c r="AR23" s="18">
        <v>31</v>
      </c>
      <c r="AS23" s="30">
        <v>64.253385916725193</v>
      </c>
      <c r="AT23" s="30">
        <v>48.393573606428973</v>
      </c>
      <c r="AU23" s="30">
        <v>472.86422114618063</v>
      </c>
      <c r="AV23" s="30">
        <v>2127.2205511743032</v>
      </c>
      <c r="AW23" s="32">
        <f>(AT23-AS23)/AS23</f>
        <v>-0.24683231994732752</v>
      </c>
      <c r="AX23" s="36">
        <f t="shared" ref="AX23:AX26" si="13">(AV23-AU23)/AU23</f>
        <v>3.4985863934008594</v>
      </c>
      <c r="AY23" s="49">
        <f>kWh_in_MMBtu*(AV23-AU23)*Elec_source_E+(AT23-AS23)*Gas_source_E</f>
        <v>0.42411727407818134</v>
      </c>
      <c r="AZ23" s="50">
        <f>(AV23-AU23)*Elec_emissions/1000+(AT23-AS23)*Gas_emissions</f>
        <v>74.041694247345731</v>
      </c>
      <c r="BA23" s="6"/>
      <c r="BB23" s="16">
        <v>1</v>
      </c>
      <c r="BC23" s="17" t="s">
        <v>22</v>
      </c>
      <c r="BD23" s="18">
        <v>46</v>
      </c>
      <c r="BE23" s="18">
        <v>5</v>
      </c>
      <c r="BF23" s="30">
        <v>48.915742088459069</v>
      </c>
      <c r="BG23" s="30">
        <v>43.610107985932515</v>
      </c>
      <c r="BH23" s="30">
        <v>347.72410876982201</v>
      </c>
      <c r="BI23" s="30">
        <v>337.21724862472979</v>
      </c>
      <c r="BJ23" s="32">
        <f>(BG23-BF23)/BF23</f>
        <v>-0.10846475747892902</v>
      </c>
      <c r="BK23" s="36">
        <f t="shared" ref="BK23:BK26" si="14">(BI23-BH23)/BH23</f>
        <v>-3.0216081888205501E-2</v>
      </c>
      <c r="BL23" s="49">
        <f>kWh_in_MMBtu*(BI23-BH23)*Elec_source_E+(BG23-BF23)*Gas_source_E</f>
        <v>-5.8956261800114094</v>
      </c>
      <c r="BM23" s="50">
        <f>(BI23-BH23)*Elec_emissions/1000+(BG23-BF23)*Gas_emissions</f>
        <v>-795.20518772236755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1361</v>
      </c>
      <c r="F24" s="30">
        <v>38.365437765342293</v>
      </c>
      <c r="G24" s="31">
        <v>21.015728075181038</v>
      </c>
      <c r="H24" s="31">
        <v>300.06303328130156</v>
      </c>
      <c r="I24" s="30">
        <v>2889.3918241586885</v>
      </c>
      <c r="J24" s="37">
        <f t="shared" ref="J24:J26" si="15">(G24-F24)/F24</f>
        <v>-0.45222238297601924</v>
      </c>
      <c r="K24" s="38">
        <f t="shared" si="10"/>
        <v>8.6292828628775347</v>
      </c>
      <c r="L24" s="49">
        <f>kWh_in_MMBtu*(I24-H24)*Elec_source_E+(G24-F24)*Gas_source_E</f>
        <v>8.809816470182561</v>
      </c>
      <c r="M24" s="50">
        <f>(I24-H24)*Elec_emissions/1000+(G24-F24)*Gas_emissions</f>
        <v>1214.4767374820162</v>
      </c>
      <c r="N24" s="6"/>
      <c r="O24" s="16">
        <v>2</v>
      </c>
      <c r="P24" s="17" t="s">
        <v>23</v>
      </c>
      <c r="Q24" s="18">
        <v>3779</v>
      </c>
      <c r="R24" s="18">
        <v>949</v>
      </c>
      <c r="S24" s="30">
        <v>36.321959429788016</v>
      </c>
      <c r="T24" s="31">
        <v>20.64452889914709</v>
      </c>
      <c r="U24" s="31">
        <v>287.37178544938274</v>
      </c>
      <c r="V24" s="30">
        <v>2630.5528170447528</v>
      </c>
      <c r="W24" s="37">
        <f t="shared" ref="W24:W26" si="16">(T24-S24)/S24</f>
        <v>-0.43162403066239047</v>
      </c>
      <c r="X24" s="38">
        <f t="shared" si="11"/>
        <v>8.1538312048664725</v>
      </c>
      <c r="Y24" s="49">
        <f>kWh_in_MMBtu*(V24-U24)*Elec_source_E+(T24-S24)*Gas_source_E</f>
        <v>7.997376495523504</v>
      </c>
      <c r="Z24" s="50">
        <f>(V24-U24)*Elec_emissions/1000+(T24-S24)*Gas_emissions</f>
        <v>1102.4029319354518</v>
      </c>
      <c r="AA24" s="6"/>
      <c r="AB24" s="16">
        <v>2</v>
      </c>
      <c r="AC24" s="17" t="s">
        <v>23</v>
      </c>
      <c r="AD24" s="18">
        <v>1341</v>
      </c>
      <c r="AE24" s="18">
        <v>368</v>
      </c>
      <c r="AF24" s="30">
        <v>40.734186102298509</v>
      </c>
      <c r="AG24" s="31">
        <v>18.336996044877008</v>
      </c>
      <c r="AH24" s="31">
        <v>314.11913762005759</v>
      </c>
      <c r="AI24" s="30">
        <v>3741.2136086841492</v>
      </c>
      <c r="AJ24" s="37">
        <f t="shared" ref="AJ24:AJ26" si="17">(AG24-AF24)/AF24</f>
        <v>-0.54983767200291978</v>
      </c>
      <c r="AK24" s="38">
        <f t="shared" si="12"/>
        <v>10.910174072900103</v>
      </c>
      <c r="AL24" s="49">
        <f>kWh_in_MMBtu*(AI24-AH24)*Elec_source_E+(AG24-AF24)*Gas_source_E</f>
        <v>12.277067705975021</v>
      </c>
      <c r="AM24" s="50">
        <f>(AI24-AH24)*Elec_emissions/1000+(AG24-AF24)*Gas_emissions</f>
        <v>1690.6084224862284</v>
      </c>
      <c r="AO24" s="16">
        <v>2</v>
      </c>
      <c r="AP24" s="17" t="s">
        <v>23</v>
      </c>
      <c r="AQ24" s="18">
        <v>133</v>
      </c>
      <c r="AR24" s="18">
        <v>39</v>
      </c>
      <c r="AS24" s="30">
        <v>64.386207786512088</v>
      </c>
      <c r="AT24" s="31">
        <v>52.54666608271986</v>
      </c>
      <c r="AU24" s="31">
        <v>470.14104400915295</v>
      </c>
      <c r="AV24" s="30">
        <v>1477.8475435736157</v>
      </c>
      <c r="AW24" s="37">
        <f t="shared" ref="AW24:AW26" si="18">(AT24-AS24)/AS24</f>
        <v>-0.18388319658534741</v>
      </c>
      <c r="AX24" s="38">
        <f t="shared" si="13"/>
        <v>2.1434131574031308</v>
      </c>
      <c r="AY24" s="49">
        <f>kWh_in_MMBtu*(AV24-AU24)*Elec_source_E+(AT24-AS24)*Gas_source_E</f>
        <v>-2.1167324423981864</v>
      </c>
      <c r="AZ24" s="50">
        <f>(AV24-AU24)*Elec_emissions/1000+(AT24-AS24)*Gas_emissions</f>
        <v>-275.20738009072875</v>
      </c>
      <c r="BA24" s="6"/>
      <c r="BB24" s="16">
        <v>2</v>
      </c>
      <c r="BC24" s="17" t="s">
        <v>23</v>
      </c>
      <c r="BD24" s="18">
        <v>46</v>
      </c>
      <c r="BE24" s="18">
        <v>5</v>
      </c>
      <c r="BF24" s="30">
        <v>48.915742088459069</v>
      </c>
      <c r="BG24" s="31">
        <v>42.68269265799568</v>
      </c>
      <c r="BH24" s="31">
        <v>347.72410876982201</v>
      </c>
      <c r="BI24" s="30">
        <v>332.9974218734468</v>
      </c>
      <c r="BJ24" s="37">
        <f t="shared" ref="BJ24:BJ26" si="19">(BG24-BF24)/BF24</f>
        <v>-0.12742420260519738</v>
      </c>
      <c r="BK24" s="38">
        <f t="shared" si="14"/>
        <v>-4.2351641790025062E-2</v>
      </c>
      <c r="BL24" s="49">
        <f>kWh_in_MMBtu*(BI24-BH24)*Elec_source_E+(BG24-BF24)*Gas_source_E</f>
        <v>-6.9516857757439618</v>
      </c>
      <c r="BM24" s="50">
        <f>(BI24-BH24)*Elec_emissions/1000+(BG24-BF24)*Gas_emissions</f>
        <v>-937.6708690254477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2403</v>
      </c>
      <c r="F25" s="30">
        <v>39.479035974417307</v>
      </c>
      <c r="G25" s="31">
        <v>27.783437657661427</v>
      </c>
      <c r="H25" s="31">
        <v>310.54877487235717</v>
      </c>
      <c r="I25" s="30">
        <v>1911.7168564751037</v>
      </c>
      <c r="J25" s="37">
        <f t="shared" si="15"/>
        <v>-0.29624832593011419</v>
      </c>
      <c r="K25" s="38">
        <f t="shared" si="10"/>
        <v>5.155931084451594</v>
      </c>
      <c r="L25" s="49">
        <f>kWh_in_MMBtu*(I25-H25)*Elec_source_E+(G25-F25)*Gas_source_E</f>
        <v>4.3936844110796489</v>
      </c>
      <c r="M25" s="50">
        <f>(I25-H25)*Elec_emissions/1000+(G25-F25)*Gas_emissions</f>
        <v>608.84543808727904</v>
      </c>
      <c r="N25" s="6"/>
      <c r="O25" s="16">
        <v>3</v>
      </c>
      <c r="P25" s="17" t="s">
        <v>24</v>
      </c>
      <c r="Q25" s="18">
        <v>3779</v>
      </c>
      <c r="R25" s="18">
        <v>1694</v>
      </c>
      <c r="S25" s="30">
        <v>38.449541436276547</v>
      </c>
      <c r="T25" s="31">
        <v>28.540754052301828</v>
      </c>
      <c r="U25" s="31">
        <v>305.13563472972942</v>
      </c>
      <c r="V25" s="30">
        <v>1648.7504586300784</v>
      </c>
      <c r="W25" s="37">
        <f t="shared" si="16"/>
        <v>-0.25770885721476855</v>
      </c>
      <c r="X25" s="38">
        <f t="shared" si="11"/>
        <v>4.4033363231745817</v>
      </c>
      <c r="Y25" s="49">
        <f>kWh_in_MMBtu*(V25-U25)*Elec_source_E+(T25-S25)*Gas_source_E</f>
        <v>3.583978362500428</v>
      </c>
      <c r="Z25" s="50">
        <f>(V25-U25)*Elec_emissions/1000+(T25-S25)*Gas_emissions</f>
        <v>497.02420850682347</v>
      </c>
      <c r="AA25" s="6"/>
      <c r="AB25" s="16">
        <v>3</v>
      </c>
      <c r="AC25" s="17" t="s">
        <v>24</v>
      </c>
      <c r="AD25" s="18">
        <v>1341</v>
      </c>
      <c r="AE25" s="18">
        <v>639</v>
      </c>
      <c r="AF25" s="30">
        <v>39.64386778056874</v>
      </c>
      <c r="AG25" s="31">
        <v>22.926618154346237</v>
      </c>
      <c r="AH25" s="31">
        <v>309.68756331096472</v>
      </c>
      <c r="AI25" s="30">
        <v>2704.8242918103679</v>
      </c>
      <c r="AJ25" s="37">
        <f t="shared" si="17"/>
        <v>-0.42168563669805165</v>
      </c>
      <c r="AK25" s="38">
        <f t="shared" si="12"/>
        <v>7.7340423454279588</v>
      </c>
      <c r="AL25" s="49">
        <f>kWh_in_MMBtu*(AI25-AH25)*Elec_source_E+(AG25-AF25)*Gas_source_E</f>
        <v>7.4202042692191057</v>
      </c>
      <c r="AM25" s="50">
        <f>(AI25-AH25)*Elec_emissions/1000+(AG25-AF25)*Gas_emissions</f>
        <v>1025.0931081834242</v>
      </c>
      <c r="AO25" s="16">
        <v>3</v>
      </c>
      <c r="AP25" s="17" t="s">
        <v>24</v>
      </c>
      <c r="AQ25" s="18">
        <v>133</v>
      </c>
      <c r="AR25" s="18">
        <v>61</v>
      </c>
      <c r="AS25" s="30">
        <v>63.928777282500015</v>
      </c>
      <c r="AT25" s="31">
        <v>54.443074118549085</v>
      </c>
      <c r="AU25" s="31">
        <v>458.85415793143198</v>
      </c>
      <c r="AV25" s="30">
        <v>1135.9892484421614</v>
      </c>
      <c r="AW25" s="37">
        <f t="shared" si="18"/>
        <v>-0.14837923650617926</v>
      </c>
      <c r="AX25" s="38">
        <f t="shared" si="13"/>
        <v>1.4757087384003087</v>
      </c>
      <c r="AY25" s="49">
        <f>kWh_in_MMBtu*(AV25-AU25)*Elec_source_E+(AT25-AS25)*Gas_source_E</f>
        <v>-3.0901007448996802</v>
      </c>
      <c r="AZ25" s="50">
        <f>(AV25-AU25)*Elec_emissions/1000+(AT25-AS25)*Gas_emissions</f>
        <v>-409.84394349818615</v>
      </c>
      <c r="BA25" s="6"/>
      <c r="BB25" s="16">
        <v>3</v>
      </c>
      <c r="BC25" s="17" t="s">
        <v>24</v>
      </c>
      <c r="BD25" s="18">
        <v>46</v>
      </c>
      <c r="BE25" s="18">
        <v>9</v>
      </c>
      <c r="BF25" s="30">
        <v>55.834814161818741</v>
      </c>
      <c r="BG25" s="31">
        <v>49.380756100272066</v>
      </c>
      <c r="BH25" s="31">
        <v>385.38713295442858</v>
      </c>
      <c r="BI25" s="30">
        <v>354.91806316962442</v>
      </c>
      <c r="BJ25" s="37">
        <f t="shared" si="19"/>
        <v>-0.1155920039930951</v>
      </c>
      <c r="BK25" s="38">
        <f t="shared" si="14"/>
        <v>-7.9060942048646651E-2</v>
      </c>
      <c r="BL25" s="49">
        <f>kWh_in_MMBtu*(BI25-BH25)*Elec_source_E+(BG25-BF25)*Gas_source_E</f>
        <v>-7.3611209825926451</v>
      </c>
      <c r="BM25" s="50">
        <f>(BI25-BH25)*Elec_emissions/1000+(BG25-BF25)*Gas_emissions</f>
        <v>-993.04856251446654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4432</v>
      </c>
      <c r="F26" s="39">
        <v>45.193589547840688</v>
      </c>
      <c r="G26" s="40">
        <v>37.431585012232802</v>
      </c>
      <c r="H26" s="40">
        <v>342.66209010600119</v>
      </c>
      <c r="I26" s="39">
        <v>1273.144929212219</v>
      </c>
      <c r="J26" s="41">
        <f t="shared" si="15"/>
        <v>-0.17175012237944148</v>
      </c>
      <c r="K26" s="42">
        <f t="shared" si="10"/>
        <v>2.7154531124770078</v>
      </c>
      <c r="L26" s="51">
        <f>kWh_in_MMBtu*(I26-H26)*Elec_source_E+(G26-F26)*Gas_source_E</f>
        <v>1.5010371197667407</v>
      </c>
      <c r="M26" s="52">
        <f>(I26-H26)*Elec_emissions/1000+(G26-F26)*Gas_emissions</f>
        <v>211.90738132608135</v>
      </c>
      <c r="N26" s="6"/>
      <c r="O26" s="19">
        <v>4</v>
      </c>
      <c r="P26" s="14" t="s">
        <v>25</v>
      </c>
      <c r="Q26" s="13">
        <v>3779</v>
      </c>
      <c r="R26" s="13">
        <v>3525</v>
      </c>
      <c r="S26" s="39">
        <v>45.425076672281442</v>
      </c>
      <c r="T26" s="40">
        <v>39.2824769418527</v>
      </c>
      <c r="U26" s="40">
        <v>343.38558349985783</v>
      </c>
      <c r="V26" s="39">
        <v>1027.5723583836443</v>
      </c>
      <c r="W26" s="41">
        <f t="shared" si="16"/>
        <v>-0.13522486213384821</v>
      </c>
      <c r="X26" s="42">
        <f t="shared" si="11"/>
        <v>1.9924737896984825</v>
      </c>
      <c r="Y26" s="51">
        <f>kWh_in_MMBtu*(V26-U26)*Elec_source_E+(T26-S26)*Gas_source_E</f>
        <v>0.62937636645937456</v>
      </c>
      <c r="Z26" s="52">
        <f>(V26-U26)*Elec_emissions/1000+(T26-S26)*Gas_emissions</f>
        <v>91.845410308000396</v>
      </c>
      <c r="AA26" s="6"/>
      <c r="AB26" s="19">
        <v>4</v>
      </c>
      <c r="AC26" s="14" t="s">
        <v>25</v>
      </c>
      <c r="AD26" s="13">
        <v>1341</v>
      </c>
      <c r="AE26" s="13">
        <v>783</v>
      </c>
      <c r="AF26" s="39">
        <v>38.96867413622676</v>
      </c>
      <c r="AG26" s="40">
        <v>24.115355686436835</v>
      </c>
      <c r="AH26" s="40">
        <v>308.31007951554665</v>
      </c>
      <c r="AI26" s="39">
        <v>2402.3117763465712</v>
      </c>
      <c r="AJ26" s="41">
        <f t="shared" si="17"/>
        <v>-0.38116047771770906</v>
      </c>
      <c r="AK26" s="42">
        <f t="shared" si="12"/>
        <v>6.7918690823257171</v>
      </c>
      <c r="AL26" s="51">
        <f>kWh_in_MMBtu*(AI26-AH26)*Elec_source_E+(AG26-AF26)*Gas_source_E</f>
        <v>6.2279787724659492</v>
      </c>
      <c r="AM26" s="52">
        <f>(AI26-AH26)*Elec_emissions/1000+(AG26-AF26)*Gas_emissions</f>
        <v>861.24065507319119</v>
      </c>
      <c r="AO26" s="19">
        <v>4</v>
      </c>
      <c r="AP26" s="14" t="s">
        <v>25</v>
      </c>
      <c r="AQ26" s="13">
        <v>133</v>
      </c>
      <c r="AR26" s="13">
        <v>108</v>
      </c>
      <c r="AS26" s="39">
        <v>81.162158351244429</v>
      </c>
      <c r="AT26" s="40">
        <v>72.325658514133821</v>
      </c>
      <c r="AU26" s="40">
        <v>557.55800168797293</v>
      </c>
      <c r="AV26" s="39">
        <v>1147.2923072916931</v>
      </c>
      <c r="AW26" s="41">
        <f t="shared" si="18"/>
        <v>-0.10887462847980214</v>
      </c>
      <c r="AX26" s="42">
        <f t="shared" si="13"/>
        <v>1.0577093393303216</v>
      </c>
      <c r="AY26" s="51">
        <f>kWh_in_MMBtu*(AV26-AU26)*Elec_source_E+(AT26-AS26)*Gas_source_E</f>
        <v>-3.318169972772461</v>
      </c>
      <c r="AZ26" s="52">
        <f>(AV26-AU26)*Elec_emissions/1000+(AT26-AS26)*Gas_emissions</f>
        <v>-441.49179570745025</v>
      </c>
      <c r="BA26" s="6"/>
      <c r="BB26" s="19">
        <v>4</v>
      </c>
      <c r="BC26" s="14" t="s">
        <v>25</v>
      </c>
      <c r="BD26" s="13">
        <v>46</v>
      </c>
      <c r="BE26" s="13">
        <v>16</v>
      </c>
      <c r="BF26" s="39">
        <v>56.038040977354399</v>
      </c>
      <c r="BG26" s="40">
        <v>45.784933261187845</v>
      </c>
      <c r="BH26" s="40">
        <v>413.82156686398514</v>
      </c>
      <c r="BI26" s="39">
        <v>966.75455620763137</v>
      </c>
      <c r="BJ26" s="41">
        <f t="shared" si="19"/>
        <v>-0.18296691920957675</v>
      </c>
      <c r="BK26" s="42">
        <f t="shared" si="14"/>
        <v>1.3361628141661941</v>
      </c>
      <c r="BL26" s="51">
        <f>kWh_in_MMBtu*(BI26-BH26)*Elec_source_E+(BG26-BF26)*Gas_source_E</f>
        <v>-5.2562624214950402</v>
      </c>
      <c r="BM26" s="52">
        <f>(BI26-BH26)*Elec_emissions/1000+(BG26-BF26)*Gas_emissions</f>
        <v>-703.24226777082174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53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53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53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53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53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53" t="s">
        <v>36</v>
      </c>
      <c r="G33" s="53"/>
      <c r="H33" s="53"/>
      <c r="I33" s="53"/>
      <c r="J33" s="28"/>
      <c r="K33" s="29"/>
      <c r="L33" s="45"/>
      <c r="M33" s="29"/>
      <c r="N33" s="5"/>
      <c r="O33" s="27"/>
      <c r="P33" s="28"/>
      <c r="Q33" s="28"/>
      <c r="R33" s="28"/>
      <c r="S33" s="53" t="s">
        <v>36</v>
      </c>
      <c r="T33" s="53"/>
      <c r="U33" s="53"/>
      <c r="V33" s="53"/>
      <c r="W33" s="28"/>
      <c r="X33" s="29"/>
      <c r="Y33" s="45"/>
      <c r="Z33" s="29"/>
      <c r="AB33" s="27"/>
      <c r="AC33" s="28"/>
      <c r="AD33" s="28"/>
      <c r="AE33" s="28"/>
      <c r="AF33" s="53" t="s">
        <v>36</v>
      </c>
      <c r="AG33" s="53"/>
      <c r="AH33" s="53"/>
      <c r="AI33" s="53"/>
      <c r="AJ33" s="28"/>
      <c r="AK33" s="29"/>
      <c r="AL33" s="45"/>
      <c r="AM33" s="29"/>
      <c r="AO33" s="27"/>
      <c r="AP33" s="28"/>
      <c r="AQ33" s="28"/>
      <c r="AR33" s="28"/>
      <c r="AS33" s="53" t="s">
        <v>36</v>
      </c>
      <c r="AT33" s="53"/>
      <c r="AU33" s="53"/>
      <c r="AV33" s="53"/>
      <c r="AW33" s="28"/>
      <c r="AX33" s="29"/>
      <c r="AY33" s="45"/>
      <c r="AZ33" s="29"/>
      <c r="BB33" s="27"/>
      <c r="BC33" s="28"/>
      <c r="BD33" s="28"/>
      <c r="BE33" s="28"/>
      <c r="BF33" s="53" t="s">
        <v>36</v>
      </c>
      <c r="BG33" s="53"/>
      <c r="BH33" s="53"/>
      <c r="BI33" s="53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35</v>
      </c>
      <c r="I34" s="23" t="s">
        <v>35</v>
      </c>
      <c r="J34" s="23" t="s">
        <v>42</v>
      </c>
      <c r="K34" s="34" t="s">
        <v>42</v>
      </c>
      <c r="L34" s="46" t="s">
        <v>42</v>
      </c>
      <c r="M34" s="34" t="s">
        <v>42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35</v>
      </c>
      <c r="V34" s="23" t="s">
        <v>35</v>
      </c>
      <c r="W34" s="23" t="s">
        <v>42</v>
      </c>
      <c r="X34" s="34" t="s">
        <v>42</v>
      </c>
      <c r="Y34" s="46" t="s">
        <v>42</v>
      </c>
      <c r="Z34" s="34" t="s">
        <v>42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35</v>
      </c>
      <c r="AI34" s="23" t="s">
        <v>35</v>
      </c>
      <c r="AJ34" s="23" t="s">
        <v>42</v>
      </c>
      <c r="AK34" s="34" t="s">
        <v>42</v>
      </c>
      <c r="AL34" s="46" t="s">
        <v>42</v>
      </c>
      <c r="AM34" s="34" t="s">
        <v>42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35</v>
      </c>
      <c r="AV34" s="23" t="s">
        <v>35</v>
      </c>
      <c r="AW34" s="23" t="s">
        <v>42</v>
      </c>
      <c r="AX34" s="34" t="s">
        <v>42</v>
      </c>
      <c r="AY34" s="46" t="s">
        <v>42</v>
      </c>
      <c r="AZ34" s="34" t="s">
        <v>42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35</v>
      </c>
      <c r="BI34" s="23" t="s">
        <v>35</v>
      </c>
      <c r="BJ34" s="23" t="s">
        <v>42</v>
      </c>
      <c r="BK34" s="34" t="s">
        <v>42</v>
      </c>
      <c r="BL34" s="46" t="s">
        <v>42</v>
      </c>
      <c r="BM34" s="34" t="s">
        <v>42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33</v>
      </c>
      <c r="G35" s="23" t="s">
        <v>34</v>
      </c>
      <c r="H35" s="23" t="s">
        <v>33</v>
      </c>
      <c r="I35" s="23" t="s">
        <v>34</v>
      </c>
      <c r="J35" s="23" t="s">
        <v>37</v>
      </c>
      <c r="K35" s="34" t="s">
        <v>38</v>
      </c>
      <c r="L35" s="46" t="s">
        <v>43</v>
      </c>
      <c r="M35" s="34" t="s">
        <v>44</v>
      </c>
      <c r="N35" s="6"/>
      <c r="O35" s="16"/>
      <c r="P35" s="18"/>
      <c r="Q35" s="23" t="s">
        <v>6</v>
      </c>
      <c r="R35" s="23" t="s">
        <v>4</v>
      </c>
      <c r="S35" s="23" t="s">
        <v>33</v>
      </c>
      <c r="T35" s="23" t="s">
        <v>34</v>
      </c>
      <c r="U35" s="23" t="s">
        <v>33</v>
      </c>
      <c r="V35" s="23" t="s">
        <v>34</v>
      </c>
      <c r="W35" s="23" t="s">
        <v>37</v>
      </c>
      <c r="X35" s="34" t="s">
        <v>38</v>
      </c>
      <c r="Y35" s="46" t="s">
        <v>43</v>
      </c>
      <c r="Z35" s="34" t="s">
        <v>44</v>
      </c>
      <c r="AA35" s="6"/>
      <c r="AB35" s="16"/>
      <c r="AC35" s="18"/>
      <c r="AD35" s="23" t="s">
        <v>6</v>
      </c>
      <c r="AE35" s="23" t="s">
        <v>4</v>
      </c>
      <c r="AF35" s="23" t="s">
        <v>33</v>
      </c>
      <c r="AG35" s="23" t="s">
        <v>34</v>
      </c>
      <c r="AH35" s="23" t="s">
        <v>33</v>
      </c>
      <c r="AI35" s="23" t="s">
        <v>34</v>
      </c>
      <c r="AJ35" s="23" t="s">
        <v>37</v>
      </c>
      <c r="AK35" s="34" t="s">
        <v>38</v>
      </c>
      <c r="AL35" s="46" t="s">
        <v>43</v>
      </c>
      <c r="AM35" s="34" t="s">
        <v>44</v>
      </c>
      <c r="AO35" s="16"/>
      <c r="AP35" s="18"/>
      <c r="AQ35" s="23" t="s">
        <v>6</v>
      </c>
      <c r="AR35" s="23" t="s">
        <v>4</v>
      </c>
      <c r="AS35" s="23" t="s">
        <v>33</v>
      </c>
      <c r="AT35" s="23" t="s">
        <v>34</v>
      </c>
      <c r="AU35" s="23" t="s">
        <v>33</v>
      </c>
      <c r="AV35" s="23" t="s">
        <v>34</v>
      </c>
      <c r="AW35" s="23" t="s">
        <v>37</v>
      </c>
      <c r="AX35" s="34" t="s">
        <v>38</v>
      </c>
      <c r="AY35" s="46" t="s">
        <v>43</v>
      </c>
      <c r="AZ35" s="34" t="s">
        <v>44</v>
      </c>
      <c r="BA35" s="6"/>
      <c r="BB35" s="16"/>
      <c r="BC35" s="18"/>
      <c r="BD35" s="23" t="s">
        <v>6</v>
      </c>
      <c r="BE35" s="23" t="s">
        <v>4</v>
      </c>
      <c r="BF35" s="23" t="s">
        <v>33</v>
      </c>
      <c r="BG35" s="23" t="s">
        <v>34</v>
      </c>
      <c r="BH35" s="23" t="s">
        <v>33</v>
      </c>
      <c r="BI35" s="23" t="s">
        <v>34</v>
      </c>
      <c r="BJ35" s="23" t="s">
        <v>37</v>
      </c>
      <c r="BK35" s="34" t="s">
        <v>38</v>
      </c>
      <c r="BL35" s="46" t="s">
        <v>43</v>
      </c>
      <c r="BM35" s="34" t="s">
        <v>44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39</v>
      </c>
      <c r="G36" s="10" t="s">
        <v>39</v>
      </c>
      <c r="H36" s="10" t="s">
        <v>40</v>
      </c>
      <c r="I36" s="10" t="s">
        <v>40</v>
      </c>
      <c r="J36" s="9" t="s">
        <v>41</v>
      </c>
      <c r="K36" s="35" t="s">
        <v>41</v>
      </c>
      <c r="L36" s="47" t="s">
        <v>39</v>
      </c>
      <c r="M36" s="48" t="s">
        <v>45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39</v>
      </c>
      <c r="T36" s="10" t="s">
        <v>39</v>
      </c>
      <c r="U36" s="10" t="s">
        <v>40</v>
      </c>
      <c r="V36" s="10" t="s">
        <v>40</v>
      </c>
      <c r="W36" s="9" t="s">
        <v>41</v>
      </c>
      <c r="X36" s="35" t="s">
        <v>41</v>
      </c>
      <c r="Y36" s="47" t="s">
        <v>39</v>
      </c>
      <c r="Z36" s="48" t="s">
        <v>45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39</v>
      </c>
      <c r="AG36" s="10" t="s">
        <v>39</v>
      </c>
      <c r="AH36" s="10" t="s">
        <v>40</v>
      </c>
      <c r="AI36" s="10" t="s">
        <v>40</v>
      </c>
      <c r="AJ36" s="9" t="s">
        <v>41</v>
      </c>
      <c r="AK36" s="35" t="s">
        <v>41</v>
      </c>
      <c r="AL36" s="47" t="s">
        <v>39</v>
      </c>
      <c r="AM36" s="48" t="s">
        <v>45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39</v>
      </c>
      <c r="AT36" s="10" t="s">
        <v>39</v>
      </c>
      <c r="AU36" s="10" t="s">
        <v>40</v>
      </c>
      <c r="AV36" s="10" t="s">
        <v>40</v>
      </c>
      <c r="AW36" s="9" t="s">
        <v>41</v>
      </c>
      <c r="AX36" s="35" t="s">
        <v>41</v>
      </c>
      <c r="AY36" s="47" t="s">
        <v>39</v>
      </c>
      <c r="AZ36" s="48" t="s">
        <v>45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39</v>
      </c>
      <c r="BG36" s="10" t="s">
        <v>39</v>
      </c>
      <c r="BH36" s="10" t="s">
        <v>40</v>
      </c>
      <c r="BI36" s="10" t="s">
        <v>40</v>
      </c>
      <c r="BJ36" s="9" t="s">
        <v>41</v>
      </c>
      <c r="BK36" s="35" t="s">
        <v>41</v>
      </c>
      <c r="BL36" s="47" t="s">
        <v>39</v>
      </c>
      <c r="BM36" s="48" t="s">
        <v>45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2561</v>
      </c>
      <c r="F38" s="30">
        <v>24.479785284655847</v>
      </c>
      <c r="G38" s="30">
        <v>11.493220521899516</v>
      </c>
      <c r="H38" s="30">
        <v>249.36396101769202</v>
      </c>
      <c r="I38" s="30">
        <v>2176.5853311164042</v>
      </c>
      <c r="J38" s="32">
        <f>(G38-F38)/F38</f>
        <v>-0.53050157963993372</v>
      </c>
      <c r="K38" s="36">
        <f t="shared" ref="K38:K41" si="20">(I38-H38)/H38</f>
        <v>7.7285481118980881</v>
      </c>
      <c r="L38" s="49">
        <f>kWh_in_MMBtu*(I38-H38)*Elec_source_E+(G38-F38)*Gas_source_E</f>
        <v>6.4772129148755759</v>
      </c>
      <c r="M38" s="50">
        <f>(I38-H38)*Elec_emissions/1000+(G38-F38)*Gas_emissions</f>
        <v>893.15485199834666</v>
      </c>
      <c r="N38" s="6"/>
      <c r="O38" s="16">
        <v>1</v>
      </c>
      <c r="P38" s="17" t="s">
        <v>22</v>
      </c>
      <c r="Q38" s="18">
        <v>3462</v>
      </c>
      <c r="R38" s="18">
        <v>2256</v>
      </c>
      <c r="S38" s="30">
        <v>24.10115616016839</v>
      </c>
      <c r="T38" s="30">
        <v>11.325822646802862</v>
      </c>
      <c r="U38" s="30">
        <v>246.59759450443235</v>
      </c>
      <c r="V38" s="30">
        <v>2143.3151359767867</v>
      </c>
      <c r="W38" s="32">
        <f>(T38-S38)/S38</f>
        <v>-0.53007139692655592</v>
      </c>
      <c r="X38" s="36">
        <f t="shared" ref="X38:X41" si="21">(V38-U38)/U38</f>
        <v>7.6915492435521813</v>
      </c>
      <c r="Y38" s="49">
        <f>kWh_in_MMBtu*(V38-U38)*Elec_source_E+(T38-S38)*Gas_source_E</f>
        <v>6.380885157799197</v>
      </c>
      <c r="Z38" s="50">
        <f>(V38-U38)*Elec_emissions/1000+(T38-S38)*Gas_emissions</f>
        <v>879.85327883607033</v>
      </c>
      <c r="AA38" s="6"/>
      <c r="AB38" s="16">
        <v>1</v>
      </c>
      <c r="AC38" s="17" t="s">
        <v>22</v>
      </c>
      <c r="AD38" s="18">
        <v>1135</v>
      </c>
      <c r="AE38" s="18">
        <v>250</v>
      </c>
      <c r="AF38" s="30">
        <v>24.070283318276349</v>
      </c>
      <c r="AG38" s="30">
        <v>8.4592355079337942</v>
      </c>
      <c r="AH38" s="30">
        <v>247.29397873648014</v>
      </c>
      <c r="AI38" s="30">
        <v>2644.6656638447089</v>
      </c>
      <c r="AJ38" s="32">
        <f>(AG38-AF38)/AF38</f>
        <v>-0.64856103286865874</v>
      </c>
      <c r="AK38" s="36">
        <f t="shared" ref="AK38:AK41" si="22">(AI38-AH38)/AH38</f>
        <v>9.6944199667024673</v>
      </c>
      <c r="AL38" s="49">
        <f>kWh_in_MMBtu*(AI38-AH38)*Elec_source_E+(AG38-AF38)*Gas_source_E</f>
        <v>8.64989138842801</v>
      </c>
      <c r="AM38" s="50">
        <f>(AI38-AH38)*Elec_emissions/1000+(AG38-AF38)*Gas_emissions</f>
        <v>1190.9544020270087</v>
      </c>
      <c r="AO38" s="16">
        <v>1</v>
      </c>
      <c r="AP38" s="17" t="s">
        <v>22</v>
      </c>
      <c r="AQ38" s="18">
        <v>78</v>
      </c>
      <c r="AR38" s="18">
        <v>53</v>
      </c>
      <c r="AS38" s="30">
        <v>42.148473456598879</v>
      </c>
      <c r="AT38" s="30">
        <v>32.1985623334593</v>
      </c>
      <c r="AU38" s="30">
        <v>373.97851721674073</v>
      </c>
      <c r="AV38" s="30">
        <v>1456.3059958725503</v>
      </c>
      <c r="AW38" s="32">
        <f>(AT38-AS38)/AS38</f>
        <v>-0.23606812553686435</v>
      </c>
      <c r="AX38" s="36">
        <f t="shared" ref="AX38:AX41" si="23">(AV38-AU38)/AU38</f>
        <v>2.8940899779773774</v>
      </c>
      <c r="AY38" s="49">
        <f>kWh_in_MMBtu*(AV38-AU38)*Elec_source_E+(AT38-AS38)*Gas_source_E</f>
        <v>0.74184689078338373</v>
      </c>
      <c r="AZ38" s="50">
        <f>(AV38-AU38)*Elec_emissions/1000+(AT38-AS38)*Gas_emissions</f>
        <v>111.06721886402897</v>
      </c>
      <c r="BA38" s="6"/>
      <c r="BB38" s="16">
        <v>1</v>
      </c>
      <c r="BC38" s="17" t="s">
        <v>22</v>
      </c>
      <c r="BD38" s="18">
        <v>26</v>
      </c>
      <c r="BE38" s="18">
        <v>2</v>
      </c>
      <c r="BF38" s="30">
        <v>34.540946947457236</v>
      </c>
      <c r="BG38" s="30">
        <v>30.874592370309561</v>
      </c>
      <c r="BH38" s="30">
        <v>326.2874338508804</v>
      </c>
      <c r="BI38" s="30">
        <v>282.72624153380798</v>
      </c>
      <c r="BJ38" s="32">
        <f>(BG38-BF38)/BF38</f>
        <v>-0.10614516685731969</v>
      </c>
      <c r="BK38" s="36">
        <f t="shared" ref="BK38:BK41" si="24">(BI38-BH38)/BH38</f>
        <v>-0.13350557759138443</v>
      </c>
      <c r="BL38" s="49">
        <f>kWh_in_MMBtu*(BI38-BH38)*Elec_source_E+(BG38-BF38)*Gas_source_E</f>
        <v>-4.4626866585255751</v>
      </c>
      <c r="BM38" s="50">
        <f>(BI38-BH38)*Elec_emissions/1000+(BG38-BF38)*Gas_emissions</f>
        <v>-602.29209646973163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2754</v>
      </c>
      <c r="F39" s="30">
        <v>24.816058364830141</v>
      </c>
      <c r="G39" s="31">
        <v>12.339734637159005</v>
      </c>
      <c r="H39" s="31">
        <v>252.20128203728117</v>
      </c>
      <c r="I39" s="30">
        <v>2065.8077932113215</v>
      </c>
      <c r="J39" s="37">
        <f t="shared" ref="J39:J41" si="25">(G39-F39)/F39</f>
        <v>-0.50275203032858973</v>
      </c>
      <c r="K39" s="38">
        <f t="shared" si="20"/>
        <v>7.1911074223086127</v>
      </c>
      <c r="L39" s="49">
        <f>kWh_in_MMBtu*(I39-H39)*Elec_source_E+(G39-F39)*Gas_source_E</f>
        <v>5.8170304964399566</v>
      </c>
      <c r="M39" s="50">
        <f>(I39-H39)*Elec_emissions/1000+(G39-F39)*Gas_emissions</f>
        <v>802.96427927939749</v>
      </c>
      <c r="N39" s="6"/>
      <c r="O39" s="16">
        <v>2</v>
      </c>
      <c r="P39" s="17" t="s">
        <v>23</v>
      </c>
      <c r="Q39" s="18">
        <v>3462</v>
      </c>
      <c r="R39" s="18">
        <v>2443</v>
      </c>
      <c r="S39" s="30">
        <v>24.446170765839423</v>
      </c>
      <c r="T39" s="31">
        <v>12.269702129443441</v>
      </c>
      <c r="U39" s="31">
        <v>249.62729510418566</v>
      </c>
      <c r="V39" s="30">
        <v>2021.3184510594358</v>
      </c>
      <c r="W39" s="37">
        <f t="shared" ref="W39:W41" si="26">(T39-S39)/S39</f>
        <v>-0.49809308594911433</v>
      </c>
      <c r="X39" s="38">
        <f t="shared" si="21"/>
        <v>7.0973454854598677</v>
      </c>
      <c r="Y39" s="49">
        <f>kWh_in_MMBtu*(V39-U39)*Elec_source_E+(T39-S39)*Gas_source_E</f>
        <v>5.695132483457213</v>
      </c>
      <c r="Z39" s="50">
        <f>(V39-U39)*Elec_emissions/1000+(T39-S39)*Gas_emissions</f>
        <v>786.09805120872443</v>
      </c>
      <c r="AA39" s="6"/>
      <c r="AB39" s="16">
        <v>2</v>
      </c>
      <c r="AC39" s="17" t="s">
        <v>23</v>
      </c>
      <c r="AD39" s="18">
        <v>1135</v>
      </c>
      <c r="AE39" s="18">
        <v>251</v>
      </c>
      <c r="AF39" s="30">
        <v>24.007044113227124</v>
      </c>
      <c r="AG39" s="31">
        <v>7.9390646054019403</v>
      </c>
      <c r="AH39" s="31">
        <v>247.2490485165651</v>
      </c>
      <c r="AI39" s="30">
        <v>2667.1694256508358</v>
      </c>
      <c r="AJ39" s="37">
        <f t="shared" ref="AJ39:AJ41" si="27">(AG39-AF39)/AF39</f>
        <v>-0.66930270265851832</v>
      </c>
      <c r="AK39" s="38">
        <f t="shared" si="22"/>
        <v>9.7873799379743289</v>
      </c>
      <c r="AL39" s="49">
        <f>kWh_in_MMBtu*(AI39-AH39)*Elec_source_E+(AG39-AF39)*Gas_source_E</f>
        <v>8.3932390522357707</v>
      </c>
      <c r="AM39" s="50">
        <f>(AI39-AH39)*Elec_emissions/1000+(AG39-AF39)*Gas_emissions</f>
        <v>1156.5712407029273</v>
      </c>
      <c r="AO39" s="16">
        <v>2</v>
      </c>
      <c r="AP39" s="17" t="s">
        <v>23</v>
      </c>
      <c r="AQ39" s="18">
        <v>78</v>
      </c>
      <c r="AR39" s="18">
        <v>59</v>
      </c>
      <c r="AS39" s="30">
        <v>43.794057833564963</v>
      </c>
      <c r="AT39" s="31">
        <v>33.995733485423251</v>
      </c>
      <c r="AU39" s="31">
        <v>380.93145470273112</v>
      </c>
      <c r="AV39" s="30">
        <v>1381.5325854804312</v>
      </c>
      <c r="AW39" s="37">
        <f t="shared" ref="AW39:AW41" si="28">(AT39-AS39)/AS39</f>
        <v>-0.22373638874431975</v>
      </c>
      <c r="AX39" s="38">
        <f t="shared" si="23"/>
        <v>2.6267222578364993</v>
      </c>
      <c r="AY39" s="49">
        <f>kWh_in_MMBtu*(AV39-AU39)*Elec_source_E+(AT39-AS39)*Gas_source_E</f>
        <v>3.2125368447395886E-2</v>
      </c>
      <c r="AZ39" s="50">
        <f>(AV39-AU39)*Elec_emissions/1000+(AT39-AS39)*Gas_emissions</f>
        <v>14.520364973944197</v>
      </c>
      <c r="BA39" s="6"/>
      <c r="BB39" s="16">
        <v>2</v>
      </c>
      <c r="BC39" s="17" t="s">
        <v>23</v>
      </c>
      <c r="BD39" s="18">
        <v>26</v>
      </c>
      <c r="BE39" s="18">
        <v>1</v>
      </c>
      <c r="BF39" s="30">
        <v>11.812071196161043</v>
      </c>
      <c r="BG39" s="31">
        <v>10.293396909738384</v>
      </c>
      <c r="BH39" s="31">
        <v>188.38178602826463</v>
      </c>
      <c r="BI39" s="30">
        <v>183.73818406578368</v>
      </c>
      <c r="BJ39" s="37">
        <f t="shared" ref="BJ39:BJ41" si="29">(BG39-BF39)/BF39</f>
        <v>-0.12856968614583295</v>
      </c>
      <c r="BK39" s="38">
        <f t="shared" si="24"/>
        <v>-2.4649951889638744E-2</v>
      </c>
      <c r="BL39" s="49">
        <f>kWh_in_MMBtu*(BI39-BH39)*Elec_source_E+(BG39-BF39)*Gas_source_E</f>
        <v>-1.7050687399563333</v>
      </c>
      <c r="BM39" s="50">
        <f>(BI39-BH39)*Elec_emissions/1000+(BG39-BF39)*Gas_emissions</f>
        <v>-229.99691735757813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3526</v>
      </c>
      <c r="F40" s="30">
        <v>27.074377571385128</v>
      </c>
      <c r="G40" s="31">
        <v>15.551208843199079</v>
      </c>
      <c r="H40" s="31">
        <v>268.95742319993025</v>
      </c>
      <c r="I40" s="30">
        <v>1795.8080535699689</v>
      </c>
      <c r="J40" s="37">
        <f t="shared" si="25"/>
        <v>-0.42561158415567307</v>
      </c>
      <c r="K40" s="38">
        <f t="shared" si="20"/>
        <v>5.6769231806442839</v>
      </c>
      <c r="L40" s="49">
        <f>kWh_in_MMBtu*(I40-H40)*Elec_source_E+(G40-F40)*Gas_source_E</f>
        <v>3.7860001901080622</v>
      </c>
      <c r="M40" s="50">
        <f>(I40-H40)*Elec_emissions/1000+(G40-F40)*Gas_emissions</f>
        <v>526.13501351468744</v>
      </c>
      <c r="N40" s="6"/>
      <c r="O40" s="16">
        <v>3</v>
      </c>
      <c r="P40" s="17" t="s">
        <v>24</v>
      </c>
      <c r="Q40" s="18">
        <v>3462</v>
      </c>
      <c r="R40" s="18">
        <v>3116</v>
      </c>
      <c r="S40" s="30">
        <v>26.878476950563822</v>
      </c>
      <c r="T40" s="31">
        <v>15.964596690654695</v>
      </c>
      <c r="U40" s="31">
        <v>267.82567106162037</v>
      </c>
      <c r="V40" s="30">
        <v>1698.8696167023995</v>
      </c>
      <c r="W40" s="37">
        <f t="shared" si="26"/>
        <v>-0.40604533805923815</v>
      </c>
      <c r="X40" s="38">
        <f t="shared" si="21"/>
        <v>5.3431918604678108</v>
      </c>
      <c r="Y40" s="49">
        <f>kWh_in_MMBtu*(V40-U40)*Elec_source_E+(T40-S40)*Gas_source_E</f>
        <v>3.4244313521251613</v>
      </c>
      <c r="Z40" s="50">
        <f>(V40-U40)*Elec_emissions/1000+(T40-S40)*Gas_emissions</f>
        <v>476.39749875505117</v>
      </c>
      <c r="AA40" s="6"/>
      <c r="AB40" s="16">
        <v>3</v>
      </c>
      <c r="AC40" s="17" t="s">
        <v>24</v>
      </c>
      <c r="AD40" s="18">
        <v>1135</v>
      </c>
      <c r="AE40" s="18">
        <v>336</v>
      </c>
      <c r="AF40" s="30">
        <v>24.580837457591596</v>
      </c>
      <c r="AG40" s="31">
        <v>6.9665468149887708</v>
      </c>
      <c r="AH40" s="31">
        <v>252.39432810731142</v>
      </c>
      <c r="AI40" s="30">
        <v>2809.2064840580033</v>
      </c>
      <c r="AJ40" s="37">
        <f t="shared" si="27"/>
        <v>-0.71658627062613733</v>
      </c>
      <c r="AK40" s="38">
        <f t="shared" si="22"/>
        <v>10.130228262750828</v>
      </c>
      <c r="AL40" s="49">
        <f>kWh_in_MMBtu*(AI40-AH40)*Elec_source_E+(AG40-AF40)*Gas_source_E</f>
        <v>8.1733045840403165</v>
      </c>
      <c r="AM40" s="50">
        <f>(AI40-AH40)*Elec_emissions/1000+(AG40-AF40)*Gas_emissions</f>
        <v>1128.3041502896908</v>
      </c>
      <c r="AO40" s="16">
        <v>3</v>
      </c>
      <c r="AP40" s="17" t="s">
        <v>24</v>
      </c>
      <c r="AQ40" s="18">
        <v>78</v>
      </c>
      <c r="AR40" s="18">
        <v>69</v>
      </c>
      <c r="AS40" s="30">
        <v>48.388774583264968</v>
      </c>
      <c r="AT40" s="31">
        <v>38.423577961947878</v>
      </c>
      <c r="AU40" s="31">
        <v>402.6297661770019</v>
      </c>
      <c r="AV40" s="30">
        <v>1354.3005957645157</v>
      </c>
      <c r="AW40" s="37">
        <f t="shared" si="28"/>
        <v>-0.2059402559196758</v>
      </c>
      <c r="AX40" s="38">
        <f t="shared" si="23"/>
        <v>2.3636375388329971</v>
      </c>
      <c r="AY40" s="49">
        <f>kWh_in_MMBtu*(AV40-AU40)*Elec_source_E+(AT40-AS40)*Gas_source_E</f>
        <v>-0.67360652430084578</v>
      </c>
      <c r="AZ40" s="50">
        <f>(AV40-AU40)*Elec_emissions/1000+(AT40-AS40)*Gas_emissions</f>
        <v>-81.154517113367092</v>
      </c>
      <c r="BA40" s="6"/>
      <c r="BB40" s="16">
        <v>3</v>
      </c>
      <c r="BC40" s="17" t="s">
        <v>24</v>
      </c>
      <c r="BD40" s="18">
        <v>26</v>
      </c>
      <c r="BE40" s="18">
        <v>5</v>
      </c>
      <c r="BF40" s="30">
        <v>22.58686135022915</v>
      </c>
      <c r="BG40" s="31">
        <v>19.178496765847775</v>
      </c>
      <c r="BH40" s="31">
        <v>242.62701293512796</v>
      </c>
      <c r="BI40" s="30">
        <v>200.27029835702155</v>
      </c>
      <c r="BJ40" s="37">
        <f t="shared" si="29"/>
        <v>-0.15090031906300233</v>
      </c>
      <c r="BK40" s="38">
        <f t="shared" si="24"/>
        <v>-0.17457542779637436</v>
      </c>
      <c r="BL40" s="49">
        <f>kWh_in_MMBtu*(BI40-BH40)*Elec_source_E+(BG40-BF40)*Gas_source_E</f>
        <v>-4.1685825924083151</v>
      </c>
      <c r="BM40" s="50">
        <f>(BI40-BH40)*Elec_emissions/1000+(BG40-BF40)*Gas_emissions</f>
        <v>-562.61625690062874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3984</v>
      </c>
      <c r="F41" s="39">
        <v>27.188501509201537</v>
      </c>
      <c r="G41" s="40">
        <v>14.920906570528913</v>
      </c>
      <c r="H41" s="40">
        <v>269.75901103228097</v>
      </c>
      <c r="I41" s="39">
        <v>1774.452327232776</v>
      </c>
      <c r="J41" s="41">
        <f t="shared" si="25"/>
        <v>-0.45120526169935632</v>
      </c>
      <c r="K41" s="42">
        <f t="shared" si="20"/>
        <v>5.5779167874411968</v>
      </c>
      <c r="L41" s="51">
        <f>kWh_in_MMBtu*(I41-H41)*Elec_source_E+(G41-F41)*Gas_source_E</f>
        <v>2.7373624444379256</v>
      </c>
      <c r="M41" s="52">
        <f>(I41-H41)*Elec_emissions/1000+(G41-F41)*Gas_emissions</f>
        <v>384.48762577064417</v>
      </c>
      <c r="N41" s="6"/>
      <c r="O41" s="19">
        <v>4</v>
      </c>
      <c r="P41" s="14" t="s">
        <v>25</v>
      </c>
      <c r="Q41" s="13">
        <v>3462</v>
      </c>
      <c r="R41" s="13">
        <v>3271</v>
      </c>
      <c r="S41" s="39">
        <v>27.211819964120668</v>
      </c>
      <c r="T41" s="40">
        <v>15.272080869782041</v>
      </c>
      <c r="U41" s="40">
        <v>270.0121843605047</v>
      </c>
      <c r="V41" s="39">
        <v>1722.6757195274351</v>
      </c>
      <c r="W41" s="41">
        <f t="shared" si="26"/>
        <v>-0.43877032517786069</v>
      </c>
      <c r="X41" s="42">
        <f t="shared" si="21"/>
        <v>5.3799925311052545</v>
      </c>
      <c r="Y41" s="51">
        <f>kWh_in_MMBtu*(V41-U41)*Elec_source_E+(T41-S41)*Gas_source_E</f>
        <v>2.5377015923201771</v>
      </c>
      <c r="Z41" s="52">
        <f>(V41-U41)*Elec_emissions/1000+(T41-S41)*Gas_emissions</f>
        <v>357.03113326493872</v>
      </c>
      <c r="AA41" s="6"/>
      <c r="AB41" s="19">
        <v>4</v>
      </c>
      <c r="AC41" s="14" t="s">
        <v>25</v>
      </c>
      <c r="AD41" s="13">
        <v>1135</v>
      </c>
      <c r="AE41" s="13">
        <v>631</v>
      </c>
      <c r="AF41" s="39">
        <v>24.368717342739725</v>
      </c>
      <c r="AG41" s="40">
        <v>10.235424354123683</v>
      </c>
      <c r="AH41" s="40">
        <v>251.80013204825744</v>
      </c>
      <c r="AI41" s="39">
        <v>2092.3819047132552</v>
      </c>
      <c r="AJ41" s="41">
        <f t="shared" si="27"/>
        <v>-0.57997689372956818</v>
      </c>
      <c r="AK41" s="42">
        <f t="shared" si="22"/>
        <v>7.3096934369845785</v>
      </c>
      <c r="AL41" s="51">
        <f>kWh_in_MMBtu*(AI41-AH41)*Elec_source_E+(AG41-AF41)*Gas_source_E</f>
        <v>4.2997274635823484</v>
      </c>
      <c r="AM41" s="52">
        <f>(AI41-AH41)*Elec_emissions/1000+(AG41-AF41)*Gas_emissions</f>
        <v>598.61182812834886</v>
      </c>
      <c r="AO41" s="19">
        <v>4</v>
      </c>
      <c r="AP41" s="14" t="s">
        <v>25</v>
      </c>
      <c r="AQ41" s="13">
        <v>78</v>
      </c>
      <c r="AR41" s="13">
        <v>73</v>
      </c>
      <c r="AS41" s="39">
        <v>50.443587191597878</v>
      </c>
      <c r="AT41" s="40">
        <v>38.848683336213767</v>
      </c>
      <c r="AU41" s="40">
        <v>413.13021978216426</v>
      </c>
      <c r="AV41" s="39">
        <v>1495.6182577489578</v>
      </c>
      <c r="AW41" s="41">
        <f t="shared" si="28"/>
        <v>-0.22985882846403541</v>
      </c>
      <c r="AX41" s="42">
        <f t="shared" si="23"/>
        <v>2.6202102536521514</v>
      </c>
      <c r="AY41" s="51">
        <f>kWh_in_MMBtu*(AV41-AU41)*Elec_source_E+(AT41-AS41)*Gas_source_E</f>
        <v>-1.0494762613307866</v>
      </c>
      <c r="AZ41" s="52">
        <f>(AV41-AU41)*Elec_emissions/1000+(AT41-AS41)*Gas_emissions</f>
        <v>-130.51325953774631</v>
      </c>
      <c r="BA41" s="6"/>
      <c r="BB41" s="19">
        <v>4</v>
      </c>
      <c r="BC41" s="14" t="s">
        <v>25</v>
      </c>
      <c r="BD41" s="13">
        <v>26</v>
      </c>
      <c r="BE41" s="13">
        <v>9</v>
      </c>
      <c r="BF41" s="39">
        <v>27.787155751660659</v>
      </c>
      <c r="BG41" s="40">
        <v>21.712066770501988</v>
      </c>
      <c r="BH41" s="40">
        <v>273.96172698314808</v>
      </c>
      <c r="BI41" s="39">
        <v>563.63093682116812</v>
      </c>
      <c r="BJ41" s="41">
        <f t="shared" si="29"/>
        <v>-0.21862939249532953</v>
      </c>
      <c r="BK41" s="42">
        <f t="shared" si="24"/>
        <v>1.0573345884034311</v>
      </c>
      <c r="BL41" s="51">
        <f>kWh_in_MMBtu*(BI41-BH41)*Elec_source_E+(BG41-BF41)*Gas_source_E</f>
        <v>-3.5206880313528028</v>
      </c>
      <c r="BM41" s="52">
        <f>(BI41-BH41)*Elec_emissions/1000+(BG41-BF41)*Gas_emissions</f>
        <v>-471.85904912584368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53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53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53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53" t="s">
        <v>36</v>
      </c>
      <c r="G48" s="53"/>
      <c r="H48" s="53"/>
      <c r="I48" s="53"/>
      <c r="J48" s="28"/>
      <c r="K48" s="29"/>
      <c r="L48" s="45"/>
      <c r="M48" s="29"/>
      <c r="O48" s="27"/>
      <c r="P48" s="28"/>
      <c r="Q48" s="28"/>
      <c r="R48" s="28"/>
      <c r="S48" s="53" t="s">
        <v>36</v>
      </c>
      <c r="T48" s="53"/>
      <c r="U48" s="53"/>
      <c r="V48" s="53"/>
      <c r="W48" s="28"/>
      <c r="X48" s="29"/>
      <c r="Y48" s="45"/>
      <c r="Z48" s="29"/>
      <c r="AB48" s="27"/>
      <c r="AC48" s="28"/>
      <c r="AD48" s="28"/>
      <c r="AE48" s="28"/>
      <c r="AF48" s="53" t="s">
        <v>36</v>
      </c>
      <c r="AG48" s="53"/>
      <c r="AH48" s="53"/>
      <c r="AI48" s="53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35</v>
      </c>
      <c r="I49" s="23" t="s">
        <v>35</v>
      </c>
      <c r="J49" s="23" t="s">
        <v>42</v>
      </c>
      <c r="K49" s="34" t="s">
        <v>42</v>
      </c>
      <c r="L49" s="46" t="s">
        <v>42</v>
      </c>
      <c r="M49" s="34" t="s">
        <v>42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35</v>
      </c>
      <c r="V49" s="23" t="s">
        <v>35</v>
      </c>
      <c r="W49" s="23" t="s">
        <v>42</v>
      </c>
      <c r="X49" s="34" t="s">
        <v>42</v>
      </c>
      <c r="Y49" s="46" t="s">
        <v>42</v>
      </c>
      <c r="Z49" s="34" t="s">
        <v>42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35</v>
      </c>
      <c r="AI49" s="23" t="s">
        <v>35</v>
      </c>
      <c r="AJ49" s="23" t="s">
        <v>42</v>
      </c>
      <c r="AK49" s="34" t="s">
        <v>42</v>
      </c>
      <c r="AL49" s="46" t="s">
        <v>42</v>
      </c>
      <c r="AM49" s="34" t="s">
        <v>42</v>
      </c>
      <c r="AX49" s="34" t="s">
        <v>42</v>
      </c>
      <c r="AY49" s="46" t="s">
        <v>42</v>
      </c>
      <c r="AZ49" s="34" t="s">
        <v>42</v>
      </c>
      <c r="BK49" s="34" t="s">
        <v>42</v>
      </c>
      <c r="BL49" s="46" t="s">
        <v>42</v>
      </c>
      <c r="BM49" s="34" t="s">
        <v>42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33</v>
      </c>
      <c r="G50" s="23" t="s">
        <v>34</v>
      </c>
      <c r="H50" s="23" t="s">
        <v>33</v>
      </c>
      <c r="I50" s="23" t="s">
        <v>34</v>
      </c>
      <c r="J50" s="23" t="s">
        <v>37</v>
      </c>
      <c r="K50" s="34" t="s">
        <v>38</v>
      </c>
      <c r="L50" s="46" t="s">
        <v>43</v>
      </c>
      <c r="M50" s="34" t="s">
        <v>44</v>
      </c>
      <c r="O50" s="16"/>
      <c r="P50" s="18"/>
      <c r="Q50" s="23" t="s">
        <v>6</v>
      </c>
      <c r="R50" s="23" t="s">
        <v>4</v>
      </c>
      <c r="S50" s="23" t="s">
        <v>33</v>
      </c>
      <c r="T50" s="23" t="s">
        <v>34</v>
      </c>
      <c r="U50" s="23" t="s">
        <v>33</v>
      </c>
      <c r="V50" s="23" t="s">
        <v>34</v>
      </c>
      <c r="W50" s="23" t="s">
        <v>37</v>
      </c>
      <c r="X50" s="34" t="s">
        <v>38</v>
      </c>
      <c r="Y50" s="46" t="s">
        <v>43</v>
      </c>
      <c r="Z50" s="34" t="s">
        <v>44</v>
      </c>
      <c r="AB50" s="16"/>
      <c r="AC50" s="18"/>
      <c r="AD50" s="23" t="s">
        <v>6</v>
      </c>
      <c r="AE50" s="23" t="s">
        <v>4</v>
      </c>
      <c r="AF50" s="23" t="s">
        <v>33</v>
      </c>
      <c r="AG50" s="23" t="s">
        <v>34</v>
      </c>
      <c r="AH50" s="23" t="s">
        <v>33</v>
      </c>
      <c r="AI50" s="23" t="s">
        <v>34</v>
      </c>
      <c r="AJ50" s="23" t="s">
        <v>37</v>
      </c>
      <c r="AK50" s="34" t="s">
        <v>38</v>
      </c>
      <c r="AL50" s="46" t="s">
        <v>43</v>
      </c>
      <c r="AM50" s="34" t="s">
        <v>44</v>
      </c>
      <c r="AX50" s="34" t="s">
        <v>38</v>
      </c>
      <c r="AY50" s="46" t="s">
        <v>43</v>
      </c>
      <c r="AZ50" s="34" t="s">
        <v>44</v>
      </c>
      <c r="BK50" s="34" t="s">
        <v>38</v>
      </c>
      <c r="BL50" s="46" t="s">
        <v>43</v>
      </c>
      <c r="BM50" s="34" t="s">
        <v>44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39</v>
      </c>
      <c r="G51" s="10" t="s">
        <v>39</v>
      </c>
      <c r="H51" s="10" t="s">
        <v>40</v>
      </c>
      <c r="I51" s="10" t="s">
        <v>40</v>
      </c>
      <c r="J51" s="9" t="s">
        <v>41</v>
      </c>
      <c r="K51" s="35" t="s">
        <v>41</v>
      </c>
      <c r="L51" s="47" t="s">
        <v>39</v>
      </c>
      <c r="M51" s="48" t="s">
        <v>45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39</v>
      </c>
      <c r="T51" s="10" t="s">
        <v>39</v>
      </c>
      <c r="U51" s="10" t="s">
        <v>40</v>
      </c>
      <c r="V51" s="10" t="s">
        <v>40</v>
      </c>
      <c r="W51" s="9" t="s">
        <v>41</v>
      </c>
      <c r="X51" s="35" t="s">
        <v>41</v>
      </c>
      <c r="Y51" s="47" t="s">
        <v>39</v>
      </c>
      <c r="Z51" s="48" t="s">
        <v>45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39</v>
      </c>
      <c r="AG51" s="10" t="s">
        <v>39</v>
      </c>
      <c r="AH51" s="10" t="s">
        <v>40</v>
      </c>
      <c r="AI51" s="10" t="s">
        <v>40</v>
      </c>
      <c r="AJ51" s="9" t="s">
        <v>41</v>
      </c>
      <c r="AK51" s="35" t="s">
        <v>41</v>
      </c>
      <c r="AL51" s="47" t="s">
        <v>39</v>
      </c>
      <c r="AM51" s="48" t="s">
        <v>45</v>
      </c>
      <c r="AX51" s="35" t="s">
        <v>41</v>
      </c>
      <c r="AY51" s="47" t="s">
        <v>39</v>
      </c>
      <c r="AZ51" s="48" t="s">
        <v>45</v>
      </c>
      <c r="BK51" s="35" t="s">
        <v>41</v>
      </c>
      <c r="BL51" s="47" t="s">
        <v>39</v>
      </c>
      <c r="BM51" s="48" t="s">
        <v>45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432</v>
      </c>
      <c r="F53" s="30">
        <v>26.684229340077682</v>
      </c>
      <c r="G53" s="30">
        <v>13.318943796235599</v>
      </c>
      <c r="H53" s="30">
        <v>253.39837335286305</v>
      </c>
      <c r="I53" s="30">
        <v>2623.0121986471227</v>
      </c>
      <c r="J53" s="32">
        <f>(G53-F53)/F53</f>
        <v>-0.50086833588139046</v>
      </c>
      <c r="K53" s="36">
        <f t="shared" ref="K53:K56" si="30">(I53-H53)/H53</f>
        <v>9.3513379503605503</v>
      </c>
      <c r="L53" s="49">
        <f>kWh_in_MMBtu*(I53-H53)*Elec_source_E+(G53-F53)*Gas_source_E</f>
        <v>10.800600406688735</v>
      </c>
      <c r="M53" s="50">
        <f>(I53-H53)*Elec_emissions/1000+(G53-F53)*Gas_emissions</f>
        <v>1480.7215270330671</v>
      </c>
      <c r="O53" s="16">
        <v>1</v>
      </c>
      <c r="P53" s="17" t="s">
        <v>22</v>
      </c>
      <c r="Q53" s="18">
        <v>794</v>
      </c>
      <c r="R53" s="18">
        <v>105</v>
      </c>
      <c r="S53" s="30">
        <v>36.250759428949443</v>
      </c>
      <c r="T53" s="30">
        <v>16.889052502883025</v>
      </c>
      <c r="U53" s="30">
        <v>282.3857845538937</v>
      </c>
      <c r="V53" s="30">
        <v>3418.4689853586033</v>
      </c>
      <c r="W53" s="32">
        <f>(T53-S53)/S53</f>
        <v>-0.53410486376195421</v>
      </c>
      <c r="X53" s="36">
        <f t="shared" ref="X53:X56" si="31">(V53-U53)/U53</f>
        <v>11.105669521427995</v>
      </c>
      <c r="Y53" s="49">
        <f>kWh_in_MMBtu*(V53-U53)*Elec_source_E+(T53-S53)*Gas_source_E</f>
        <v>12.470217445651944</v>
      </c>
      <c r="Z53" s="50">
        <f>(V53-U53)*Elec_emissions/1000+(T53-S53)*Gas_emissions</f>
        <v>1713.6940558382844</v>
      </c>
      <c r="AB53" s="16">
        <v>1</v>
      </c>
      <c r="AC53" s="17" t="s">
        <v>22</v>
      </c>
      <c r="AD53" s="18">
        <v>661</v>
      </c>
      <c r="AE53" s="18">
        <v>327</v>
      </c>
      <c r="AF53" s="30">
        <v>23.61240775190781</v>
      </c>
      <c r="AG53" s="30">
        <v>12.172578615202015</v>
      </c>
      <c r="AH53" s="30">
        <v>244.09048902225683</v>
      </c>
      <c r="AI53" s="30">
        <v>1979.9772424146113</v>
      </c>
      <c r="AJ53" s="32">
        <f>(AG53-AF53)/AF53</f>
        <v>-0.48448380431603766</v>
      </c>
      <c r="AK53" s="36">
        <f t="shared" ref="AK53:AK56" si="32">(AI53-AH53)/AH53</f>
        <v>7.1116525692816799</v>
      </c>
      <c r="AL53" s="49">
        <f>kWh_in_MMBtu*(AI53-AH53)*Elec_source_E+(AG53-AF53)*Gas_source_E</f>
        <v>6.114752499315852</v>
      </c>
      <c r="AM53" s="50">
        <f>(AI53-AH53)*Elec_emissions/1000+(AG53-AF53)*Gas_emissions</f>
        <v>842.3244563367316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514</v>
      </c>
      <c r="F54" s="30">
        <v>27.736125482326806</v>
      </c>
      <c r="G54" s="31">
        <v>14.69693768402381</v>
      </c>
      <c r="H54" s="31">
        <v>259.77855802279845</v>
      </c>
      <c r="I54" s="30">
        <v>2669.3688414584672</v>
      </c>
      <c r="J54" s="37">
        <f t="shared" ref="J54:J56" si="35">(G54-F54)/F54</f>
        <v>-0.47011569105466594</v>
      </c>
      <c r="K54" s="38">
        <f t="shared" si="30"/>
        <v>9.2755549256078353</v>
      </c>
      <c r="L54" s="49">
        <f>kWh_in_MMBtu*(I54-H54)*Elec_source_E+(G54-F54)*Gas_source_E</f>
        <v>11.584029444766815</v>
      </c>
      <c r="M54" s="50">
        <f>(I54-H54)*Elec_emissions/1000+(G54-F54)*Gas_emissions</f>
        <v>1586.783665764922</v>
      </c>
      <c r="O54" s="16">
        <v>2</v>
      </c>
      <c r="P54" s="17" t="s">
        <v>23</v>
      </c>
      <c r="Q54" s="18">
        <v>794</v>
      </c>
      <c r="R54" s="18">
        <v>152</v>
      </c>
      <c r="S54" s="30">
        <v>36.843997289022475</v>
      </c>
      <c r="T54" s="31">
        <v>21.062842116821518</v>
      </c>
      <c r="U54" s="31">
        <v>291.38317297058205</v>
      </c>
      <c r="V54" s="30">
        <v>2882.6498826895727</v>
      </c>
      <c r="W54" s="37">
        <f t="shared" ref="W54:W56" si="36">(T54-S54)/S54</f>
        <v>-0.42832364383282839</v>
      </c>
      <c r="X54" s="38">
        <f t="shared" si="31"/>
        <v>8.8929867957083584</v>
      </c>
      <c r="Y54" s="49">
        <f>kWh_in_MMBtu*(V54-U54)*Elec_source_E+(T54-S54)*Gas_source_E</f>
        <v>10.540287988932977</v>
      </c>
      <c r="Z54" s="50">
        <f>(V54-U54)*Elec_emissions/1000+(T54-S54)*Gas_emissions</f>
        <v>1447.8719856178718</v>
      </c>
      <c r="AB54" s="16">
        <v>2</v>
      </c>
      <c r="AC54" s="17" t="s">
        <v>23</v>
      </c>
      <c r="AD54" s="18">
        <v>661</v>
      </c>
      <c r="AE54" s="18">
        <v>362</v>
      </c>
      <c r="AF54" s="30">
        <v>23.911825718189341</v>
      </c>
      <c r="AG54" s="31">
        <v>12.023961237103231</v>
      </c>
      <c r="AH54" s="31">
        <v>246.50811196737553</v>
      </c>
      <c r="AI54" s="30">
        <v>2150.707262567988</v>
      </c>
      <c r="AJ54" s="37">
        <f t="shared" ref="AJ54:AJ56" si="37">(AG54-AF54)/AF54</f>
        <v>-0.49715419563480689</v>
      </c>
      <c r="AK54" s="38">
        <f t="shared" si="32"/>
        <v>7.7246916355135058</v>
      </c>
      <c r="AL54" s="49">
        <f>kWh_in_MMBtu*(AI54-AH54)*Elec_source_E+(AG54-AF54)*Gas_source_E</f>
        <v>7.4283234874552235</v>
      </c>
      <c r="AM54" s="50">
        <f>(AI54-AH54)*Elec_emissions/1000+(AG54-AF54)*Gas_emissions</f>
        <v>1021.1894862536324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799</v>
      </c>
      <c r="F55" s="30">
        <v>31.42006182611928</v>
      </c>
      <c r="G55" s="31">
        <v>21.815332462210737</v>
      </c>
      <c r="H55" s="31">
        <v>283.01346480811156</v>
      </c>
      <c r="I55" s="30">
        <v>1970.678632658879</v>
      </c>
      <c r="J55" s="37">
        <f t="shared" si="35"/>
        <v>-0.30568779326602719</v>
      </c>
      <c r="K55" s="38">
        <f t="shared" si="30"/>
        <v>5.9631974365425897</v>
      </c>
      <c r="L55" s="49">
        <f>kWh_in_MMBtu*(I55-H55)*Elec_source_E+(G55-F55)*Gas_source_E</f>
        <v>7.5987575495189148</v>
      </c>
      <c r="M55" s="50">
        <f>(I55-H55)*Elec_emissions/1000+(G55-F55)*Gas_emissions</f>
        <v>1041.96993756046</v>
      </c>
      <c r="O55" s="16">
        <v>3</v>
      </c>
      <c r="P55" s="17" t="s">
        <v>24</v>
      </c>
      <c r="Q55" s="18">
        <v>794</v>
      </c>
      <c r="R55" s="18">
        <v>311</v>
      </c>
      <c r="S55" s="30">
        <v>38.788719323440482</v>
      </c>
      <c r="T55" s="31">
        <v>29.739254953782606</v>
      </c>
      <c r="U55" s="31">
        <v>306.49332099758891</v>
      </c>
      <c r="V55" s="30">
        <v>1603.5877589586737</v>
      </c>
      <c r="W55" s="37">
        <f t="shared" si="36"/>
        <v>-0.23330144762446894</v>
      </c>
      <c r="X55" s="38">
        <f t="shared" si="31"/>
        <v>4.2320479733106113</v>
      </c>
      <c r="Y55" s="49">
        <f>kWh_in_MMBtu*(V55-U55)*Elec_source_E+(T55-S55)*Gas_source_E</f>
        <v>4.0225995563211079</v>
      </c>
      <c r="Z55" s="50">
        <f>(V55-U55)*Elec_emissions/1000+(T55-S55)*Gas_emissions</f>
        <v>555.70405045570965</v>
      </c>
      <c r="AB55" s="16">
        <v>3</v>
      </c>
      <c r="AC55" s="17" t="s">
        <v>24</v>
      </c>
      <c r="AD55" s="18">
        <v>661</v>
      </c>
      <c r="AE55" s="18">
        <v>488</v>
      </c>
      <c r="AF55" s="30">
        <v>26.724052642375739</v>
      </c>
      <c r="AG55" s="31">
        <v>16.765455628442606</v>
      </c>
      <c r="AH55" s="31">
        <v>268.04986793326026</v>
      </c>
      <c r="AI55" s="30">
        <v>1654.0852377873689</v>
      </c>
      <c r="AJ55" s="37">
        <f t="shared" si="37"/>
        <v>-0.37264546463817416</v>
      </c>
      <c r="AK55" s="38">
        <f t="shared" si="32"/>
        <v>5.1708116125586274</v>
      </c>
      <c r="AL55" s="49">
        <f>kWh_in_MMBtu*(AI55-AH55)*Elec_source_E+(AG55-AF55)*Gas_source_E</f>
        <v>3.9838344312593481</v>
      </c>
      <c r="AM55" s="50">
        <f>(AI55-AH55)*Elec_emissions/1000+(AG55-AF55)*Gas_emissions</f>
        <v>551.38166671970339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1202</v>
      </c>
      <c r="F56" s="39">
        <v>38.443707461323505</v>
      </c>
      <c r="G56" s="40">
        <v>30.648139496594204</v>
      </c>
      <c r="H56" s="40">
        <v>317.09365203643506</v>
      </c>
      <c r="I56" s="39">
        <v>1634.3031532636451</v>
      </c>
      <c r="J56" s="41">
        <f t="shared" si="35"/>
        <v>-0.20277877654157245</v>
      </c>
      <c r="K56" s="42">
        <f t="shared" si="30"/>
        <v>4.1540077916030258</v>
      </c>
      <c r="L56" s="51">
        <f>kWh_in_MMBtu*(I56-H56)*Elec_source_E+(G56-F56)*Gas_source_E</f>
        <v>5.6046957549694021</v>
      </c>
      <c r="M56" s="52">
        <f>(I56-H56)*Elec_emissions/1000+(G56-F56)*Gas_emissions</f>
        <v>769.27412396915634</v>
      </c>
      <c r="O56" s="19">
        <v>4</v>
      </c>
      <c r="P56" s="14" t="s">
        <v>25</v>
      </c>
      <c r="Q56" s="13">
        <v>794</v>
      </c>
      <c r="R56" s="13">
        <v>664</v>
      </c>
      <c r="S56" s="39">
        <v>47.572908637518175</v>
      </c>
      <c r="T56" s="40">
        <v>41.91920239645966</v>
      </c>
      <c r="U56" s="40">
        <v>353.44346734740503</v>
      </c>
      <c r="V56" s="39">
        <v>981.42118960512869</v>
      </c>
      <c r="W56" s="41">
        <f t="shared" si="36"/>
        <v>-0.11884298023770073</v>
      </c>
      <c r="X56" s="42">
        <f t="shared" si="31"/>
        <v>1.7767416299152436</v>
      </c>
      <c r="Y56" s="51">
        <f>kWh_in_MMBtu*(V56-U56)*Elec_source_E+(T56-S56)*Gas_source_E</f>
        <v>0.56050383713513074</v>
      </c>
      <c r="Z56" s="52">
        <f>(V56-U56)*Elec_emissions/1000+(T56-S56)*Gas_emissions</f>
        <v>81.98479072712837</v>
      </c>
      <c r="AB56" s="19">
        <v>4</v>
      </c>
      <c r="AC56" s="14" t="s">
        <v>25</v>
      </c>
      <c r="AD56" s="13">
        <v>661</v>
      </c>
      <c r="AE56" s="13">
        <v>538</v>
      </c>
      <c r="AF56" s="39">
        <v>27.176440582153891</v>
      </c>
      <c r="AG56" s="40">
        <v>16.737385285607751</v>
      </c>
      <c r="AH56" s="40">
        <v>272.23068295375049</v>
      </c>
      <c r="AI56" s="39">
        <v>1577.2746292451393</v>
      </c>
      <c r="AJ56" s="41">
        <f t="shared" si="37"/>
        <v>-0.3841215064566334</v>
      </c>
      <c r="AK56" s="42">
        <f t="shared" si="32"/>
        <v>4.793889991133379</v>
      </c>
      <c r="AL56" s="51">
        <f>kWh_in_MMBtu*(AI56-AH56)*Elec_source_E+(AG56-AF56)*Gas_source_E</f>
        <v>2.5930517953721512</v>
      </c>
      <c r="AM56" s="52">
        <f>(AI56-AH56)*Elec_emissions/1000+(AG56-AF56)*Gas_emissions</f>
        <v>362.99276931539657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53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53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53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53" t="s">
        <v>36</v>
      </c>
      <c r="G63" s="53"/>
      <c r="H63" s="53"/>
      <c r="I63" s="53"/>
      <c r="J63" s="28"/>
      <c r="K63" s="29"/>
      <c r="L63" s="45"/>
      <c r="M63" s="29"/>
      <c r="O63" s="27"/>
      <c r="P63" s="28"/>
      <c r="Q63" s="28"/>
      <c r="R63" s="28"/>
      <c r="S63" s="53" t="s">
        <v>36</v>
      </c>
      <c r="T63" s="53"/>
      <c r="U63" s="53"/>
      <c r="V63" s="53"/>
      <c r="W63" s="28"/>
      <c r="X63" s="29"/>
      <c r="Y63" s="45"/>
      <c r="Z63" s="29"/>
      <c r="AB63" s="27"/>
      <c r="AC63" s="28"/>
      <c r="AD63" s="28"/>
      <c r="AE63" s="28"/>
      <c r="AF63" s="53" t="s">
        <v>36</v>
      </c>
      <c r="AG63" s="53"/>
      <c r="AH63" s="53"/>
      <c r="AI63" s="53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35</v>
      </c>
      <c r="I64" s="23" t="s">
        <v>35</v>
      </c>
      <c r="J64" s="23" t="s">
        <v>42</v>
      </c>
      <c r="K64" s="34" t="s">
        <v>42</v>
      </c>
      <c r="L64" s="46" t="s">
        <v>42</v>
      </c>
      <c r="M64" s="34" t="s">
        <v>42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35</v>
      </c>
      <c r="V64" s="23" t="s">
        <v>35</v>
      </c>
      <c r="W64" s="23" t="s">
        <v>42</v>
      </c>
      <c r="X64" s="34" t="s">
        <v>42</v>
      </c>
      <c r="Y64" s="46" t="s">
        <v>42</v>
      </c>
      <c r="Z64" s="34" t="s">
        <v>42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35</v>
      </c>
      <c r="AI64" s="23" t="s">
        <v>35</v>
      </c>
      <c r="AJ64" s="23" t="s">
        <v>42</v>
      </c>
      <c r="AK64" s="34" t="s">
        <v>42</v>
      </c>
      <c r="AL64" s="46" t="s">
        <v>42</v>
      </c>
      <c r="AM64" s="34" t="s">
        <v>42</v>
      </c>
      <c r="AX64" s="34" t="s">
        <v>42</v>
      </c>
      <c r="AY64" s="46" t="s">
        <v>42</v>
      </c>
      <c r="AZ64" s="34" t="s">
        <v>42</v>
      </c>
      <c r="BK64" s="34" t="s">
        <v>42</v>
      </c>
      <c r="BL64" s="46" t="s">
        <v>42</v>
      </c>
      <c r="BM64" s="34" t="s">
        <v>42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33</v>
      </c>
      <c r="G65" s="23" t="s">
        <v>34</v>
      </c>
      <c r="H65" s="23" t="s">
        <v>33</v>
      </c>
      <c r="I65" s="23" t="s">
        <v>34</v>
      </c>
      <c r="J65" s="23" t="s">
        <v>37</v>
      </c>
      <c r="K65" s="34" t="s">
        <v>38</v>
      </c>
      <c r="L65" s="46" t="s">
        <v>43</v>
      </c>
      <c r="M65" s="34" t="s">
        <v>44</v>
      </c>
      <c r="O65" s="16"/>
      <c r="P65" s="18"/>
      <c r="Q65" s="23" t="s">
        <v>6</v>
      </c>
      <c r="R65" s="23" t="s">
        <v>4</v>
      </c>
      <c r="S65" s="23" t="s">
        <v>33</v>
      </c>
      <c r="T65" s="23" t="s">
        <v>34</v>
      </c>
      <c r="U65" s="23" t="s">
        <v>33</v>
      </c>
      <c r="V65" s="23" t="s">
        <v>34</v>
      </c>
      <c r="W65" s="23" t="s">
        <v>37</v>
      </c>
      <c r="X65" s="34" t="s">
        <v>38</v>
      </c>
      <c r="Y65" s="46" t="s">
        <v>43</v>
      </c>
      <c r="Z65" s="34" t="s">
        <v>44</v>
      </c>
      <c r="AB65" s="16"/>
      <c r="AC65" s="18"/>
      <c r="AD65" s="23" t="s">
        <v>6</v>
      </c>
      <c r="AE65" s="23" t="s">
        <v>4</v>
      </c>
      <c r="AF65" s="23" t="s">
        <v>33</v>
      </c>
      <c r="AG65" s="23" t="s">
        <v>34</v>
      </c>
      <c r="AH65" s="23" t="s">
        <v>33</v>
      </c>
      <c r="AI65" s="23" t="s">
        <v>34</v>
      </c>
      <c r="AJ65" s="23" t="s">
        <v>37</v>
      </c>
      <c r="AK65" s="34" t="s">
        <v>38</v>
      </c>
      <c r="AL65" s="46" t="s">
        <v>43</v>
      </c>
      <c r="AM65" s="34" t="s">
        <v>44</v>
      </c>
      <c r="AX65" s="34" t="s">
        <v>38</v>
      </c>
      <c r="AY65" s="46" t="s">
        <v>43</v>
      </c>
      <c r="AZ65" s="34" t="s">
        <v>44</v>
      </c>
      <c r="BK65" s="34" t="s">
        <v>38</v>
      </c>
      <c r="BL65" s="46" t="s">
        <v>43</v>
      </c>
      <c r="BM65" s="34" t="s">
        <v>44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39</v>
      </c>
      <c r="G66" s="10" t="s">
        <v>39</v>
      </c>
      <c r="H66" s="10" t="s">
        <v>40</v>
      </c>
      <c r="I66" s="10" t="s">
        <v>40</v>
      </c>
      <c r="J66" s="9" t="s">
        <v>41</v>
      </c>
      <c r="K66" s="35" t="s">
        <v>41</v>
      </c>
      <c r="L66" s="47" t="s">
        <v>39</v>
      </c>
      <c r="M66" s="48" t="s">
        <v>45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39</v>
      </c>
      <c r="T66" s="10" t="s">
        <v>39</v>
      </c>
      <c r="U66" s="10" t="s">
        <v>40</v>
      </c>
      <c r="V66" s="10" t="s">
        <v>40</v>
      </c>
      <c r="W66" s="9" t="s">
        <v>41</v>
      </c>
      <c r="X66" s="35" t="s">
        <v>41</v>
      </c>
      <c r="Y66" s="47" t="s">
        <v>39</v>
      </c>
      <c r="Z66" s="48" t="s">
        <v>45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39</v>
      </c>
      <c r="AG66" s="10" t="s">
        <v>39</v>
      </c>
      <c r="AH66" s="10" t="s">
        <v>40</v>
      </c>
      <c r="AI66" s="10" t="s">
        <v>40</v>
      </c>
      <c r="AJ66" s="9" t="s">
        <v>41</v>
      </c>
      <c r="AK66" s="35" t="s">
        <v>41</v>
      </c>
      <c r="AL66" s="47" t="s">
        <v>39</v>
      </c>
      <c r="AM66" s="48" t="s">
        <v>45</v>
      </c>
      <c r="AX66" s="35" t="s">
        <v>41</v>
      </c>
      <c r="AY66" s="47" t="s">
        <v>39</v>
      </c>
      <c r="AZ66" s="48" t="s">
        <v>45</v>
      </c>
      <c r="BK66" s="35" t="s">
        <v>41</v>
      </c>
      <c r="BL66" s="47" t="s">
        <v>39</v>
      </c>
      <c r="BM66" s="48" t="s">
        <v>45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315</v>
      </c>
      <c r="F68" s="30">
        <v>26.555049363814263</v>
      </c>
      <c r="G68" s="30">
        <v>9.0980532519109314</v>
      </c>
      <c r="H68" s="30">
        <v>251.13305289920291</v>
      </c>
      <c r="I68" s="30">
        <v>806</v>
      </c>
      <c r="J68" s="32">
        <f>(G68-F68)/F68</f>
        <v>-0.65738895351825</v>
      </c>
      <c r="K68" s="36">
        <f t="shared" ref="K68:K71" si="38">(I68-H68)/H68</f>
        <v>2.209454075021752</v>
      </c>
      <c r="L68" s="49">
        <f>kWh_in_MMBtu*(I68-H68)*Elec_source_E+(G68-F68)*Gas_source_E</f>
        <v>-13.087796085503037</v>
      </c>
      <c r="M68" s="50">
        <f>(I68-H68)*Elec_emissions/1000+(G68-F68)*Gas_emissions</f>
        <v>-1759.4018873652303</v>
      </c>
      <c r="O68" s="16">
        <v>1</v>
      </c>
      <c r="P68" s="17" t="s">
        <v>22</v>
      </c>
      <c r="Q68" s="18">
        <v>441</v>
      </c>
      <c r="R68" s="18">
        <v>71</v>
      </c>
      <c r="S68" s="30">
        <v>38.289596025298984</v>
      </c>
      <c r="T68" s="30">
        <v>9.886480943115636</v>
      </c>
      <c r="U68" s="30">
        <v>289.36607990672735</v>
      </c>
      <c r="V68" s="30">
        <v>5215.0565300724747</v>
      </c>
      <c r="W68" s="32">
        <f>(T68-S68)/S68</f>
        <v>-0.74179719899412444</v>
      </c>
      <c r="X68" s="36">
        <f t="shared" ref="X68:X71" si="39">(V68-U68)/U68</f>
        <v>17.022349170135861</v>
      </c>
      <c r="Y68" s="49">
        <f>kWh_in_MMBtu*(V68-U68)*Elec_source_E+(T68-S68)*Gas_source_E</f>
        <v>21.774373099199053</v>
      </c>
      <c r="Z68" s="50">
        <f>(V68-U68)*Elec_emissions/1000+(T68-S68)*Gas_emissions</f>
        <v>2986.695997460045</v>
      </c>
      <c r="AB68" s="16">
        <v>1</v>
      </c>
      <c r="AC68" s="17" t="s">
        <v>22</v>
      </c>
      <c r="AD68" s="18">
        <v>374</v>
      </c>
      <c r="AE68" s="18">
        <v>244</v>
      </c>
      <c r="AF68" s="30">
        <v>23.14048865493961</v>
      </c>
      <c r="AG68" s="30">
        <v>8.8686337188144808</v>
      </c>
      <c r="AH68" s="30">
        <v>240.00786881094771</v>
      </c>
      <c r="AI68" s="30">
        <v>2446.8148357000641</v>
      </c>
      <c r="AJ68" s="32">
        <f>(AG68-AF68)/AF68</f>
        <v>-0.61674820912127248</v>
      </c>
      <c r="AK68" s="36">
        <f t="shared" ref="AK68:AK71" si="40">(AI68-AH68)/AH68</f>
        <v>9.1947275638175032</v>
      </c>
      <c r="AL68" s="49">
        <f>kWh_in_MMBtu*(AI68-AH68)*Elec_source_E+(AG68-AF68)*Gas_source_E</f>
        <v>8.0694518013172036</v>
      </c>
      <c r="AM68" s="50">
        <f>(AI68-AH68)*Elec_emissions/1000+(AG68-AF68)*Gas_emissions</f>
        <v>1110.7346542463806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351</v>
      </c>
      <c r="F69" s="30">
        <v>26.795375127432624</v>
      </c>
      <c r="G69" s="31">
        <v>12.088991716296212</v>
      </c>
      <c r="H69" s="31">
        <v>253.61269643606238</v>
      </c>
      <c r="I69" s="30">
        <v>828</v>
      </c>
      <c r="J69" s="37">
        <f t="shared" ref="J69:J71" si="43">(G69-F69)/F69</f>
        <v>-0.5488403629804115</v>
      </c>
      <c r="K69" s="38">
        <f t="shared" si="38"/>
        <v>2.2648207744944067</v>
      </c>
      <c r="L69" s="49">
        <f>kWh_in_MMBtu*(I69-H69)*Elec_source_E+(G69-F69)*Gas_source_E</f>
        <v>-9.880645974117769</v>
      </c>
      <c r="M69" s="50">
        <f>(I69-H69)*Elec_emissions/1000+(G69-F69)*Gas_emissions</f>
        <v>-1326.6792220550874</v>
      </c>
      <c r="O69" s="16">
        <v>2</v>
      </c>
      <c r="P69" s="17" t="s">
        <v>23</v>
      </c>
      <c r="Q69" s="18">
        <v>441</v>
      </c>
      <c r="R69" s="18">
        <v>93</v>
      </c>
      <c r="S69" s="30">
        <v>37.193452639443066</v>
      </c>
      <c r="T69" s="31">
        <v>19.529142263583477</v>
      </c>
      <c r="U69" s="31">
        <v>291.39373437304556</v>
      </c>
      <c r="V69" s="30">
        <v>3210.5900057010717</v>
      </c>
      <c r="W69" s="37">
        <f t="shared" ref="W69:W71" si="44">(T69-S69)/S69</f>
        <v>-0.47493064295748838</v>
      </c>
      <c r="X69" s="38">
        <f t="shared" si="39"/>
        <v>10.018047497173836</v>
      </c>
      <c r="Y69" s="49">
        <f>kWh_in_MMBtu*(V69-U69)*Elec_source_E+(T69-S69)*Gas_source_E</f>
        <v>11.998417870313467</v>
      </c>
      <c r="Z69" s="50">
        <f>(V69-U69)*Elec_emissions/1000+(T69-S69)*Gas_emissions</f>
        <v>1647.85775325959</v>
      </c>
      <c r="AB69" s="16">
        <v>2</v>
      </c>
      <c r="AC69" s="17" t="s">
        <v>23</v>
      </c>
      <c r="AD69" s="18">
        <v>374</v>
      </c>
      <c r="AE69" s="18">
        <v>258</v>
      </c>
      <c r="AF69" s="30">
        <v>23.047230907986989</v>
      </c>
      <c r="AG69" s="31">
        <v>9.4070769841345232</v>
      </c>
      <c r="AH69" s="31">
        <v>239.9939502029639</v>
      </c>
      <c r="AI69" s="30">
        <v>2318.919991088138</v>
      </c>
      <c r="AJ69" s="37">
        <f t="shared" ref="AJ69:AJ71" si="45">(AG69-AF69)/AF69</f>
        <v>-0.59183482728614867</v>
      </c>
      <c r="AK69" s="38">
        <f t="shared" si="40"/>
        <v>8.6624101946195626</v>
      </c>
      <c r="AL69" s="49">
        <f>kWh_in_MMBtu*(AI69-AH69)*Elec_source_E+(AG69-AF69)*Gas_source_E</f>
        <v>7.3889301942648817</v>
      </c>
      <c r="AM69" s="50">
        <f>(AI69-AH69)*Elec_emissions/1000+(AG69-AF69)*Gas_emissions</f>
        <v>1017.6558366407305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491</v>
      </c>
      <c r="F70" s="30">
        <v>31.334340273926614</v>
      </c>
      <c r="G70" s="31">
        <v>18.7679103082247</v>
      </c>
      <c r="H70" s="31">
        <v>285.31523944710437</v>
      </c>
      <c r="I70" s="30">
        <v>1047</v>
      </c>
      <c r="J70" s="37">
        <f t="shared" si="43"/>
        <v>-0.40104338740964252</v>
      </c>
      <c r="K70" s="38">
        <f t="shared" si="38"/>
        <v>2.6696252258691815</v>
      </c>
      <c r="L70" s="49">
        <f>kWh_in_MMBtu*(I70-H70)*Elec_source_E+(G70-F70)*Gas_source_E</f>
        <v>-5.5429157506295113</v>
      </c>
      <c r="M70" s="50">
        <f>(I70-H70)*Elec_emissions/1000+(G70-F70)*Gas_emissions</f>
        <v>-739.77556311427134</v>
      </c>
      <c r="O70" s="16">
        <v>3</v>
      </c>
      <c r="P70" s="17" t="s">
        <v>24</v>
      </c>
      <c r="Q70" s="18">
        <v>441</v>
      </c>
      <c r="R70" s="18">
        <v>180</v>
      </c>
      <c r="S70" s="30">
        <v>41.770237011363498</v>
      </c>
      <c r="T70" s="31">
        <v>29.646484189594645</v>
      </c>
      <c r="U70" s="31">
        <v>334.23491097133979</v>
      </c>
      <c r="V70" s="30">
        <v>2253.5704718980714</v>
      </c>
      <c r="W70" s="37">
        <f t="shared" si="44"/>
        <v>-0.2902486001808085</v>
      </c>
      <c r="X70" s="38">
        <f t="shared" si="39"/>
        <v>5.7424748221208768</v>
      </c>
      <c r="Y70" s="49">
        <f>kWh_in_MMBtu*(V70-U70)*Elec_source_E+(T70-S70)*Gas_source_E</f>
        <v>7.3332535356729931</v>
      </c>
      <c r="Z70" s="50">
        <f>(V70-U70)*Elec_emissions/1000+(T70-S70)*Gas_emissions</f>
        <v>1008.5222407874462</v>
      </c>
      <c r="AB70" s="16">
        <v>3</v>
      </c>
      <c r="AC70" s="17" t="s">
        <v>24</v>
      </c>
      <c r="AD70" s="18">
        <v>374</v>
      </c>
      <c r="AE70" s="18">
        <v>311</v>
      </c>
      <c r="AF70" s="30">
        <v>25.294271422677031</v>
      </c>
      <c r="AG70" s="31">
        <v>12.471629605181008</v>
      </c>
      <c r="AH70" s="31">
        <v>257.00160319513543</v>
      </c>
      <c r="AI70" s="30">
        <v>2151.0925465238588</v>
      </c>
      <c r="AJ70" s="37">
        <f t="shared" si="45"/>
        <v>-0.50693857131619779</v>
      </c>
      <c r="AK70" s="38">
        <f t="shared" si="40"/>
        <v>7.369957695908159</v>
      </c>
      <c r="AL70" s="49">
        <f>kWh_in_MMBtu*(AI70-AH70)*Elec_source_E+(AG70-AF70)*Gas_source_E</f>
        <v>6.3011991056692409</v>
      </c>
      <c r="AM70" s="50">
        <f>(AI70-AH70)*Elec_emissions/1000+(AG70-AF70)*Gas_emissions</f>
        <v>869.07988442804844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724</v>
      </c>
      <c r="F71" s="39">
        <v>38.142057582125226</v>
      </c>
      <c r="G71" s="40">
        <v>28.052093131069029</v>
      </c>
      <c r="H71" s="40">
        <v>316.62186601937265</v>
      </c>
      <c r="I71" s="39">
        <v>1398</v>
      </c>
      <c r="J71" s="41">
        <f t="shared" si="43"/>
        <v>-0.2645364484947117</v>
      </c>
      <c r="K71" s="42">
        <f t="shared" si="38"/>
        <v>3.4153615085903852</v>
      </c>
      <c r="L71" s="51">
        <f>kWh_in_MMBtu*(I71-H71)*Elec_source_E+(G71-F71)*Gas_source_E</f>
        <v>0.57902520905237509</v>
      </c>
      <c r="M71" s="52">
        <f>(I71-H71)*Elec_emissions/1000+(G71-F71)*Gas_emissions</f>
        <v>89.099032502571163</v>
      </c>
      <c r="O71" s="19">
        <v>4</v>
      </c>
      <c r="P71" s="14" t="s">
        <v>25</v>
      </c>
      <c r="Q71" s="13">
        <v>441</v>
      </c>
      <c r="R71" s="13">
        <v>390</v>
      </c>
      <c r="S71" s="39">
        <v>48.757880116024737</v>
      </c>
      <c r="T71" s="40">
        <v>41.487364205562287</v>
      </c>
      <c r="U71" s="40">
        <v>365.79291563576561</v>
      </c>
      <c r="V71" s="39">
        <v>1300.7624326111506</v>
      </c>
      <c r="W71" s="41">
        <f t="shared" si="44"/>
        <v>-0.14911468450148896</v>
      </c>
      <c r="X71" s="42">
        <f t="shared" si="39"/>
        <v>2.5560077218837418</v>
      </c>
      <c r="Y71" s="51">
        <f>kWh_in_MMBtu*(V71-U71)*Elec_source_E+(T71-S71)*Gas_source_E</f>
        <v>2.0847934810419178</v>
      </c>
      <c r="Z71" s="52">
        <f>(V71-U71)*Elec_emissions/1000+(T71-S71)*Gas_emissions</f>
        <v>290.67983884422983</v>
      </c>
      <c r="AB71" s="19">
        <v>4</v>
      </c>
      <c r="AC71" s="14" t="s">
        <v>25</v>
      </c>
      <c r="AD71" s="13">
        <v>374</v>
      </c>
      <c r="AE71" s="13">
        <v>334</v>
      </c>
      <c r="AF71" s="39">
        <v>25.746336659308408</v>
      </c>
      <c r="AG71" s="40">
        <v>12.364201756660734</v>
      </c>
      <c r="AH71" s="40">
        <v>259.20656856310529</v>
      </c>
      <c r="AI71" s="39">
        <v>2024.2745659968239</v>
      </c>
      <c r="AJ71" s="41">
        <f t="shared" si="45"/>
        <v>-0.51976850453439005</v>
      </c>
      <c r="AK71" s="42">
        <f t="shared" si="40"/>
        <v>6.8095033517794628</v>
      </c>
      <c r="AL71" s="51">
        <f>kWh_in_MMBtu*(AI71-AH71)*Elec_source_E+(AG71-AF71)*Gas_source_E</f>
        <v>4.3100496236030867</v>
      </c>
      <c r="AM71" s="52">
        <f>(AI71-AH71)*Elec_emissions/1000+(AG71-AF71)*Gas_emissions</f>
        <v>599.2350375794183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F63:I63"/>
    <mergeCell ref="S63:V63"/>
    <mergeCell ref="AF63:AI63"/>
    <mergeCell ref="F33:I33"/>
    <mergeCell ref="S33:V33"/>
    <mergeCell ref="AF33:AI33"/>
    <mergeCell ref="AS33:AV33"/>
    <mergeCell ref="BF33:BI33"/>
    <mergeCell ref="F48:I48"/>
    <mergeCell ref="S48:V48"/>
    <mergeCell ref="AF48:AI48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topLeftCell="AX1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10.28515625" style="4" bestFit="1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54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54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54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54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54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53" t="s">
        <v>36</v>
      </c>
      <c r="G3" s="53"/>
      <c r="H3" s="53"/>
      <c r="I3" s="53"/>
      <c r="J3" s="28"/>
      <c r="K3" s="29"/>
      <c r="L3" s="45"/>
      <c r="M3" s="29"/>
      <c r="N3" s="5"/>
      <c r="O3" s="27"/>
      <c r="P3" s="28"/>
      <c r="Q3" s="28"/>
      <c r="R3" s="28"/>
      <c r="S3" s="53" t="s">
        <v>36</v>
      </c>
      <c r="T3" s="53"/>
      <c r="U3" s="53"/>
      <c r="V3" s="53"/>
      <c r="W3" s="28"/>
      <c r="X3" s="29"/>
      <c r="Y3" s="45"/>
      <c r="Z3" s="29"/>
      <c r="AB3" s="27"/>
      <c r="AC3" s="28"/>
      <c r="AD3" s="28"/>
      <c r="AE3" s="28"/>
      <c r="AF3" s="53" t="s">
        <v>36</v>
      </c>
      <c r="AG3" s="53"/>
      <c r="AH3" s="53"/>
      <c r="AI3" s="53"/>
      <c r="AJ3" s="28"/>
      <c r="AK3" s="29"/>
      <c r="AL3" s="45"/>
      <c r="AM3" s="29"/>
      <c r="AO3" s="27"/>
      <c r="AP3" s="28"/>
      <c r="AQ3" s="28"/>
      <c r="AR3" s="28"/>
      <c r="AS3" s="53" t="s">
        <v>36</v>
      </c>
      <c r="AT3" s="53"/>
      <c r="AU3" s="53"/>
      <c r="AV3" s="53"/>
      <c r="AW3" s="28"/>
      <c r="AX3" s="29"/>
      <c r="AY3" s="45"/>
      <c r="AZ3" s="29"/>
      <c r="BB3" s="27"/>
      <c r="BC3" s="28"/>
      <c r="BD3" s="28"/>
      <c r="BE3" s="28"/>
      <c r="BF3" s="53" t="s">
        <v>36</v>
      </c>
      <c r="BG3" s="53"/>
      <c r="BH3" s="53"/>
      <c r="BI3" s="53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35</v>
      </c>
      <c r="I4" s="23" t="s">
        <v>35</v>
      </c>
      <c r="J4" s="23" t="s">
        <v>42</v>
      </c>
      <c r="K4" s="34" t="s">
        <v>42</v>
      </c>
      <c r="L4" s="46" t="s">
        <v>42</v>
      </c>
      <c r="M4" s="34" t="s">
        <v>42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35</v>
      </c>
      <c r="V4" s="23" t="s">
        <v>35</v>
      </c>
      <c r="W4" s="23" t="s">
        <v>42</v>
      </c>
      <c r="X4" s="34" t="s">
        <v>42</v>
      </c>
      <c r="Y4" s="46" t="s">
        <v>42</v>
      </c>
      <c r="Z4" s="34" t="s">
        <v>42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35</v>
      </c>
      <c r="AI4" s="23" t="s">
        <v>35</v>
      </c>
      <c r="AJ4" s="23" t="s">
        <v>42</v>
      </c>
      <c r="AK4" s="34" t="s">
        <v>42</v>
      </c>
      <c r="AL4" s="46" t="s">
        <v>42</v>
      </c>
      <c r="AM4" s="34" t="s">
        <v>42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35</v>
      </c>
      <c r="AV4" s="23" t="s">
        <v>35</v>
      </c>
      <c r="AW4" s="23" t="s">
        <v>42</v>
      </c>
      <c r="AX4" s="34" t="s">
        <v>42</v>
      </c>
      <c r="AY4" s="46" t="s">
        <v>42</v>
      </c>
      <c r="AZ4" s="34" t="s">
        <v>42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35</v>
      </c>
      <c r="BI4" s="23" t="s">
        <v>35</v>
      </c>
      <c r="BJ4" s="23" t="s">
        <v>42</v>
      </c>
      <c r="BK4" s="34" t="s">
        <v>42</v>
      </c>
      <c r="BL4" s="46" t="s">
        <v>42</v>
      </c>
      <c r="BM4" s="34" t="s">
        <v>42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33</v>
      </c>
      <c r="G5" s="23" t="s">
        <v>34</v>
      </c>
      <c r="H5" s="23" t="s">
        <v>33</v>
      </c>
      <c r="I5" s="23" t="s">
        <v>34</v>
      </c>
      <c r="J5" s="23" t="s">
        <v>37</v>
      </c>
      <c r="K5" s="34" t="s">
        <v>38</v>
      </c>
      <c r="L5" s="46" t="s">
        <v>43</v>
      </c>
      <c r="M5" s="34" t="s">
        <v>44</v>
      </c>
      <c r="N5" s="6"/>
      <c r="O5" s="16"/>
      <c r="P5" s="18"/>
      <c r="Q5" s="23" t="s">
        <v>6</v>
      </c>
      <c r="R5" s="23" t="s">
        <v>4</v>
      </c>
      <c r="S5" s="23" t="s">
        <v>33</v>
      </c>
      <c r="T5" s="23" t="s">
        <v>34</v>
      </c>
      <c r="U5" s="23" t="s">
        <v>33</v>
      </c>
      <c r="V5" s="23" t="s">
        <v>34</v>
      </c>
      <c r="W5" s="23" t="s">
        <v>37</v>
      </c>
      <c r="X5" s="34" t="s">
        <v>38</v>
      </c>
      <c r="Y5" s="46" t="s">
        <v>43</v>
      </c>
      <c r="Z5" s="34" t="s">
        <v>44</v>
      </c>
      <c r="AA5" s="6"/>
      <c r="AB5" s="16"/>
      <c r="AC5" s="18"/>
      <c r="AD5" s="23" t="s">
        <v>6</v>
      </c>
      <c r="AE5" s="23" t="s">
        <v>4</v>
      </c>
      <c r="AF5" s="23" t="s">
        <v>33</v>
      </c>
      <c r="AG5" s="23" t="s">
        <v>34</v>
      </c>
      <c r="AH5" s="23" t="s">
        <v>33</v>
      </c>
      <c r="AI5" s="23" t="s">
        <v>34</v>
      </c>
      <c r="AJ5" s="23" t="s">
        <v>37</v>
      </c>
      <c r="AK5" s="34" t="s">
        <v>38</v>
      </c>
      <c r="AL5" s="46" t="s">
        <v>43</v>
      </c>
      <c r="AM5" s="34" t="s">
        <v>44</v>
      </c>
      <c r="AO5" s="16"/>
      <c r="AP5" s="18"/>
      <c r="AQ5" s="23" t="s">
        <v>6</v>
      </c>
      <c r="AR5" s="23" t="s">
        <v>4</v>
      </c>
      <c r="AS5" s="23" t="s">
        <v>33</v>
      </c>
      <c r="AT5" s="23" t="s">
        <v>34</v>
      </c>
      <c r="AU5" s="23" t="s">
        <v>33</v>
      </c>
      <c r="AV5" s="23" t="s">
        <v>34</v>
      </c>
      <c r="AW5" s="23" t="s">
        <v>37</v>
      </c>
      <c r="AX5" s="34" t="s">
        <v>38</v>
      </c>
      <c r="AY5" s="46" t="s">
        <v>43</v>
      </c>
      <c r="AZ5" s="34" t="s">
        <v>44</v>
      </c>
      <c r="BA5" s="6"/>
      <c r="BB5" s="16"/>
      <c r="BC5" s="18"/>
      <c r="BD5" s="23" t="s">
        <v>6</v>
      </c>
      <c r="BE5" s="23" t="s">
        <v>4</v>
      </c>
      <c r="BF5" s="23" t="s">
        <v>33</v>
      </c>
      <c r="BG5" s="23" t="s">
        <v>34</v>
      </c>
      <c r="BH5" s="23" t="s">
        <v>33</v>
      </c>
      <c r="BI5" s="23" t="s">
        <v>34</v>
      </c>
      <c r="BJ5" s="23" t="s">
        <v>37</v>
      </c>
      <c r="BK5" s="34" t="s">
        <v>38</v>
      </c>
      <c r="BL5" s="46" t="s">
        <v>43</v>
      </c>
      <c r="BM5" s="34" t="s">
        <v>44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39</v>
      </c>
      <c r="G6" s="10" t="s">
        <v>39</v>
      </c>
      <c r="H6" s="10" t="s">
        <v>40</v>
      </c>
      <c r="I6" s="10" t="s">
        <v>40</v>
      </c>
      <c r="J6" s="9" t="s">
        <v>41</v>
      </c>
      <c r="K6" s="35" t="s">
        <v>41</v>
      </c>
      <c r="L6" s="47" t="s">
        <v>39</v>
      </c>
      <c r="M6" s="48" t="s">
        <v>45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39</v>
      </c>
      <c r="T6" s="10" t="s">
        <v>39</v>
      </c>
      <c r="U6" s="10" t="s">
        <v>40</v>
      </c>
      <c r="V6" s="10" t="s">
        <v>40</v>
      </c>
      <c r="W6" s="9" t="s">
        <v>41</v>
      </c>
      <c r="X6" s="35" t="s">
        <v>41</v>
      </c>
      <c r="Y6" s="47" t="s">
        <v>39</v>
      </c>
      <c r="Z6" s="48" t="s">
        <v>45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39</v>
      </c>
      <c r="AG6" s="10" t="s">
        <v>39</v>
      </c>
      <c r="AH6" s="10" t="s">
        <v>40</v>
      </c>
      <c r="AI6" s="10" t="s">
        <v>40</v>
      </c>
      <c r="AJ6" s="9" t="s">
        <v>41</v>
      </c>
      <c r="AK6" s="35" t="s">
        <v>41</v>
      </c>
      <c r="AL6" s="47" t="s">
        <v>39</v>
      </c>
      <c r="AM6" s="48" t="s">
        <v>45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39</v>
      </c>
      <c r="AT6" s="10" t="s">
        <v>39</v>
      </c>
      <c r="AU6" s="10" t="s">
        <v>40</v>
      </c>
      <c r="AV6" s="10" t="s">
        <v>40</v>
      </c>
      <c r="AW6" s="9" t="s">
        <v>41</v>
      </c>
      <c r="AX6" s="35" t="s">
        <v>41</v>
      </c>
      <c r="AY6" s="47" t="s">
        <v>39</v>
      </c>
      <c r="AZ6" s="48" t="s">
        <v>45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39</v>
      </c>
      <c r="BG6" s="10" t="s">
        <v>39</v>
      </c>
      <c r="BH6" s="10" t="s">
        <v>40</v>
      </c>
      <c r="BI6" s="10" t="s">
        <v>40</v>
      </c>
      <c r="BJ6" s="9" t="s">
        <v>41</v>
      </c>
      <c r="BK6" s="35" t="s">
        <v>41</v>
      </c>
      <c r="BL6" s="47" t="s">
        <v>39</v>
      </c>
      <c r="BM6" s="48" t="s">
        <v>45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22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3599</v>
      </c>
      <c r="F8" s="30">
        <v>28.686569360785729</v>
      </c>
      <c r="G8" s="30">
        <v>17.96460358079479</v>
      </c>
      <c r="H8" s="30">
        <v>263.75831175255843</v>
      </c>
      <c r="I8" s="30">
        <v>1473.6776926481482</v>
      </c>
      <c r="J8" s="32">
        <f>(G8-F8)/F8</f>
        <v>-0.37376256620799575</v>
      </c>
      <c r="K8" s="36">
        <f t="shared" ref="K8:K11" si="0">(I8-H8)/H8</f>
        <v>4.5872274995097042</v>
      </c>
      <c r="L8" s="49">
        <f>kWh_in_MMBtu*(I8-H8)*Elec_source_E+(G8-F8)*Gas_source_E</f>
        <v>1.2662887763399819</v>
      </c>
      <c r="M8" s="50">
        <f>(I8-H8)*Elec_emissions/1000+(G8-F8)*Gas_emissions</f>
        <v>183.09381016351949</v>
      </c>
      <c r="N8" s="6"/>
      <c r="O8" s="16">
        <v>1</v>
      </c>
      <c r="P8" s="17" t="s">
        <v>22</v>
      </c>
      <c r="Q8" s="18">
        <v>7241</v>
      </c>
      <c r="R8" s="18">
        <v>3003</v>
      </c>
      <c r="S8" s="30">
        <v>27.170536558386768</v>
      </c>
      <c r="T8" s="30">
        <v>17.095510222054422</v>
      </c>
      <c r="U8" s="30">
        <v>255.7411091300232</v>
      </c>
      <c r="V8" s="30">
        <v>1377.9714837384768</v>
      </c>
      <c r="W8" s="32">
        <f>(T8-S8)/S8</f>
        <v>-0.37080704367696682</v>
      </c>
      <c r="X8" s="36">
        <f t="shared" ref="X8:X11" si="1">(V8-U8)/U8</f>
        <v>4.3881501039314417</v>
      </c>
      <c r="Y8" s="49">
        <f>kWh_in_MMBtu*(V8-U8)*Elec_source_E+(T8-S8)*Gas_source_E</f>
        <v>1.0326662571079499</v>
      </c>
      <c r="Z8" s="50">
        <f>(V8-U8)*Elec_emissions/1000+(T8-S8)*Gas_emissions</f>
        <v>150.69409323983677</v>
      </c>
      <c r="AA8" s="6"/>
      <c r="AB8" s="16">
        <v>1</v>
      </c>
      <c r="AC8" s="17" t="s">
        <v>22</v>
      </c>
      <c r="AD8" s="18">
        <v>2476</v>
      </c>
      <c r="AE8" s="18">
        <v>505</v>
      </c>
      <c r="AF8" s="30">
        <v>33.882093433023819</v>
      </c>
      <c r="AG8" s="30">
        <v>19.465874812491204</v>
      </c>
      <c r="AH8" s="30">
        <v>285.95003089193943</v>
      </c>
      <c r="AI8" s="30">
        <v>2020.4713991687306</v>
      </c>
      <c r="AJ8" s="32">
        <f>(AG8-AF8)/AF8</f>
        <v>-0.42548193337078682</v>
      </c>
      <c r="AK8" s="36">
        <f t="shared" ref="AK8:AK11" si="2">(AI8-AH8)/AH8</f>
        <v>6.0658198317602814</v>
      </c>
      <c r="AL8" s="49">
        <f>kWh_in_MMBtu*(AI8-AH8)*Elec_source_E+(AG8-AF8)*Gas_source_E</f>
        <v>2.855870335567392</v>
      </c>
      <c r="AM8" s="50">
        <f>(AI8-AH8)*Elec_emissions/1000+(AG8-AF8)*Gas_emissions</f>
        <v>402.80993225616021</v>
      </c>
      <c r="AO8" s="16">
        <v>1</v>
      </c>
      <c r="AP8" s="17" t="s">
        <v>22</v>
      </c>
      <c r="AQ8" s="18">
        <v>211</v>
      </c>
      <c r="AR8" s="18">
        <v>84</v>
      </c>
      <c r="AS8" s="30">
        <v>50.306238769264546</v>
      </c>
      <c r="AT8" s="30">
        <v>38.175292684198112</v>
      </c>
      <c r="AU8" s="30">
        <v>410.4720508097484</v>
      </c>
      <c r="AV8" s="30">
        <v>1703.9054150910538</v>
      </c>
      <c r="AW8" s="32">
        <f>(AT8-AS8)/AS8</f>
        <v>-0.24114198123032887</v>
      </c>
      <c r="AX8" s="36">
        <f t="shared" ref="AX8:AX11" si="3">(AV8-AU8)/AU8</f>
        <v>3.1510875386758177</v>
      </c>
      <c r="AY8" s="49">
        <f>kWh_in_MMBtu*(AV8-AU8)*Elec_source_E+(AT8-AS8)*Gas_source_E</f>
        <v>0.62458953223741176</v>
      </c>
      <c r="AZ8" s="50">
        <f>(AV8-AU8)*Elec_emissions/1000+(AT8-AS8)*Gas_emissions</f>
        <v>97.403037160252097</v>
      </c>
      <c r="BA8" s="6"/>
      <c r="BB8" s="16">
        <v>1</v>
      </c>
      <c r="BC8" s="17" t="s">
        <v>22</v>
      </c>
      <c r="BD8" s="18">
        <v>72</v>
      </c>
      <c r="BE8" s="18">
        <v>7</v>
      </c>
      <c r="BF8" s="30">
        <v>44.808657762458559</v>
      </c>
      <c r="BG8" s="30">
        <v>39.971389238611678</v>
      </c>
      <c r="BH8" s="30">
        <v>341.59934450726723</v>
      </c>
      <c r="BI8" s="30">
        <v>321.64838945589497</v>
      </c>
      <c r="BJ8" s="32">
        <f>(BG8-BF8)/BF8</f>
        <v>-0.10795388135682173</v>
      </c>
      <c r="BK8" s="36">
        <f t="shared" ref="BK8:BK11" si="4">(BI8-BH8)/BH8</f>
        <v>-5.8404547233982827E-2</v>
      </c>
      <c r="BL8" s="49">
        <f>kWh_in_MMBtu*(BI8-BH8)*Elec_source_E+(BG8-BF8)*Gas_source_E</f>
        <v>-5.4862148881583206</v>
      </c>
      <c r="BM8" s="50">
        <f>(BI8-BH8)*Elec_emissions/1000+(BG8-BF8)*Gas_emissions</f>
        <v>-740.08716165018666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4115</v>
      </c>
      <c r="F9" s="30">
        <v>29.297396241888933</v>
      </c>
      <c r="G9" s="31">
        <v>19.530839386985612</v>
      </c>
      <c r="H9" s="31">
        <v>268.03113463585026</v>
      </c>
      <c r="I9" s="30">
        <v>1309.0264630118406</v>
      </c>
      <c r="J9" s="37">
        <f t="shared" ref="J9:J11" si="5">(G9-F9)/F9</f>
        <v>-0.33335920961260235</v>
      </c>
      <c r="K9" s="38">
        <f t="shared" si="0"/>
        <v>3.8838597232008021</v>
      </c>
      <c r="L9" s="49">
        <f>kWh_in_MMBtu*(I9-H9)*Elec_source_E+(G9-F9)*Gas_source_E</f>
        <v>0.49920669303141807</v>
      </c>
      <c r="M9" s="50">
        <f>(I9-H9)*Elec_emissions/1000+(G9-F9)*Gas_emissions</f>
        <v>77.923349787901543</v>
      </c>
      <c r="N9" s="6"/>
      <c r="O9" s="16">
        <v>2</v>
      </c>
      <c r="P9" s="17" t="s">
        <v>23</v>
      </c>
      <c r="Q9" s="18">
        <v>7241</v>
      </c>
      <c r="R9" s="18">
        <v>3392</v>
      </c>
      <c r="S9" s="30">
        <v>27.768730742869764</v>
      </c>
      <c r="T9" s="31">
        <v>18.453451143206518</v>
      </c>
      <c r="U9" s="31">
        <v>260.18729549852259</v>
      </c>
      <c r="V9" s="30">
        <v>1242.3466765117962</v>
      </c>
      <c r="W9" s="37">
        <f t="shared" ref="W9:W11" si="6">(T9-S9)/S9</f>
        <v>-0.33545932242708465</v>
      </c>
      <c r="X9" s="38">
        <f t="shared" si="1"/>
        <v>3.7748168262076058</v>
      </c>
      <c r="Y9" s="49">
        <f>kWh_in_MMBtu*(V9-U9)*Elec_source_E+(T9-S9)*Gas_source_E</f>
        <v>0.36120929259323553</v>
      </c>
      <c r="Z9" s="50">
        <f>(V9-U9)*Elec_emissions/1000+(T9-S9)*Gas_emissions</f>
        <v>58.713638842802766</v>
      </c>
      <c r="AA9" s="6"/>
      <c r="AB9" s="16">
        <v>2</v>
      </c>
      <c r="AC9" s="17" t="s">
        <v>23</v>
      </c>
      <c r="AD9" s="18">
        <v>2476</v>
      </c>
      <c r="AE9" s="18">
        <v>619</v>
      </c>
      <c r="AF9" s="30">
        <v>33.951451628539346</v>
      </c>
      <c r="AG9" s="31">
        <v>21.803752320878594</v>
      </c>
      <c r="AH9" s="31">
        <v>287.00380262009537</v>
      </c>
      <c r="AI9" s="30">
        <v>1666.5731284807098</v>
      </c>
      <c r="AJ9" s="37">
        <f t="shared" ref="AJ9:AJ11" si="7">(AG9-AF9)/AF9</f>
        <v>-0.35779616849871254</v>
      </c>
      <c r="AK9" s="38">
        <f t="shared" si="2"/>
        <v>4.8067980746817458</v>
      </c>
      <c r="AL9" s="49">
        <f>kWh_in_MMBtu*(AI9-AH9)*Elec_source_E+(AG9-AF9)*Gas_source_E</f>
        <v>1.5284883481135623</v>
      </c>
      <c r="AM9" s="50">
        <f>(AI9-AH9)*Elec_emissions/1000+(AG9-AF9)*Gas_emissions</f>
        <v>220.18200157520278</v>
      </c>
      <c r="AO9" s="16">
        <v>2</v>
      </c>
      <c r="AP9" s="17" t="s">
        <v>23</v>
      </c>
      <c r="AQ9" s="18">
        <v>211</v>
      </c>
      <c r="AR9" s="18">
        <v>98</v>
      </c>
      <c r="AS9" s="30">
        <v>51.988893018921445</v>
      </c>
      <c r="AT9" s="31">
        <v>41.378247478224949</v>
      </c>
      <c r="AU9" s="31">
        <v>416.43323003896023</v>
      </c>
      <c r="AV9" s="30">
        <v>1419.8620075787392</v>
      </c>
      <c r="AW9" s="37">
        <f t="shared" ref="AW9:AW11" si="8">(AT9-AS9)/AS9</f>
        <v>-0.20409446950206717</v>
      </c>
      <c r="AX9" s="38">
        <f t="shared" si="3"/>
        <v>2.4095790277012745</v>
      </c>
      <c r="AY9" s="49">
        <f>kWh_in_MMBtu*(AV9-AU9)*Elec_source_E+(AT9-AS9)*Gas_source_E</f>
        <v>-0.82303233178705781</v>
      </c>
      <c r="AZ9" s="50">
        <f>(AV9-AU9)*Elec_emissions/1000+(AT9-AS9)*Gas_emissions</f>
        <v>-100.77945193954611</v>
      </c>
      <c r="BA9" s="6"/>
      <c r="BB9" s="16">
        <v>2</v>
      </c>
      <c r="BC9" s="17" t="s">
        <v>23</v>
      </c>
      <c r="BD9" s="18">
        <v>72</v>
      </c>
      <c r="BE9" s="18">
        <v>6</v>
      </c>
      <c r="BF9" s="30">
        <v>42.731796939742736</v>
      </c>
      <c r="BG9" s="31">
        <v>37.284476699952798</v>
      </c>
      <c r="BH9" s="31">
        <v>321.16705497956241</v>
      </c>
      <c r="BI9" s="30">
        <v>308.12088223883626</v>
      </c>
      <c r="BJ9" s="37">
        <f t="shared" ref="BJ9:BJ11" si="9">(BG9-BF9)/BF9</f>
        <v>-0.12747697569262889</v>
      </c>
      <c r="BK9" s="38">
        <f t="shared" si="4"/>
        <v>-4.0621142606162848E-2</v>
      </c>
      <c r="BL9" s="49">
        <f>kWh_in_MMBtu*(BI9-BH9)*Elec_source_E+(BG9-BF9)*Gas_source_E</f>
        <v>-6.077249603112695</v>
      </c>
      <c r="BM9" s="50">
        <f>(BI9-BH9)*Elec_emissions/1000+(BG9-BF9)*Gas_emissions</f>
        <v>-819.72521041413677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5929</v>
      </c>
      <c r="F10" s="30">
        <v>32.101936036975751</v>
      </c>
      <c r="G10" s="31">
        <v>23.382185910988909</v>
      </c>
      <c r="H10" s="31">
        <v>285.81423177959789</v>
      </c>
      <c r="I10" s="30">
        <v>1159.2019718936551</v>
      </c>
      <c r="J10" s="37">
        <f t="shared" si="5"/>
        <v>-0.27162692355823126</v>
      </c>
      <c r="K10" s="38">
        <f t="shared" si="0"/>
        <v>3.0557881413951402</v>
      </c>
      <c r="L10" s="49">
        <f>kWh_in_MMBtu*(I10-H10)*Elec_source_E+(G10-F10)*Gas_source_E</f>
        <v>-0.15415789774283972</v>
      </c>
      <c r="M10" s="50">
        <f>(I10-H10)*Elec_emissions/1000+(G10-F10)*Gas_emissions</f>
        <v>-11.897494394226669</v>
      </c>
      <c r="N10" s="6"/>
      <c r="O10" s="16">
        <v>3</v>
      </c>
      <c r="P10" s="17" t="s">
        <v>24</v>
      </c>
      <c r="Q10" s="18">
        <v>7241</v>
      </c>
      <c r="R10" s="18">
        <v>4810</v>
      </c>
      <c r="S10" s="30">
        <v>30.953608601041381</v>
      </c>
      <c r="T10" s="31">
        <v>22.607779559607955</v>
      </c>
      <c r="U10" s="31">
        <v>280.96560421209438</v>
      </c>
      <c r="V10" s="30">
        <v>1111.0775465414479</v>
      </c>
      <c r="W10" s="37">
        <f t="shared" si="6"/>
        <v>-0.26962378277124832</v>
      </c>
      <c r="X10" s="38">
        <f t="shared" si="1"/>
        <v>2.9544966710683966</v>
      </c>
      <c r="Y10" s="49">
        <f>kWh_in_MMBtu*(V10-U10)*Elec_source_E+(T10-S10)*Gas_source_E</f>
        <v>-0.20988869016868428</v>
      </c>
      <c r="Z10" s="50">
        <f>(V10-U10)*Elec_emissions/1000+(T10-S10)*Gas_emissions</f>
        <v>-19.85410494383359</v>
      </c>
      <c r="AA10" s="6"/>
      <c r="AB10" s="16">
        <v>3</v>
      </c>
      <c r="AC10" s="17" t="s">
        <v>24</v>
      </c>
      <c r="AD10" s="18">
        <v>2476</v>
      </c>
      <c r="AE10" s="18">
        <v>975</v>
      </c>
      <c r="AF10" s="30">
        <v>34.452915792342786</v>
      </c>
      <c r="AG10" s="31">
        <v>23.976396815590963</v>
      </c>
      <c r="AH10" s="31">
        <v>289.94343302539795</v>
      </c>
      <c r="AI10" s="30">
        <v>1396.6028647898111</v>
      </c>
      <c r="AJ10" s="37">
        <f t="shared" si="7"/>
        <v>-0.30408221585356343</v>
      </c>
      <c r="AK10" s="38">
        <f t="shared" si="2"/>
        <v>3.8168115077380418</v>
      </c>
      <c r="AL10" s="49">
        <f>kWh_in_MMBtu*(AI10-AH10)*Elec_source_E+(AG10-AF10)*Gas_source_E</f>
        <v>0.42833889375944523</v>
      </c>
      <c r="AM10" s="50">
        <f>(AI10-AH10)*Elec_emissions/1000+(AG10-AF10)*Gas_emissions</f>
        <v>69.034524202938655</v>
      </c>
      <c r="AO10" s="16">
        <v>3</v>
      </c>
      <c r="AP10" s="17" t="s">
        <v>24</v>
      </c>
      <c r="AQ10" s="18">
        <v>211</v>
      </c>
      <c r="AR10" s="18">
        <v>130</v>
      </c>
      <c r="AS10" s="30">
        <v>55.680622003675246</v>
      </c>
      <c r="AT10" s="31">
        <v>45.940418466199212</v>
      </c>
      <c r="AU10" s="31">
        <v>429.01198076946537</v>
      </c>
      <c r="AV10" s="30">
        <v>1251.8621943286416</v>
      </c>
      <c r="AW10" s="37">
        <f t="shared" si="8"/>
        <v>-0.17492986225680318</v>
      </c>
      <c r="AX10" s="38">
        <f t="shared" si="3"/>
        <v>1.9180122011588867</v>
      </c>
      <c r="AY10" s="49">
        <f>kWh_in_MMBtu*(AV10-AU10)*Elec_source_E+(AT10-AS10)*Gas_source_E</f>
        <v>-1.8074999662741327</v>
      </c>
      <c r="AZ10" s="50">
        <f>(AV10-AU10)*Elec_emissions/1000+(AT10-AS10)*Gas_emissions</f>
        <v>-235.38570949393488</v>
      </c>
      <c r="BA10" s="6"/>
      <c r="BB10" s="16">
        <v>3</v>
      </c>
      <c r="BC10" s="17" t="s">
        <v>24</v>
      </c>
      <c r="BD10" s="18">
        <v>72</v>
      </c>
      <c r="BE10" s="18">
        <v>14</v>
      </c>
      <c r="BF10" s="30">
        <v>43.960545300536744</v>
      </c>
      <c r="BG10" s="31">
        <v>38.594234909406268</v>
      </c>
      <c r="BH10" s="31">
        <v>334.40137580467842</v>
      </c>
      <c r="BI10" s="30">
        <v>299.68671859369482</v>
      </c>
      <c r="BJ10" s="37">
        <f t="shared" si="9"/>
        <v>-0.12207106063957207</v>
      </c>
      <c r="BK10" s="38">
        <f t="shared" si="4"/>
        <v>-0.10381134685061881</v>
      </c>
      <c r="BL10" s="49">
        <f>kWh_in_MMBtu*(BI10-BH10)*Elec_source_E+(BG10-BF10)*Gas_source_E</f>
        <v>-6.2209287003839346</v>
      </c>
      <c r="BM10" s="50">
        <f>(BI10-BH10)*Elec_emissions/1000+(BG10-BF10)*Gas_emissions</f>
        <v>-839.3227390809501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8416</v>
      </c>
      <c r="F11" s="39">
        <v>36.670268404074157</v>
      </c>
      <c r="G11" s="40">
        <v>28.395409593437162</v>
      </c>
      <c r="H11" s="40">
        <v>308.15093670418111</v>
      </c>
      <c r="I11" s="39">
        <v>1097.6219820208462</v>
      </c>
      <c r="J11" s="41">
        <f t="shared" si="5"/>
        <v>-0.22565580157350684</v>
      </c>
      <c r="K11" s="42">
        <f t="shared" si="0"/>
        <v>2.561962179185397</v>
      </c>
      <c r="L11" s="51">
        <f>kWh_in_MMBtu*(I11-H11)*Elec_source_E+(G11-F11)*Gas_source_E</f>
        <v>-0.56762702575753998</v>
      </c>
      <c r="M11" s="52">
        <f>(I11-H11)*Elec_emissions/1000+(G11-F11)*Gas_emissions</f>
        <v>-68.513345273207051</v>
      </c>
      <c r="N11" s="6"/>
      <c r="O11" s="19">
        <v>4</v>
      </c>
      <c r="P11" s="14" t="s">
        <v>25</v>
      </c>
      <c r="Q11" s="13">
        <v>7241</v>
      </c>
      <c r="R11" s="13">
        <v>6796</v>
      </c>
      <c r="S11" s="39">
        <v>36.658807882935641</v>
      </c>
      <c r="T11" s="40">
        <v>28.87071596882295</v>
      </c>
      <c r="U11" s="40">
        <v>308.07004662745982</v>
      </c>
      <c r="V11" s="39">
        <v>1053.9874782043228</v>
      </c>
      <c r="W11" s="41">
        <f t="shared" si="6"/>
        <v>-0.21244804083599186</v>
      </c>
      <c r="X11" s="42">
        <f t="shared" si="1"/>
        <v>2.4212591900532261</v>
      </c>
      <c r="Y11" s="51">
        <f>kWh_in_MMBtu*(V11-U11)*Elec_source_E+(T11-S11)*Gas_source_E</f>
        <v>-0.50333014276851529</v>
      </c>
      <c r="Z11" s="52">
        <f>(V11-U11)*Elec_emissions/1000+(T11-S11)*Gas_emissions</f>
        <v>-60.285565861806617</v>
      </c>
      <c r="AA11" s="6"/>
      <c r="AB11" s="19">
        <v>4</v>
      </c>
      <c r="AC11" s="14" t="s">
        <v>25</v>
      </c>
      <c r="AD11" s="13">
        <v>2476</v>
      </c>
      <c r="AE11" s="13">
        <v>1414</v>
      </c>
      <c r="AF11" s="39">
        <v>32.453417603913934</v>
      </c>
      <c r="AG11" s="40">
        <v>22.061731879817984</v>
      </c>
      <c r="AH11" s="40">
        <v>283.09241554676356</v>
      </c>
      <c r="AI11" s="39">
        <v>1287.8778256555599</v>
      </c>
      <c r="AJ11" s="41">
        <f t="shared" si="7"/>
        <v>-0.32020312470396634</v>
      </c>
      <c r="AK11" s="42">
        <f t="shared" si="2"/>
        <v>3.5493194269021933</v>
      </c>
      <c r="AL11" s="51">
        <f>kWh_in_MMBtu*(AI11-AH11)*Elec_source_E+(AG11-AF11)*Gas_source_E</f>
        <v>-0.56984220888193882</v>
      </c>
      <c r="AM11" s="52">
        <f>(AI11-AH11)*Elec_emissions/1000+(AG11-AF11)*Gas_emissions</f>
        <v>-66.619815143914593</v>
      </c>
      <c r="AO11" s="19">
        <v>4</v>
      </c>
      <c r="AP11" s="14" t="s">
        <v>25</v>
      </c>
      <c r="AQ11" s="13">
        <v>211</v>
      </c>
      <c r="AR11" s="13">
        <v>181</v>
      </c>
      <c r="AS11" s="39">
        <v>68.772900369729527</v>
      </c>
      <c r="AT11" s="40">
        <v>58.823895044585974</v>
      </c>
      <c r="AU11" s="40">
        <v>499.30812279778473</v>
      </c>
      <c r="AV11" s="39">
        <v>1287.7773591335731</v>
      </c>
      <c r="AW11" s="41">
        <f t="shared" si="8"/>
        <v>-0.14466461748242071</v>
      </c>
      <c r="AX11" s="42">
        <f t="shared" si="3"/>
        <v>1.5791235918970044</v>
      </c>
      <c r="AY11" s="51">
        <f>kWh_in_MMBtu*(AV11-AU11)*Elec_source_E+(AT11-AS11)*Gas_source_E</f>
        <v>-2.4031719565556386</v>
      </c>
      <c r="AZ11" s="52">
        <f>(AV11-AU11)*Elec_emissions/1000+(AT11-AS11)*Gas_emissions</f>
        <v>-316.0695131638663</v>
      </c>
      <c r="BA11" s="6"/>
      <c r="BB11" s="19">
        <v>4</v>
      </c>
      <c r="BC11" s="14" t="s">
        <v>25</v>
      </c>
      <c r="BD11" s="13">
        <v>72</v>
      </c>
      <c r="BE11" s="13">
        <v>25</v>
      </c>
      <c r="BF11" s="39">
        <v>45.867722296104645</v>
      </c>
      <c r="BG11" s="40">
        <v>37.118701324540936</v>
      </c>
      <c r="BH11" s="40">
        <v>363.47202450688377</v>
      </c>
      <c r="BI11" s="39">
        <v>821.63005322850472</v>
      </c>
      <c r="BJ11" s="41">
        <f t="shared" si="9"/>
        <v>-0.1907446137194985</v>
      </c>
      <c r="BK11" s="42">
        <f t="shared" si="4"/>
        <v>1.2605042419514845</v>
      </c>
      <c r="BL11" s="51">
        <f>kWh_in_MMBtu*(BI11-BH11)*Elec_source_E+(BG11-BF11)*Gas_source_E</f>
        <v>-4.631455641043825</v>
      </c>
      <c r="BM11" s="52">
        <f>(BI11-BH11)*Elec_emissions/1000+(BG11-BF11)*Gas_emissions</f>
        <v>-619.94430905862839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54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54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54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54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54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53" t="s">
        <v>36</v>
      </c>
      <c r="G18" s="53"/>
      <c r="H18" s="53"/>
      <c r="I18" s="53"/>
      <c r="J18" s="28"/>
      <c r="K18" s="29"/>
      <c r="L18" s="45"/>
      <c r="M18" s="29"/>
      <c r="N18" s="5"/>
      <c r="O18" s="27"/>
      <c r="P18" s="28"/>
      <c r="Q18" s="28"/>
      <c r="R18" s="28"/>
      <c r="S18" s="53" t="s">
        <v>36</v>
      </c>
      <c r="T18" s="53"/>
      <c r="U18" s="53"/>
      <c r="V18" s="53"/>
      <c r="W18" s="28"/>
      <c r="X18" s="29"/>
      <c r="Y18" s="45"/>
      <c r="Z18" s="29"/>
      <c r="AB18" s="27"/>
      <c r="AC18" s="28"/>
      <c r="AD18" s="28"/>
      <c r="AE18" s="28"/>
      <c r="AF18" s="53" t="s">
        <v>36</v>
      </c>
      <c r="AG18" s="53"/>
      <c r="AH18" s="53"/>
      <c r="AI18" s="53"/>
      <c r="AJ18" s="28"/>
      <c r="AK18" s="29"/>
      <c r="AL18" s="45"/>
      <c r="AM18" s="29"/>
      <c r="AO18" s="27"/>
      <c r="AP18" s="28"/>
      <c r="AQ18" s="28"/>
      <c r="AR18" s="28"/>
      <c r="AS18" s="53" t="s">
        <v>36</v>
      </c>
      <c r="AT18" s="53"/>
      <c r="AU18" s="53"/>
      <c r="AV18" s="53"/>
      <c r="AW18" s="28"/>
      <c r="AX18" s="29"/>
      <c r="AY18" s="45"/>
      <c r="AZ18" s="29"/>
      <c r="BB18" s="27"/>
      <c r="BC18" s="28"/>
      <c r="BD18" s="28"/>
      <c r="BE18" s="28"/>
      <c r="BF18" s="53" t="s">
        <v>36</v>
      </c>
      <c r="BG18" s="53"/>
      <c r="BH18" s="53"/>
      <c r="BI18" s="53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35</v>
      </c>
      <c r="I19" s="23" t="s">
        <v>35</v>
      </c>
      <c r="J19" s="23" t="s">
        <v>42</v>
      </c>
      <c r="K19" s="34" t="s">
        <v>42</v>
      </c>
      <c r="L19" s="46" t="s">
        <v>42</v>
      </c>
      <c r="M19" s="34" t="s">
        <v>42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35</v>
      </c>
      <c r="V19" s="23" t="s">
        <v>35</v>
      </c>
      <c r="W19" s="23" t="s">
        <v>42</v>
      </c>
      <c r="X19" s="34" t="s">
        <v>42</v>
      </c>
      <c r="Y19" s="46" t="s">
        <v>42</v>
      </c>
      <c r="Z19" s="34" t="s">
        <v>42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35</v>
      </c>
      <c r="AI19" s="23" t="s">
        <v>35</v>
      </c>
      <c r="AJ19" s="23" t="s">
        <v>42</v>
      </c>
      <c r="AK19" s="34" t="s">
        <v>42</v>
      </c>
      <c r="AL19" s="46" t="s">
        <v>42</v>
      </c>
      <c r="AM19" s="34" t="s">
        <v>42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35</v>
      </c>
      <c r="AV19" s="23" t="s">
        <v>35</v>
      </c>
      <c r="AW19" s="23" t="s">
        <v>42</v>
      </c>
      <c r="AX19" s="34" t="s">
        <v>42</v>
      </c>
      <c r="AY19" s="46" t="s">
        <v>42</v>
      </c>
      <c r="AZ19" s="34" t="s">
        <v>42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35</v>
      </c>
      <c r="BI19" s="23" t="s">
        <v>35</v>
      </c>
      <c r="BJ19" s="23" t="s">
        <v>42</v>
      </c>
      <c r="BK19" s="34" t="s">
        <v>42</v>
      </c>
      <c r="BL19" s="46" t="s">
        <v>42</v>
      </c>
      <c r="BM19" s="34" t="s">
        <v>42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33</v>
      </c>
      <c r="G20" s="23" t="s">
        <v>34</v>
      </c>
      <c r="H20" s="23" t="s">
        <v>33</v>
      </c>
      <c r="I20" s="23" t="s">
        <v>34</v>
      </c>
      <c r="J20" s="23" t="s">
        <v>37</v>
      </c>
      <c r="K20" s="34" t="s">
        <v>38</v>
      </c>
      <c r="L20" s="46" t="s">
        <v>43</v>
      </c>
      <c r="M20" s="34" t="s">
        <v>44</v>
      </c>
      <c r="N20" s="6"/>
      <c r="O20" s="16"/>
      <c r="P20" s="18"/>
      <c r="Q20" s="23" t="s">
        <v>6</v>
      </c>
      <c r="R20" s="23" t="s">
        <v>4</v>
      </c>
      <c r="S20" s="23" t="s">
        <v>33</v>
      </c>
      <c r="T20" s="23" t="s">
        <v>34</v>
      </c>
      <c r="U20" s="23" t="s">
        <v>33</v>
      </c>
      <c r="V20" s="23" t="s">
        <v>34</v>
      </c>
      <c r="W20" s="23" t="s">
        <v>37</v>
      </c>
      <c r="X20" s="34" t="s">
        <v>38</v>
      </c>
      <c r="Y20" s="46" t="s">
        <v>43</v>
      </c>
      <c r="Z20" s="34" t="s">
        <v>44</v>
      </c>
      <c r="AA20" s="6"/>
      <c r="AB20" s="16"/>
      <c r="AC20" s="18"/>
      <c r="AD20" s="23" t="s">
        <v>6</v>
      </c>
      <c r="AE20" s="23" t="s">
        <v>4</v>
      </c>
      <c r="AF20" s="23" t="s">
        <v>33</v>
      </c>
      <c r="AG20" s="23" t="s">
        <v>34</v>
      </c>
      <c r="AH20" s="23" t="s">
        <v>33</v>
      </c>
      <c r="AI20" s="23" t="s">
        <v>34</v>
      </c>
      <c r="AJ20" s="23" t="s">
        <v>37</v>
      </c>
      <c r="AK20" s="34" t="s">
        <v>38</v>
      </c>
      <c r="AL20" s="46" t="s">
        <v>43</v>
      </c>
      <c r="AM20" s="34" t="s">
        <v>44</v>
      </c>
      <c r="AO20" s="16"/>
      <c r="AP20" s="18"/>
      <c r="AQ20" s="23" t="s">
        <v>6</v>
      </c>
      <c r="AR20" s="23" t="s">
        <v>4</v>
      </c>
      <c r="AS20" s="23" t="s">
        <v>33</v>
      </c>
      <c r="AT20" s="23" t="s">
        <v>34</v>
      </c>
      <c r="AU20" s="23" t="s">
        <v>33</v>
      </c>
      <c r="AV20" s="23" t="s">
        <v>34</v>
      </c>
      <c r="AW20" s="23" t="s">
        <v>37</v>
      </c>
      <c r="AX20" s="34" t="s">
        <v>38</v>
      </c>
      <c r="AY20" s="46" t="s">
        <v>43</v>
      </c>
      <c r="AZ20" s="34" t="s">
        <v>44</v>
      </c>
      <c r="BA20" s="6"/>
      <c r="BB20" s="16"/>
      <c r="BC20" s="18"/>
      <c r="BD20" s="23" t="s">
        <v>6</v>
      </c>
      <c r="BE20" s="23" t="s">
        <v>4</v>
      </c>
      <c r="BF20" s="23" t="s">
        <v>33</v>
      </c>
      <c r="BG20" s="23" t="s">
        <v>34</v>
      </c>
      <c r="BH20" s="23" t="s">
        <v>33</v>
      </c>
      <c r="BI20" s="23" t="s">
        <v>34</v>
      </c>
      <c r="BJ20" s="23" t="s">
        <v>37</v>
      </c>
      <c r="BK20" s="34" t="s">
        <v>38</v>
      </c>
      <c r="BL20" s="46" t="s">
        <v>43</v>
      </c>
      <c r="BM20" s="34" t="s">
        <v>44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39</v>
      </c>
      <c r="G21" s="10" t="s">
        <v>39</v>
      </c>
      <c r="H21" s="10" t="s">
        <v>40</v>
      </c>
      <c r="I21" s="10" t="s">
        <v>40</v>
      </c>
      <c r="J21" s="9" t="s">
        <v>41</v>
      </c>
      <c r="K21" s="35" t="s">
        <v>41</v>
      </c>
      <c r="L21" s="47" t="s">
        <v>39</v>
      </c>
      <c r="M21" s="48" t="s">
        <v>45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39</v>
      </c>
      <c r="T21" s="10" t="s">
        <v>39</v>
      </c>
      <c r="U21" s="10" t="s">
        <v>40</v>
      </c>
      <c r="V21" s="10" t="s">
        <v>40</v>
      </c>
      <c r="W21" s="9" t="s">
        <v>41</v>
      </c>
      <c r="X21" s="35" t="s">
        <v>41</v>
      </c>
      <c r="Y21" s="47" t="s">
        <v>39</v>
      </c>
      <c r="Z21" s="48" t="s">
        <v>45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39</v>
      </c>
      <c r="AG21" s="10" t="s">
        <v>39</v>
      </c>
      <c r="AH21" s="10" t="s">
        <v>40</v>
      </c>
      <c r="AI21" s="10" t="s">
        <v>40</v>
      </c>
      <c r="AJ21" s="9" t="s">
        <v>41</v>
      </c>
      <c r="AK21" s="35" t="s">
        <v>41</v>
      </c>
      <c r="AL21" s="47" t="s">
        <v>39</v>
      </c>
      <c r="AM21" s="48" t="s">
        <v>45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39</v>
      </c>
      <c r="AT21" s="10" t="s">
        <v>39</v>
      </c>
      <c r="AU21" s="10" t="s">
        <v>40</v>
      </c>
      <c r="AV21" s="10" t="s">
        <v>40</v>
      </c>
      <c r="AW21" s="9" t="s">
        <v>41</v>
      </c>
      <c r="AX21" s="35" t="s">
        <v>41</v>
      </c>
      <c r="AY21" s="47" t="s">
        <v>39</v>
      </c>
      <c r="AZ21" s="48" t="s">
        <v>45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39</v>
      </c>
      <c r="BG21" s="10" t="s">
        <v>39</v>
      </c>
      <c r="BH21" s="10" t="s">
        <v>40</v>
      </c>
      <c r="BI21" s="10" t="s">
        <v>40</v>
      </c>
      <c r="BJ21" s="9" t="s">
        <v>41</v>
      </c>
      <c r="BK21" s="35" t="s">
        <v>41</v>
      </c>
      <c r="BL21" s="47" t="s">
        <v>39</v>
      </c>
      <c r="BM21" s="48" t="s">
        <v>45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1038</v>
      </c>
      <c r="F23" s="30">
        <v>39.065735082335699</v>
      </c>
      <c r="G23" s="30">
        <v>25.68841467933408</v>
      </c>
      <c r="H23" s="30">
        <v>299.2726973325162</v>
      </c>
      <c r="I23" s="30">
        <v>1790.0051866177103</v>
      </c>
      <c r="J23" s="32">
        <f>(G23-F23)/F23</f>
        <v>-0.34243104282582471</v>
      </c>
      <c r="K23" s="36">
        <f t="shared" ref="K23:K26" si="10">(I23-H23)/H23</f>
        <v>4.9811843932721658</v>
      </c>
      <c r="L23" s="49">
        <f>kWh_in_MMBtu*(I23-H23)*Elec_source_E+(G23-F23)*Gas_source_E</f>
        <v>1.3782989840325186</v>
      </c>
      <c r="M23" s="50">
        <f>(I23-H23)*Elec_emissions/1000+(G23-F23)*Gas_emissions</f>
        <v>201.05894017943433</v>
      </c>
      <c r="N23" s="6"/>
      <c r="O23" s="16">
        <v>1</v>
      </c>
      <c r="P23" s="17" t="s">
        <v>22</v>
      </c>
      <c r="Q23" s="18">
        <v>3779</v>
      </c>
      <c r="R23" s="18">
        <v>747</v>
      </c>
      <c r="S23" s="30">
        <v>36.44031189758465</v>
      </c>
      <c r="T23" s="30">
        <v>24.698933583754908</v>
      </c>
      <c r="U23" s="30">
        <v>283.35525771815492</v>
      </c>
      <c r="V23" s="30">
        <v>1542.1348986937749</v>
      </c>
      <c r="W23" s="32">
        <f>(T23-S23)/S23</f>
        <v>-0.32220850213436258</v>
      </c>
      <c r="X23" s="36">
        <f t="shared" ref="X23:X26" si="11">(V23-U23)/U23</f>
        <v>4.4424079196994848</v>
      </c>
      <c r="Y23" s="49">
        <f>kWh_in_MMBtu*(V23-U23)*Elec_source_E+(T23-S23)*Gas_source_E</f>
        <v>0.67822037889317066</v>
      </c>
      <c r="Z23" s="50">
        <f>(V23-U23)*Elec_emissions/1000+(T23-S23)*Gas_emissions</f>
        <v>104.28298584557933</v>
      </c>
      <c r="AA23" s="6"/>
      <c r="AB23" s="16">
        <v>1</v>
      </c>
      <c r="AC23" s="17" t="s">
        <v>22</v>
      </c>
      <c r="AD23" s="18">
        <v>1341</v>
      </c>
      <c r="AE23" s="18">
        <v>255</v>
      </c>
      <c r="AF23" s="30">
        <v>43.501515114148845</v>
      </c>
      <c r="AG23" s="30">
        <v>25.475371483744663</v>
      </c>
      <c r="AH23" s="30">
        <v>323.84812124042838</v>
      </c>
      <c r="AI23" s="30">
        <v>2503.6105531584521</v>
      </c>
      <c r="AJ23" s="32">
        <f>(AG23-AF23)/AF23</f>
        <v>-0.41437967351489302</v>
      </c>
      <c r="AK23" s="36">
        <f t="shared" ref="AK23:AK26" si="12">(AI23-AH23)/AH23</f>
        <v>6.7308169754665466</v>
      </c>
      <c r="AL23" s="49">
        <f>kWh_in_MMBtu*(AI23-AH23)*Elec_source_E+(AG23-AF23)*Gas_source_E</f>
        <v>3.6877420305731583</v>
      </c>
      <c r="AM23" s="50">
        <f>(AI23-AH23)*Elec_emissions/1000+(AG23-AF23)*Gas_emissions</f>
        <v>519.53146233939151</v>
      </c>
      <c r="AO23" s="16">
        <v>1</v>
      </c>
      <c r="AP23" s="17" t="s">
        <v>22</v>
      </c>
      <c r="AQ23" s="18">
        <v>133</v>
      </c>
      <c r="AR23" s="18">
        <v>31</v>
      </c>
      <c r="AS23" s="30">
        <v>64.253385916725193</v>
      </c>
      <c r="AT23" s="30">
        <v>48.393573606428973</v>
      </c>
      <c r="AU23" s="30">
        <v>472.86422114618063</v>
      </c>
      <c r="AV23" s="30">
        <v>2127.2205511743032</v>
      </c>
      <c r="AW23" s="32">
        <f>(AT23-AS23)/AS23</f>
        <v>-0.24683231994732752</v>
      </c>
      <c r="AX23" s="36">
        <f t="shared" ref="AX23:AX26" si="13">(AV23-AU23)/AU23</f>
        <v>3.4985863934008594</v>
      </c>
      <c r="AY23" s="49">
        <f>kWh_in_MMBtu*(AV23-AU23)*Elec_source_E+(AT23-AS23)*Gas_source_E</f>
        <v>0.42411727407818134</v>
      </c>
      <c r="AZ23" s="50">
        <f>(AV23-AU23)*Elec_emissions/1000+(AT23-AS23)*Gas_emissions</f>
        <v>74.041694247345731</v>
      </c>
      <c r="BA23" s="6"/>
      <c r="BB23" s="16">
        <v>1</v>
      </c>
      <c r="BC23" s="17" t="s">
        <v>22</v>
      </c>
      <c r="BD23" s="18">
        <v>46</v>
      </c>
      <c r="BE23" s="18">
        <v>5</v>
      </c>
      <c r="BF23" s="30">
        <v>48.915742088459069</v>
      </c>
      <c r="BG23" s="30">
        <v>43.610107985932515</v>
      </c>
      <c r="BH23" s="30">
        <v>347.72410876982201</v>
      </c>
      <c r="BI23" s="30">
        <v>337.21724862472979</v>
      </c>
      <c r="BJ23" s="32">
        <f>(BG23-BF23)/BF23</f>
        <v>-0.10846475747892902</v>
      </c>
      <c r="BK23" s="36">
        <f t="shared" ref="BK23:BK26" si="14">(BI23-BH23)/BH23</f>
        <v>-3.0216081888205501E-2</v>
      </c>
      <c r="BL23" s="49">
        <f>kWh_in_MMBtu*(BI23-BH23)*Elec_source_E+(BG23-BF23)*Gas_source_E</f>
        <v>-5.8956261800114094</v>
      </c>
      <c r="BM23" s="50">
        <f>(BI23-BH23)*Elec_emissions/1000+(BG23-BF23)*Gas_emissions</f>
        <v>-795.20518772236755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1361</v>
      </c>
      <c r="F24" s="30">
        <v>38.365437765342293</v>
      </c>
      <c r="G24" s="31">
        <v>27.640678328244725</v>
      </c>
      <c r="H24" s="31">
        <v>300.06303328130156</v>
      </c>
      <c r="I24" s="30">
        <v>1411.0606095497023</v>
      </c>
      <c r="J24" s="37">
        <f t="shared" ref="J24:J26" si="15">(G24-F24)/F24</f>
        <v>-0.27954221460196294</v>
      </c>
      <c r="K24" s="38">
        <f t="shared" si="10"/>
        <v>3.7025473085412304</v>
      </c>
      <c r="L24" s="49">
        <f>kWh_in_MMBtu*(I24-H24)*Elec_source_E+(G24-F24)*Gas_source_E</f>
        <v>0.20420037394851143</v>
      </c>
      <c r="M24" s="50">
        <f>(I24-H24)*Elec_emissions/1000+(G24-F24)*Gas_emissions</f>
        <v>38.850838640912343</v>
      </c>
      <c r="N24" s="6"/>
      <c r="O24" s="16">
        <v>2</v>
      </c>
      <c r="P24" s="17" t="s">
        <v>23</v>
      </c>
      <c r="Q24" s="18">
        <v>3779</v>
      </c>
      <c r="R24" s="18">
        <v>949</v>
      </c>
      <c r="S24" s="30">
        <v>36.321959429788016</v>
      </c>
      <c r="T24" s="31">
        <v>26.471905348935252</v>
      </c>
      <c r="U24" s="31">
        <v>287.37178544938274</v>
      </c>
      <c r="V24" s="30">
        <v>1271.7304919992084</v>
      </c>
      <c r="W24" s="37">
        <f t="shared" ref="W24:W26" si="16">(T24-S24)/S24</f>
        <v>-0.27118729923955132</v>
      </c>
      <c r="X24" s="38">
        <f t="shared" si="11"/>
        <v>3.4253839673596254</v>
      </c>
      <c r="Y24" s="49">
        <f>kWh_in_MMBtu*(V24-U24)*Elec_source_E+(T24-S24)*Gas_source_E</f>
        <v>-0.19814921339200531</v>
      </c>
      <c r="Z24" s="50">
        <f>(V24-U24)*Elec_emissions/1000+(T24-S24)*Gas_emissions</f>
        <v>-16.700390561909671</v>
      </c>
      <c r="AA24" s="6"/>
      <c r="AB24" s="16">
        <v>2</v>
      </c>
      <c r="AC24" s="17" t="s">
        <v>23</v>
      </c>
      <c r="AD24" s="18">
        <v>1341</v>
      </c>
      <c r="AE24" s="18">
        <v>368</v>
      </c>
      <c r="AF24" s="30">
        <v>40.734186102298509</v>
      </c>
      <c r="AG24" s="31">
        <v>27.810846706754013</v>
      </c>
      <c r="AH24" s="31">
        <v>314.11913762005759</v>
      </c>
      <c r="AI24" s="30">
        <v>1777.9353570140158</v>
      </c>
      <c r="AJ24" s="37">
        <f t="shared" ref="AJ24:AJ26" si="17">(AG24-AF24)/AF24</f>
        <v>-0.31726028263064449</v>
      </c>
      <c r="AK24" s="38">
        <f t="shared" si="12"/>
        <v>4.6600669748575312</v>
      </c>
      <c r="AL24" s="49">
        <f>kWh_in_MMBtu*(AI24-AH24)*Elec_source_E+(AG24-AF24)*Gas_source_E</f>
        <v>1.5849763765899656</v>
      </c>
      <c r="AM24" s="50">
        <f>(AI24-AH24)*Elec_emissions/1000+(AG24-AF24)*Gas_emissions</f>
        <v>228.6578918537748</v>
      </c>
      <c r="AO24" s="16">
        <v>2</v>
      </c>
      <c r="AP24" s="17" t="s">
        <v>23</v>
      </c>
      <c r="AQ24" s="18">
        <v>133</v>
      </c>
      <c r="AR24" s="18">
        <v>39</v>
      </c>
      <c r="AS24" s="30">
        <v>64.386207786512088</v>
      </c>
      <c r="AT24" s="31">
        <v>52.54666608271986</v>
      </c>
      <c r="AU24" s="31">
        <v>470.14104400915295</v>
      </c>
      <c r="AV24" s="30">
        <v>1477.8475435736157</v>
      </c>
      <c r="AW24" s="37">
        <f t="shared" ref="AW24:AW26" si="18">(AT24-AS24)/AS24</f>
        <v>-0.18388319658534741</v>
      </c>
      <c r="AX24" s="38">
        <f t="shared" si="13"/>
        <v>2.1434131574031308</v>
      </c>
      <c r="AY24" s="49">
        <f>kWh_in_MMBtu*(AV24-AU24)*Elec_source_E+(AT24-AS24)*Gas_source_E</f>
        <v>-2.1167324423981864</v>
      </c>
      <c r="AZ24" s="50">
        <f>(AV24-AU24)*Elec_emissions/1000+(AT24-AS24)*Gas_emissions</f>
        <v>-275.20738009072875</v>
      </c>
      <c r="BA24" s="6"/>
      <c r="BB24" s="16">
        <v>2</v>
      </c>
      <c r="BC24" s="17" t="s">
        <v>23</v>
      </c>
      <c r="BD24" s="18">
        <v>46</v>
      </c>
      <c r="BE24" s="18">
        <v>5</v>
      </c>
      <c r="BF24" s="30">
        <v>48.915742088459069</v>
      </c>
      <c r="BG24" s="31">
        <v>42.68269265799568</v>
      </c>
      <c r="BH24" s="31">
        <v>347.72410876982201</v>
      </c>
      <c r="BI24" s="30">
        <v>332.9974218734468</v>
      </c>
      <c r="BJ24" s="37">
        <f t="shared" ref="BJ24:BJ26" si="19">(BG24-BF24)/BF24</f>
        <v>-0.12742420260519738</v>
      </c>
      <c r="BK24" s="38">
        <f t="shared" si="14"/>
        <v>-4.2351641790025062E-2</v>
      </c>
      <c r="BL24" s="49">
        <f>kWh_in_MMBtu*(BI24-BH24)*Elec_source_E+(BG24-BF24)*Gas_source_E</f>
        <v>-6.9516857757439618</v>
      </c>
      <c r="BM24" s="50">
        <f>(BI24-BH24)*Elec_emissions/1000+(BG24-BF24)*Gas_emissions</f>
        <v>-937.6708690254477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2403</v>
      </c>
      <c r="F25" s="30">
        <v>39.479035974417307</v>
      </c>
      <c r="G25" s="31">
        <v>31.600895447636177</v>
      </c>
      <c r="H25" s="31">
        <v>310.54877487235717</v>
      </c>
      <c r="I25" s="30">
        <v>1050.5437162080189</v>
      </c>
      <c r="J25" s="37">
        <f t="shared" si="15"/>
        <v>-0.19955250507854908</v>
      </c>
      <c r="K25" s="38">
        <f t="shared" si="10"/>
        <v>2.3828622142844291</v>
      </c>
      <c r="L25" s="49">
        <f>kWh_in_MMBtu*(I25-H25)*Elec_source_E+(G25-F25)*Gas_source_E</f>
        <v>-0.66488850140023903</v>
      </c>
      <c r="M25" s="50">
        <f>(I25-H25)*Elec_emissions/1000+(G25-F25)*Gas_emissions</f>
        <v>-82.13401273477416</v>
      </c>
      <c r="N25" s="6"/>
      <c r="O25" s="16">
        <v>3</v>
      </c>
      <c r="P25" s="17" t="s">
        <v>24</v>
      </c>
      <c r="Q25" s="18">
        <v>3779</v>
      </c>
      <c r="R25" s="18">
        <v>1694</v>
      </c>
      <c r="S25" s="30">
        <v>38.449541436276547</v>
      </c>
      <c r="T25" s="31">
        <v>31.459460382038287</v>
      </c>
      <c r="U25" s="31">
        <v>305.13563472972942</v>
      </c>
      <c r="V25" s="30">
        <v>924.84537865092011</v>
      </c>
      <c r="W25" s="37">
        <f t="shared" si="16"/>
        <v>-0.18179881457944325</v>
      </c>
      <c r="X25" s="38">
        <f t="shared" si="11"/>
        <v>2.0309320622945002</v>
      </c>
      <c r="Y25" s="49">
        <f>kWh_in_MMBtu*(V25-U25)*Elec_source_E+(T25-S25)*Gas_source_E</f>
        <v>-0.98466055493678617</v>
      </c>
      <c r="Z25" s="50">
        <f>(V25-U25)*Elec_emissions/1000+(T25-S25)*Gas_emissions</f>
        <v>-126.48394731161295</v>
      </c>
      <c r="AA25" s="6"/>
      <c r="AB25" s="16">
        <v>3</v>
      </c>
      <c r="AC25" s="17" t="s">
        <v>24</v>
      </c>
      <c r="AD25" s="18">
        <v>1341</v>
      </c>
      <c r="AE25" s="18">
        <v>639</v>
      </c>
      <c r="AF25" s="30">
        <v>39.64386778056874</v>
      </c>
      <c r="AG25" s="31">
        <v>29.544869401193967</v>
      </c>
      <c r="AH25" s="31">
        <v>309.68756331096472</v>
      </c>
      <c r="AI25" s="30">
        <v>1385.4129450543203</v>
      </c>
      <c r="AJ25" s="37">
        <f t="shared" si="17"/>
        <v>-0.25474301436159946</v>
      </c>
      <c r="AK25" s="38">
        <f t="shared" si="12"/>
        <v>3.473582762712347</v>
      </c>
      <c r="AL25" s="49">
        <f>kWh_in_MMBtu*(AI25-AH25)*Elec_source_E+(AG25-AF25)*Gas_source_E</f>
        <v>0.50866063455457144</v>
      </c>
      <c r="AM25" s="50">
        <f>(AI25-AH25)*Elec_emissions/1000+(AG25-AF25)*Gas_emissions</f>
        <v>79.551943286747473</v>
      </c>
      <c r="AO25" s="16">
        <v>3</v>
      </c>
      <c r="AP25" s="17" t="s">
        <v>24</v>
      </c>
      <c r="AQ25" s="18">
        <v>133</v>
      </c>
      <c r="AR25" s="18">
        <v>61</v>
      </c>
      <c r="AS25" s="30">
        <v>63.928777282500015</v>
      </c>
      <c r="AT25" s="31">
        <v>54.443074118549085</v>
      </c>
      <c r="AU25" s="31">
        <v>458.85415793143198</v>
      </c>
      <c r="AV25" s="30">
        <v>1135.9892484421614</v>
      </c>
      <c r="AW25" s="37">
        <f t="shared" si="18"/>
        <v>-0.14837923650617926</v>
      </c>
      <c r="AX25" s="38">
        <f t="shared" si="13"/>
        <v>1.4757087384003087</v>
      </c>
      <c r="AY25" s="49">
        <f>kWh_in_MMBtu*(AV25-AU25)*Elec_source_E+(AT25-AS25)*Gas_source_E</f>
        <v>-3.0901007448996802</v>
      </c>
      <c r="AZ25" s="50">
        <f>(AV25-AU25)*Elec_emissions/1000+(AT25-AS25)*Gas_emissions</f>
        <v>-409.84394349818615</v>
      </c>
      <c r="BA25" s="6"/>
      <c r="BB25" s="16">
        <v>3</v>
      </c>
      <c r="BC25" s="17" t="s">
        <v>24</v>
      </c>
      <c r="BD25" s="18">
        <v>46</v>
      </c>
      <c r="BE25" s="18">
        <v>9</v>
      </c>
      <c r="BF25" s="30">
        <v>55.834814161818741</v>
      </c>
      <c r="BG25" s="31">
        <v>49.380756100272066</v>
      </c>
      <c r="BH25" s="31">
        <v>385.38713295442858</v>
      </c>
      <c r="BI25" s="30">
        <v>354.91806316962442</v>
      </c>
      <c r="BJ25" s="37">
        <f t="shared" si="19"/>
        <v>-0.1155920039930951</v>
      </c>
      <c r="BK25" s="38">
        <f t="shared" si="14"/>
        <v>-7.9060942048646651E-2</v>
      </c>
      <c r="BL25" s="49">
        <f>kWh_in_MMBtu*(BI25-BH25)*Elec_source_E+(BG25-BF25)*Gas_source_E</f>
        <v>-7.3611209825926451</v>
      </c>
      <c r="BM25" s="50">
        <f>(BI25-BH25)*Elec_emissions/1000+(BG25-BF25)*Gas_emissions</f>
        <v>-993.04856251446654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4432</v>
      </c>
      <c r="F26" s="39">
        <v>45.193589547840688</v>
      </c>
      <c r="G26" s="40">
        <v>39.105872708694378</v>
      </c>
      <c r="H26" s="40">
        <v>342.66209010600119</v>
      </c>
      <c r="I26" s="39">
        <v>853.27155245522465</v>
      </c>
      <c r="J26" s="41">
        <f t="shared" si="15"/>
        <v>-0.13470310502116722</v>
      </c>
      <c r="K26" s="42">
        <f t="shared" si="10"/>
        <v>1.4901253365706968</v>
      </c>
      <c r="L26" s="51">
        <f>kWh_in_MMBtu*(I26-H26)*Elec_source_E+(G26-F26)*Gas_source_E</f>
        <v>-1.1690962592419467</v>
      </c>
      <c r="M26" s="52">
        <f>(I26-H26)*Elec_emissions/1000+(G26-F26)*Gas_emissions</f>
        <v>-152.46821709873666</v>
      </c>
      <c r="N26" s="6"/>
      <c r="O26" s="19">
        <v>4</v>
      </c>
      <c r="P26" s="14" t="s">
        <v>25</v>
      </c>
      <c r="Q26" s="13">
        <v>3779</v>
      </c>
      <c r="R26" s="13">
        <v>3525</v>
      </c>
      <c r="S26" s="39">
        <v>45.425076672281442</v>
      </c>
      <c r="T26" s="40">
        <v>40.403424699483679</v>
      </c>
      <c r="U26" s="40">
        <v>343.38558349985783</v>
      </c>
      <c r="V26" s="39">
        <v>730.8635207973125</v>
      </c>
      <c r="W26" s="41">
        <f t="shared" si="16"/>
        <v>-0.11054801313878672</v>
      </c>
      <c r="X26" s="42">
        <f t="shared" si="11"/>
        <v>1.1284047901726051</v>
      </c>
      <c r="Y26" s="51">
        <f>kWh_in_MMBtu*(V26-U26)*Elec_source_E+(T26-S26)*Gas_source_E</f>
        <v>-1.3253148280766878</v>
      </c>
      <c r="Z26" s="52">
        <f>(V26-U26)*Elec_emissions/1000+(T26-S26)*Gas_emissions</f>
        <v>-174.7899191707719</v>
      </c>
      <c r="AA26" s="6"/>
      <c r="AB26" s="19">
        <v>4</v>
      </c>
      <c r="AC26" s="14" t="s">
        <v>25</v>
      </c>
      <c r="AD26" s="13">
        <v>1341</v>
      </c>
      <c r="AE26" s="13">
        <v>783</v>
      </c>
      <c r="AF26" s="39">
        <v>38.96867413622676</v>
      </c>
      <c r="AG26" s="40">
        <v>28.545882155234445</v>
      </c>
      <c r="AH26" s="40">
        <v>308.31007951554665</v>
      </c>
      <c r="AI26" s="39">
        <v>1361.4686686899231</v>
      </c>
      <c r="AJ26" s="41">
        <f t="shared" si="17"/>
        <v>-0.2674659123519651</v>
      </c>
      <c r="AK26" s="42">
        <f t="shared" si="12"/>
        <v>3.4159070985587756</v>
      </c>
      <c r="AL26" s="51">
        <f>kWh_in_MMBtu*(AI26-AH26)*Elec_source_E+(AG26-AF26)*Gas_source_E</f>
        <v>-8.5871387210428196E-2</v>
      </c>
      <c r="AM26" s="52">
        <f>(AI26-AH26)*Elec_emissions/1000+(AG26-AF26)*Gas_emissions</f>
        <v>-0.85783254632701755</v>
      </c>
      <c r="AO26" s="19">
        <v>4</v>
      </c>
      <c r="AP26" s="14" t="s">
        <v>25</v>
      </c>
      <c r="AQ26" s="13">
        <v>133</v>
      </c>
      <c r="AR26" s="13">
        <v>108</v>
      </c>
      <c r="AS26" s="39">
        <v>81.162158351244429</v>
      </c>
      <c r="AT26" s="40">
        <v>72.325658514133821</v>
      </c>
      <c r="AU26" s="40">
        <v>557.55800168797293</v>
      </c>
      <c r="AV26" s="39">
        <v>1147.2923072916931</v>
      </c>
      <c r="AW26" s="41">
        <f t="shared" si="18"/>
        <v>-0.10887462847980214</v>
      </c>
      <c r="AX26" s="42">
        <f t="shared" si="13"/>
        <v>1.0577093393303216</v>
      </c>
      <c r="AY26" s="51">
        <f>kWh_in_MMBtu*(AV26-AU26)*Elec_source_E+(AT26-AS26)*Gas_source_E</f>
        <v>-3.318169972772461</v>
      </c>
      <c r="AZ26" s="52">
        <f>(AV26-AU26)*Elec_emissions/1000+(AT26-AS26)*Gas_emissions</f>
        <v>-441.49179570745025</v>
      </c>
      <c r="BA26" s="6"/>
      <c r="BB26" s="19">
        <v>4</v>
      </c>
      <c r="BC26" s="14" t="s">
        <v>25</v>
      </c>
      <c r="BD26" s="13">
        <v>46</v>
      </c>
      <c r="BE26" s="13">
        <v>16</v>
      </c>
      <c r="BF26" s="39">
        <v>56.038040977354399</v>
      </c>
      <c r="BG26" s="40">
        <v>45.784933261187845</v>
      </c>
      <c r="BH26" s="40">
        <v>413.82156686398514</v>
      </c>
      <c r="BI26" s="39">
        <v>966.75455620763137</v>
      </c>
      <c r="BJ26" s="41">
        <f t="shared" si="19"/>
        <v>-0.18296691920957675</v>
      </c>
      <c r="BK26" s="42">
        <f t="shared" si="14"/>
        <v>1.3361628141661941</v>
      </c>
      <c r="BL26" s="51">
        <f>kWh_in_MMBtu*(BI26-BH26)*Elec_source_E+(BG26-BF26)*Gas_source_E</f>
        <v>-5.2562624214950402</v>
      </c>
      <c r="BM26" s="52">
        <f>(BI26-BH26)*Elec_emissions/1000+(BG26-BF26)*Gas_emissions</f>
        <v>-703.24226777082174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54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54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54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54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54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53" t="s">
        <v>36</v>
      </c>
      <c r="G33" s="53"/>
      <c r="H33" s="53"/>
      <c r="I33" s="53"/>
      <c r="J33" s="28"/>
      <c r="K33" s="29"/>
      <c r="L33" s="45"/>
      <c r="M33" s="29"/>
      <c r="N33" s="5"/>
      <c r="O33" s="27"/>
      <c r="P33" s="28"/>
      <c r="Q33" s="28"/>
      <c r="R33" s="28"/>
      <c r="S33" s="53" t="s">
        <v>36</v>
      </c>
      <c r="T33" s="53"/>
      <c r="U33" s="53"/>
      <c r="V33" s="53"/>
      <c r="W33" s="28"/>
      <c r="X33" s="29"/>
      <c r="Y33" s="45"/>
      <c r="Z33" s="29"/>
      <c r="AB33" s="27"/>
      <c r="AC33" s="28"/>
      <c r="AD33" s="28"/>
      <c r="AE33" s="28"/>
      <c r="AF33" s="53" t="s">
        <v>36</v>
      </c>
      <c r="AG33" s="53"/>
      <c r="AH33" s="53"/>
      <c r="AI33" s="53"/>
      <c r="AJ33" s="28"/>
      <c r="AK33" s="29"/>
      <c r="AL33" s="45"/>
      <c r="AM33" s="29"/>
      <c r="AO33" s="27"/>
      <c r="AP33" s="28"/>
      <c r="AQ33" s="28"/>
      <c r="AR33" s="28"/>
      <c r="AS33" s="53" t="s">
        <v>36</v>
      </c>
      <c r="AT33" s="53"/>
      <c r="AU33" s="53"/>
      <c r="AV33" s="53"/>
      <c r="AW33" s="28"/>
      <c r="AX33" s="29"/>
      <c r="AY33" s="45"/>
      <c r="AZ33" s="29"/>
      <c r="BB33" s="27"/>
      <c r="BC33" s="28"/>
      <c r="BD33" s="28"/>
      <c r="BE33" s="28"/>
      <c r="BF33" s="53" t="s">
        <v>36</v>
      </c>
      <c r="BG33" s="53"/>
      <c r="BH33" s="53"/>
      <c r="BI33" s="53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35</v>
      </c>
      <c r="I34" s="23" t="s">
        <v>35</v>
      </c>
      <c r="J34" s="23" t="s">
        <v>42</v>
      </c>
      <c r="K34" s="34" t="s">
        <v>42</v>
      </c>
      <c r="L34" s="46" t="s">
        <v>42</v>
      </c>
      <c r="M34" s="34" t="s">
        <v>42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35</v>
      </c>
      <c r="V34" s="23" t="s">
        <v>35</v>
      </c>
      <c r="W34" s="23" t="s">
        <v>42</v>
      </c>
      <c r="X34" s="34" t="s">
        <v>42</v>
      </c>
      <c r="Y34" s="46" t="s">
        <v>42</v>
      </c>
      <c r="Z34" s="34" t="s">
        <v>42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35</v>
      </c>
      <c r="AI34" s="23" t="s">
        <v>35</v>
      </c>
      <c r="AJ34" s="23" t="s">
        <v>42</v>
      </c>
      <c r="AK34" s="34" t="s">
        <v>42</v>
      </c>
      <c r="AL34" s="46" t="s">
        <v>42</v>
      </c>
      <c r="AM34" s="34" t="s">
        <v>42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35</v>
      </c>
      <c r="AV34" s="23" t="s">
        <v>35</v>
      </c>
      <c r="AW34" s="23" t="s">
        <v>42</v>
      </c>
      <c r="AX34" s="34" t="s">
        <v>42</v>
      </c>
      <c r="AY34" s="46" t="s">
        <v>42</v>
      </c>
      <c r="AZ34" s="34" t="s">
        <v>42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35</v>
      </c>
      <c r="BI34" s="23" t="s">
        <v>35</v>
      </c>
      <c r="BJ34" s="23" t="s">
        <v>42</v>
      </c>
      <c r="BK34" s="34" t="s">
        <v>42</v>
      </c>
      <c r="BL34" s="46" t="s">
        <v>42</v>
      </c>
      <c r="BM34" s="34" t="s">
        <v>42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33</v>
      </c>
      <c r="G35" s="23" t="s">
        <v>34</v>
      </c>
      <c r="H35" s="23" t="s">
        <v>33</v>
      </c>
      <c r="I35" s="23" t="s">
        <v>34</v>
      </c>
      <c r="J35" s="23" t="s">
        <v>37</v>
      </c>
      <c r="K35" s="34" t="s">
        <v>38</v>
      </c>
      <c r="L35" s="46" t="s">
        <v>43</v>
      </c>
      <c r="M35" s="34" t="s">
        <v>44</v>
      </c>
      <c r="N35" s="6"/>
      <c r="O35" s="16"/>
      <c r="P35" s="18"/>
      <c r="Q35" s="23" t="s">
        <v>6</v>
      </c>
      <c r="R35" s="23" t="s">
        <v>4</v>
      </c>
      <c r="S35" s="23" t="s">
        <v>33</v>
      </c>
      <c r="T35" s="23" t="s">
        <v>34</v>
      </c>
      <c r="U35" s="23" t="s">
        <v>33</v>
      </c>
      <c r="V35" s="23" t="s">
        <v>34</v>
      </c>
      <c r="W35" s="23" t="s">
        <v>37</v>
      </c>
      <c r="X35" s="34" t="s">
        <v>38</v>
      </c>
      <c r="Y35" s="46" t="s">
        <v>43</v>
      </c>
      <c r="Z35" s="34" t="s">
        <v>44</v>
      </c>
      <c r="AA35" s="6"/>
      <c r="AB35" s="16"/>
      <c r="AC35" s="18"/>
      <c r="AD35" s="23" t="s">
        <v>6</v>
      </c>
      <c r="AE35" s="23" t="s">
        <v>4</v>
      </c>
      <c r="AF35" s="23" t="s">
        <v>33</v>
      </c>
      <c r="AG35" s="23" t="s">
        <v>34</v>
      </c>
      <c r="AH35" s="23" t="s">
        <v>33</v>
      </c>
      <c r="AI35" s="23" t="s">
        <v>34</v>
      </c>
      <c r="AJ35" s="23" t="s">
        <v>37</v>
      </c>
      <c r="AK35" s="34" t="s">
        <v>38</v>
      </c>
      <c r="AL35" s="46" t="s">
        <v>43</v>
      </c>
      <c r="AM35" s="34" t="s">
        <v>44</v>
      </c>
      <c r="AO35" s="16"/>
      <c r="AP35" s="18"/>
      <c r="AQ35" s="23" t="s">
        <v>6</v>
      </c>
      <c r="AR35" s="23" t="s">
        <v>4</v>
      </c>
      <c r="AS35" s="23" t="s">
        <v>33</v>
      </c>
      <c r="AT35" s="23" t="s">
        <v>34</v>
      </c>
      <c r="AU35" s="23" t="s">
        <v>33</v>
      </c>
      <c r="AV35" s="23" t="s">
        <v>34</v>
      </c>
      <c r="AW35" s="23" t="s">
        <v>37</v>
      </c>
      <c r="AX35" s="34" t="s">
        <v>38</v>
      </c>
      <c r="AY35" s="46" t="s">
        <v>43</v>
      </c>
      <c r="AZ35" s="34" t="s">
        <v>44</v>
      </c>
      <c r="BA35" s="6"/>
      <c r="BB35" s="16"/>
      <c r="BC35" s="18"/>
      <c r="BD35" s="23" t="s">
        <v>6</v>
      </c>
      <c r="BE35" s="23" t="s">
        <v>4</v>
      </c>
      <c r="BF35" s="23" t="s">
        <v>33</v>
      </c>
      <c r="BG35" s="23" t="s">
        <v>34</v>
      </c>
      <c r="BH35" s="23" t="s">
        <v>33</v>
      </c>
      <c r="BI35" s="23" t="s">
        <v>34</v>
      </c>
      <c r="BJ35" s="23" t="s">
        <v>37</v>
      </c>
      <c r="BK35" s="34" t="s">
        <v>38</v>
      </c>
      <c r="BL35" s="46" t="s">
        <v>43</v>
      </c>
      <c r="BM35" s="34" t="s">
        <v>44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39</v>
      </c>
      <c r="G36" s="10" t="s">
        <v>39</v>
      </c>
      <c r="H36" s="10" t="s">
        <v>40</v>
      </c>
      <c r="I36" s="10" t="s">
        <v>40</v>
      </c>
      <c r="J36" s="9" t="s">
        <v>41</v>
      </c>
      <c r="K36" s="35" t="s">
        <v>41</v>
      </c>
      <c r="L36" s="47" t="s">
        <v>39</v>
      </c>
      <c r="M36" s="48" t="s">
        <v>45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39</v>
      </c>
      <c r="T36" s="10" t="s">
        <v>39</v>
      </c>
      <c r="U36" s="10" t="s">
        <v>40</v>
      </c>
      <c r="V36" s="10" t="s">
        <v>40</v>
      </c>
      <c r="W36" s="9" t="s">
        <v>41</v>
      </c>
      <c r="X36" s="35" t="s">
        <v>41</v>
      </c>
      <c r="Y36" s="47" t="s">
        <v>39</v>
      </c>
      <c r="Z36" s="48" t="s">
        <v>45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39</v>
      </c>
      <c r="AG36" s="10" t="s">
        <v>39</v>
      </c>
      <c r="AH36" s="10" t="s">
        <v>40</v>
      </c>
      <c r="AI36" s="10" t="s">
        <v>40</v>
      </c>
      <c r="AJ36" s="9" t="s">
        <v>41</v>
      </c>
      <c r="AK36" s="35" t="s">
        <v>41</v>
      </c>
      <c r="AL36" s="47" t="s">
        <v>39</v>
      </c>
      <c r="AM36" s="48" t="s">
        <v>45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39</v>
      </c>
      <c r="AT36" s="10" t="s">
        <v>39</v>
      </c>
      <c r="AU36" s="10" t="s">
        <v>40</v>
      </c>
      <c r="AV36" s="10" t="s">
        <v>40</v>
      </c>
      <c r="AW36" s="9" t="s">
        <v>41</v>
      </c>
      <c r="AX36" s="35" t="s">
        <v>41</v>
      </c>
      <c r="AY36" s="47" t="s">
        <v>39</v>
      </c>
      <c r="AZ36" s="48" t="s">
        <v>45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39</v>
      </c>
      <c r="BG36" s="10" t="s">
        <v>39</v>
      </c>
      <c r="BH36" s="10" t="s">
        <v>40</v>
      </c>
      <c r="BI36" s="10" t="s">
        <v>40</v>
      </c>
      <c r="BJ36" s="9" t="s">
        <v>41</v>
      </c>
      <c r="BK36" s="35" t="s">
        <v>41</v>
      </c>
      <c r="BL36" s="47" t="s">
        <v>39</v>
      </c>
      <c r="BM36" s="48" t="s">
        <v>45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2561</v>
      </c>
      <c r="F38" s="30">
        <v>24.479785284655847</v>
      </c>
      <c r="G38" s="30">
        <v>14.834062417076018</v>
      </c>
      <c r="H38" s="30">
        <v>249.36396101769202</v>
      </c>
      <c r="I38" s="30">
        <v>1345.4668614336238</v>
      </c>
      <c r="J38" s="32">
        <f>(G38-F38)/F38</f>
        <v>-0.39402808298428404</v>
      </c>
      <c r="K38" s="36">
        <f t="shared" ref="K38:K41" si="20">(I38-H38)/H38</f>
        <v>4.3955946799311745</v>
      </c>
      <c r="L38" s="49">
        <f>kWh_in_MMBtu*(I38-H38)*Elec_source_E+(G38-F38)*Gas_source_E</f>
        <v>1.2208898713868166</v>
      </c>
      <c r="M38" s="50">
        <f>(I38-H38)*Elec_emissions/1000+(G38-F38)*Gas_emissions</f>
        <v>175.81235567053</v>
      </c>
      <c r="N38" s="6"/>
      <c r="O38" s="16">
        <v>1</v>
      </c>
      <c r="P38" s="17" t="s">
        <v>22</v>
      </c>
      <c r="Q38" s="18">
        <v>3462</v>
      </c>
      <c r="R38" s="18">
        <v>2256</v>
      </c>
      <c r="S38" s="30">
        <v>24.10115616016839</v>
      </c>
      <c r="T38" s="30">
        <v>14.577887327023298</v>
      </c>
      <c r="U38" s="30">
        <v>246.59759450443235</v>
      </c>
      <c r="V38" s="30">
        <v>1323.6141827758825</v>
      </c>
      <c r="W38" s="32">
        <f>(T38-S38)/S38</f>
        <v>-0.39513742701207222</v>
      </c>
      <c r="X38" s="36">
        <f t="shared" ref="X38:X41" si="21">(V38-U38)/U38</f>
        <v>4.3675064650806705</v>
      </c>
      <c r="Y38" s="49">
        <f>kWh_in_MMBtu*(V38-U38)*Elec_source_E+(T38-S38)*Gas_source_E</f>
        <v>1.1500293205061105</v>
      </c>
      <c r="Z38" s="50">
        <f>(V38-U38)*Elec_emissions/1000+(T38-S38)*Gas_emissions</f>
        <v>166.06160087435978</v>
      </c>
      <c r="AA38" s="6"/>
      <c r="AB38" s="16">
        <v>1</v>
      </c>
      <c r="AC38" s="17" t="s">
        <v>22</v>
      </c>
      <c r="AD38" s="18">
        <v>1135</v>
      </c>
      <c r="AE38" s="18">
        <v>250</v>
      </c>
      <c r="AF38" s="30">
        <v>24.070283318276349</v>
      </c>
      <c r="AG38" s="30">
        <v>13.336188207812638</v>
      </c>
      <c r="AH38" s="30">
        <v>247.29397873648014</v>
      </c>
      <c r="AI38" s="30">
        <v>1527.6694620992173</v>
      </c>
      <c r="AJ38" s="32">
        <f>(AG38-AF38)/AF38</f>
        <v>-0.44594801683590529</v>
      </c>
      <c r="AK38" s="36">
        <f t="shared" ref="AK38:AK41" si="22">(AI38-AH38)/AH38</f>
        <v>5.177544111282721</v>
      </c>
      <c r="AL38" s="49">
        <f>kWh_in_MMBtu*(AI38-AH38)*Elec_source_E+(AG38-AF38)*Gas_source_E</f>
        <v>2.0073612066614341</v>
      </c>
      <c r="AM38" s="50">
        <f>(AI38-AH38)*Elec_emissions/1000+(AG38-AF38)*Gas_emissions</f>
        <v>283.7539715712544</v>
      </c>
      <c r="AO38" s="16">
        <v>1</v>
      </c>
      <c r="AP38" s="17" t="s">
        <v>22</v>
      </c>
      <c r="AQ38" s="18">
        <v>78</v>
      </c>
      <c r="AR38" s="18">
        <v>53</v>
      </c>
      <c r="AS38" s="30">
        <v>42.148473456598879</v>
      </c>
      <c r="AT38" s="30">
        <v>32.1985623334593</v>
      </c>
      <c r="AU38" s="30">
        <v>373.97851721674073</v>
      </c>
      <c r="AV38" s="30">
        <v>1456.3059958725503</v>
      </c>
      <c r="AW38" s="32">
        <f>(AT38-AS38)/AS38</f>
        <v>-0.23606812553686435</v>
      </c>
      <c r="AX38" s="36">
        <f t="shared" ref="AX38:AX41" si="23">(AV38-AU38)/AU38</f>
        <v>2.8940899779773774</v>
      </c>
      <c r="AY38" s="49">
        <f>kWh_in_MMBtu*(AV38-AU38)*Elec_source_E+(AT38-AS38)*Gas_source_E</f>
        <v>0.74184689078338373</v>
      </c>
      <c r="AZ38" s="50">
        <f>(AV38-AU38)*Elec_emissions/1000+(AT38-AS38)*Gas_emissions</f>
        <v>111.06721886402897</v>
      </c>
      <c r="BA38" s="6"/>
      <c r="BB38" s="16">
        <v>1</v>
      </c>
      <c r="BC38" s="17" t="s">
        <v>22</v>
      </c>
      <c r="BD38" s="18">
        <v>26</v>
      </c>
      <c r="BE38" s="18">
        <v>2</v>
      </c>
      <c r="BF38" s="30">
        <v>34.540946947457236</v>
      </c>
      <c r="BG38" s="30">
        <v>30.874592370309561</v>
      </c>
      <c r="BH38" s="30">
        <v>326.2874338508804</v>
      </c>
      <c r="BI38" s="30">
        <v>282.72624153380798</v>
      </c>
      <c r="BJ38" s="32">
        <f>(BG38-BF38)/BF38</f>
        <v>-0.10614516685731969</v>
      </c>
      <c r="BK38" s="36">
        <f t="shared" ref="BK38:BK41" si="24">(BI38-BH38)/BH38</f>
        <v>-0.13350557759138443</v>
      </c>
      <c r="BL38" s="49">
        <f>kWh_in_MMBtu*(BI38-BH38)*Elec_source_E+(BG38-BF38)*Gas_source_E</f>
        <v>-4.4626866585255751</v>
      </c>
      <c r="BM38" s="50">
        <f>(BI38-BH38)*Elec_emissions/1000+(BG38-BF38)*Gas_emissions</f>
        <v>-602.29209646973163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2754</v>
      </c>
      <c r="F39" s="30">
        <v>24.816058364830141</v>
      </c>
      <c r="G39" s="31">
        <v>15.523035901490587</v>
      </c>
      <c r="H39" s="31">
        <v>252.20128203728117</v>
      </c>
      <c r="I39" s="30">
        <v>1258.6021807177121</v>
      </c>
      <c r="J39" s="37">
        <f t="shared" ref="J39:J41" si="25">(G39-F39)/F39</f>
        <v>-0.37447616888707147</v>
      </c>
      <c r="K39" s="38">
        <f t="shared" si="20"/>
        <v>3.990467021224982</v>
      </c>
      <c r="L39" s="49">
        <f>kWh_in_MMBtu*(I39-H39)*Elec_source_E+(G39-F39)*Gas_source_E</f>
        <v>0.64499594512731662</v>
      </c>
      <c r="M39" s="50">
        <f>(I39-H39)*Elec_emissions/1000+(G39-F39)*Gas_emissions</f>
        <v>97.232604570431931</v>
      </c>
      <c r="N39" s="6"/>
      <c r="O39" s="16">
        <v>2</v>
      </c>
      <c r="P39" s="17" t="s">
        <v>23</v>
      </c>
      <c r="Q39" s="18">
        <v>3462</v>
      </c>
      <c r="R39" s="18">
        <v>2443</v>
      </c>
      <c r="S39" s="30">
        <v>24.446170765839423</v>
      </c>
      <c r="T39" s="31">
        <v>15.338627958091267</v>
      </c>
      <c r="U39" s="31">
        <v>249.62729510418566</v>
      </c>
      <c r="V39" s="30">
        <v>1230.9323331235219</v>
      </c>
      <c r="W39" s="37">
        <f t="shared" ref="W39:W41" si="26">(T39-S39)/S39</f>
        <v>-0.37255498601338616</v>
      </c>
      <c r="X39" s="38">
        <f t="shared" si="21"/>
        <v>3.9310806841446322</v>
      </c>
      <c r="Y39" s="49">
        <f>kWh_in_MMBtu*(V39-U39)*Elec_source_E+(T39-S39)*Gas_source_E</f>
        <v>0.57849591648994547</v>
      </c>
      <c r="Z39" s="50">
        <f>(V39-U39)*Elec_emissions/1000+(T39-S39)*Gas_emissions</f>
        <v>88.008732541135942</v>
      </c>
      <c r="AA39" s="6"/>
      <c r="AB39" s="16">
        <v>2</v>
      </c>
      <c r="AC39" s="17" t="s">
        <v>23</v>
      </c>
      <c r="AD39" s="18">
        <v>1135</v>
      </c>
      <c r="AE39" s="18">
        <v>251</v>
      </c>
      <c r="AF39" s="30">
        <v>24.007044113227124</v>
      </c>
      <c r="AG39" s="31">
        <v>12.996538241188729</v>
      </c>
      <c r="AH39" s="31">
        <v>247.2490485165651</v>
      </c>
      <c r="AI39" s="30">
        <v>1503.301016527502</v>
      </c>
      <c r="AJ39" s="37">
        <f t="shared" ref="AJ39:AJ41" si="27">(AG39-AF39)/AF39</f>
        <v>-0.45863646603506486</v>
      </c>
      <c r="AK39" s="38">
        <f t="shared" si="22"/>
        <v>5.0801083989885782</v>
      </c>
      <c r="AL39" s="49">
        <f>kWh_in_MMBtu*(AI39-AH39)*Elec_source_E+(AG39-AF39)*Gas_source_E</f>
        <v>1.4456692466023799</v>
      </c>
      <c r="AM39" s="50">
        <f>(AI39-AH39)*Elec_emissions/1000+(AG39-AF39)*Gas_emissions</f>
        <v>207.75519829825794</v>
      </c>
      <c r="AO39" s="16">
        <v>2</v>
      </c>
      <c r="AP39" s="17" t="s">
        <v>23</v>
      </c>
      <c r="AQ39" s="18">
        <v>78</v>
      </c>
      <c r="AR39" s="18">
        <v>59</v>
      </c>
      <c r="AS39" s="30">
        <v>43.794057833564963</v>
      </c>
      <c r="AT39" s="31">
        <v>33.995733485423251</v>
      </c>
      <c r="AU39" s="31">
        <v>380.93145470273112</v>
      </c>
      <c r="AV39" s="30">
        <v>1381.5325854804312</v>
      </c>
      <c r="AW39" s="37">
        <f t="shared" ref="AW39:AW41" si="28">(AT39-AS39)/AS39</f>
        <v>-0.22373638874431975</v>
      </c>
      <c r="AX39" s="38">
        <f t="shared" si="23"/>
        <v>2.6267222578364993</v>
      </c>
      <c r="AY39" s="49">
        <f>kWh_in_MMBtu*(AV39-AU39)*Elec_source_E+(AT39-AS39)*Gas_source_E</f>
        <v>3.2125368447395886E-2</v>
      </c>
      <c r="AZ39" s="50">
        <f>(AV39-AU39)*Elec_emissions/1000+(AT39-AS39)*Gas_emissions</f>
        <v>14.520364973944197</v>
      </c>
      <c r="BA39" s="6"/>
      <c r="BB39" s="16">
        <v>2</v>
      </c>
      <c r="BC39" s="17" t="s">
        <v>23</v>
      </c>
      <c r="BD39" s="18">
        <v>26</v>
      </c>
      <c r="BE39" s="18">
        <v>1</v>
      </c>
      <c r="BF39" s="30">
        <v>11.812071196161043</v>
      </c>
      <c r="BG39" s="31">
        <v>10.293396909738384</v>
      </c>
      <c r="BH39" s="31">
        <v>188.38178602826463</v>
      </c>
      <c r="BI39" s="30">
        <v>183.73818406578368</v>
      </c>
      <c r="BJ39" s="37">
        <f t="shared" ref="BJ39:BJ41" si="29">(BG39-BF39)/BF39</f>
        <v>-0.12856968614583295</v>
      </c>
      <c r="BK39" s="38">
        <f t="shared" si="24"/>
        <v>-2.4649951889638744E-2</v>
      </c>
      <c r="BL39" s="49">
        <f>kWh_in_MMBtu*(BI39-BH39)*Elec_source_E+(BG39-BF39)*Gas_source_E</f>
        <v>-1.7050687399563333</v>
      </c>
      <c r="BM39" s="50">
        <f>(BI39-BH39)*Elec_emissions/1000+(BG39-BF39)*Gas_emissions</f>
        <v>-229.99691735757813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3526</v>
      </c>
      <c r="F40" s="30">
        <v>27.074377571385128</v>
      </c>
      <c r="G40" s="31">
        <v>17.781063104249469</v>
      </c>
      <c r="H40" s="31">
        <v>268.95742319993025</v>
      </c>
      <c r="I40" s="30">
        <v>1233.2535284485555</v>
      </c>
      <c r="J40" s="37">
        <f t="shared" si="25"/>
        <v>-0.34325126930924349</v>
      </c>
      <c r="K40" s="38">
        <f t="shared" si="20"/>
        <v>3.5853113618351893</v>
      </c>
      <c r="L40" s="49">
        <f>kWh_in_MMBtu*(I40-H40)*Elec_source_E+(G40-F40)*Gas_source_E</f>
        <v>0.19390949890758868</v>
      </c>
      <c r="M40" s="50">
        <f>(I40-H40)*Elec_emissions/1000+(G40-F40)*Gas_emissions</f>
        <v>35.969310362559327</v>
      </c>
      <c r="N40" s="6"/>
      <c r="O40" s="16">
        <v>3</v>
      </c>
      <c r="P40" s="17" t="s">
        <v>24</v>
      </c>
      <c r="Q40" s="18">
        <v>3462</v>
      </c>
      <c r="R40" s="18">
        <v>3116</v>
      </c>
      <c r="S40" s="30">
        <v>26.878476950563822</v>
      </c>
      <c r="T40" s="31">
        <v>17.795601346130212</v>
      </c>
      <c r="U40" s="31">
        <v>267.82567106162037</v>
      </c>
      <c r="V40" s="30">
        <v>1212.3218637450932</v>
      </c>
      <c r="W40" s="37">
        <f t="shared" si="26"/>
        <v>-0.33792374549864818</v>
      </c>
      <c r="X40" s="38">
        <f t="shared" si="21"/>
        <v>3.5265334683551171</v>
      </c>
      <c r="Y40" s="49">
        <f>kWh_in_MMBtu*(V40-U40)*Elec_source_E+(T40-S40)*Gas_source_E</f>
        <v>0.21131270229514421</v>
      </c>
      <c r="Z40" s="50">
        <f>(V40-U40)*Elec_emissions/1000+(T40-S40)*Gas_emissions</f>
        <v>38.114750310028739</v>
      </c>
      <c r="AA40" s="6"/>
      <c r="AB40" s="16">
        <v>3</v>
      </c>
      <c r="AC40" s="17" t="s">
        <v>24</v>
      </c>
      <c r="AD40" s="18">
        <v>1135</v>
      </c>
      <c r="AE40" s="18">
        <v>336</v>
      </c>
      <c r="AF40" s="30">
        <v>24.580837457591596</v>
      </c>
      <c r="AG40" s="31">
        <v>13.386355201899613</v>
      </c>
      <c r="AH40" s="31">
        <v>252.39432810731142</v>
      </c>
      <c r="AI40" s="30">
        <v>1417.883694286774</v>
      </c>
      <c r="AJ40" s="37">
        <f t="shared" si="27"/>
        <v>-0.45541500671022317</v>
      </c>
      <c r="AK40" s="38">
        <f t="shared" si="22"/>
        <v>4.6177320026142867</v>
      </c>
      <c r="AL40" s="49">
        <f>kWh_in_MMBtu*(AI40-AH40)*Elec_source_E+(AG40-AF40)*Gas_source_E</f>
        <v>0.27558415456888063</v>
      </c>
      <c r="AM40" s="50">
        <f>(AI40-AH40)*Elec_emissions/1000+(AG40-AF40)*Gas_emissions</f>
        <v>49.032646838217488</v>
      </c>
      <c r="AO40" s="16">
        <v>3</v>
      </c>
      <c r="AP40" s="17" t="s">
        <v>24</v>
      </c>
      <c r="AQ40" s="18">
        <v>78</v>
      </c>
      <c r="AR40" s="18">
        <v>69</v>
      </c>
      <c r="AS40" s="30">
        <v>48.388774583264968</v>
      </c>
      <c r="AT40" s="31">
        <v>38.423577961947878</v>
      </c>
      <c r="AU40" s="31">
        <v>402.6297661770019</v>
      </c>
      <c r="AV40" s="30">
        <v>1354.3005957645157</v>
      </c>
      <c r="AW40" s="37">
        <f t="shared" si="28"/>
        <v>-0.2059402559196758</v>
      </c>
      <c r="AX40" s="38">
        <f t="shared" si="23"/>
        <v>2.3636375388329971</v>
      </c>
      <c r="AY40" s="49">
        <f>kWh_in_MMBtu*(AV40-AU40)*Elec_source_E+(AT40-AS40)*Gas_source_E</f>
        <v>-0.67360652430084578</v>
      </c>
      <c r="AZ40" s="50">
        <f>(AV40-AU40)*Elec_emissions/1000+(AT40-AS40)*Gas_emissions</f>
        <v>-81.154517113367092</v>
      </c>
      <c r="BA40" s="6"/>
      <c r="BB40" s="16">
        <v>3</v>
      </c>
      <c r="BC40" s="17" t="s">
        <v>24</v>
      </c>
      <c r="BD40" s="18">
        <v>26</v>
      </c>
      <c r="BE40" s="18">
        <v>5</v>
      </c>
      <c r="BF40" s="30">
        <v>22.58686135022915</v>
      </c>
      <c r="BG40" s="31">
        <v>19.178496765847775</v>
      </c>
      <c r="BH40" s="31">
        <v>242.62701293512796</v>
      </c>
      <c r="BI40" s="30">
        <v>200.27029835702155</v>
      </c>
      <c r="BJ40" s="37">
        <f t="shared" si="29"/>
        <v>-0.15090031906300233</v>
      </c>
      <c r="BK40" s="38">
        <f t="shared" si="24"/>
        <v>-0.17457542779637436</v>
      </c>
      <c r="BL40" s="49">
        <f>kWh_in_MMBtu*(BI40-BH40)*Elec_source_E+(BG40-BF40)*Gas_source_E</f>
        <v>-4.1685825924083151</v>
      </c>
      <c r="BM40" s="50">
        <f>(BI40-BH40)*Elec_emissions/1000+(BG40-BF40)*Gas_emissions</f>
        <v>-562.61625690062874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3984</v>
      </c>
      <c r="F41" s="39">
        <v>27.188501509201537</v>
      </c>
      <c r="G41" s="40">
        <v>16.480557051564645</v>
      </c>
      <c r="H41" s="40">
        <v>269.75901103228097</v>
      </c>
      <c r="I41" s="39">
        <v>1369.4495683247621</v>
      </c>
      <c r="J41" s="41">
        <f t="shared" si="25"/>
        <v>-0.39384092036160762</v>
      </c>
      <c r="K41" s="42">
        <f t="shared" si="20"/>
        <v>4.0765665364961086</v>
      </c>
      <c r="L41" s="51">
        <f>kWh_in_MMBtu*(I41-H41)*Elec_source_E+(G41-F41)*Gas_source_E</f>
        <v>0.10147730225486029</v>
      </c>
      <c r="M41" s="52">
        <f>(I41-H41)*Elec_emissions/1000+(G41-F41)*Gas_emissions</f>
        <v>24.882235030644324</v>
      </c>
      <c r="N41" s="6"/>
      <c r="O41" s="19">
        <v>4</v>
      </c>
      <c r="P41" s="14" t="s">
        <v>25</v>
      </c>
      <c r="Q41" s="13">
        <v>3462</v>
      </c>
      <c r="R41" s="13">
        <v>3271</v>
      </c>
      <c r="S41" s="39">
        <v>27.211819964120668</v>
      </c>
      <c r="T41" s="40">
        <v>16.442468253879966</v>
      </c>
      <c r="U41" s="40">
        <v>270.0121843605047</v>
      </c>
      <c r="V41" s="39">
        <v>1402.2026875775102</v>
      </c>
      <c r="W41" s="41">
        <f t="shared" si="26"/>
        <v>-0.39576006766325478</v>
      </c>
      <c r="X41" s="42">
        <f t="shared" si="21"/>
        <v>4.1931089365410639</v>
      </c>
      <c r="Y41" s="51">
        <f>kWh_in_MMBtu*(V41-U41)*Elec_source_E+(T41-S41)*Gas_source_E</f>
        <v>0.38248337472205662</v>
      </c>
      <c r="Z41" s="52">
        <f>(V41-U41)*Elec_emissions/1000+(T41-S41)*Gas_emissions</f>
        <v>63.11029027214272</v>
      </c>
      <c r="AA41" s="6"/>
      <c r="AB41" s="19">
        <v>4</v>
      </c>
      <c r="AC41" s="14" t="s">
        <v>25</v>
      </c>
      <c r="AD41" s="13">
        <v>1135</v>
      </c>
      <c r="AE41" s="13">
        <v>631</v>
      </c>
      <c r="AF41" s="39">
        <v>24.368717342739725</v>
      </c>
      <c r="AG41" s="40">
        <v>14.015630983382046</v>
      </c>
      <c r="AH41" s="40">
        <v>251.80013204825744</v>
      </c>
      <c r="AI41" s="39">
        <v>1196.5598698775814</v>
      </c>
      <c r="AJ41" s="41">
        <f t="shared" si="27"/>
        <v>-0.42485150998077531</v>
      </c>
      <c r="AK41" s="42">
        <f t="shared" si="22"/>
        <v>3.7520224081862712</v>
      </c>
      <c r="AL41" s="51">
        <f>kWh_in_MMBtu*(AI41-AH41)*Elec_source_E+(AG41-AF41)*Gas_source_E</f>
        <v>-1.1703955422714447</v>
      </c>
      <c r="AM41" s="52">
        <f>(AI41-AH41)*Elec_emissions/1000+(AG41-AF41)*Gas_emissions</f>
        <v>-148.22303602174179</v>
      </c>
      <c r="AO41" s="19">
        <v>4</v>
      </c>
      <c r="AP41" s="14" t="s">
        <v>25</v>
      </c>
      <c r="AQ41" s="13">
        <v>78</v>
      </c>
      <c r="AR41" s="13">
        <v>73</v>
      </c>
      <c r="AS41" s="39">
        <v>50.443587191597878</v>
      </c>
      <c r="AT41" s="40">
        <v>38.848683336213767</v>
      </c>
      <c r="AU41" s="40">
        <v>413.13021978216426</v>
      </c>
      <c r="AV41" s="39">
        <v>1495.6182577489578</v>
      </c>
      <c r="AW41" s="41">
        <f t="shared" si="28"/>
        <v>-0.22985882846403541</v>
      </c>
      <c r="AX41" s="42">
        <f t="shared" si="23"/>
        <v>2.6202102536521514</v>
      </c>
      <c r="AY41" s="51">
        <f>kWh_in_MMBtu*(AV41-AU41)*Elec_source_E+(AT41-AS41)*Gas_source_E</f>
        <v>-1.0494762613307866</v>
      </c>
      <c r="AZ41" s="52">
        <f>(AV41-AU41)*Elec_emissions/1000+(AT41-AS41)*Gas_emissions</f>
        <v>-130.51325953774631</v>
      </c>
      <c r="BA41" s="6"/>
      <c r="BB41" s="19">
        <v>4</v>
      </c>
      <c r="BC41" s="14" t="s">
        <v>25</v>
      </c>
      <c r="BD41" s="13">
        <v>26</v>
      </c>
      <c r="BE41" s="13">
        <v>9</v>
      </c>
      <c r="BF41" s="39">
        <v>27.787155751660659</v>
      </c>
      <c r="BG41" s="40">
        <v>21.712066770501988</v>
      </c>
      <c r="BH41" s="40">
        <v>273.96172698314808</v>
      </c>
      <c r="BI41" s="39">
        <v>563.63093682116812</v>
      </c>
      <c r="BJ41" s="41">
        <f t="shared" si="29"/>
        <v>-0.21862939249532953</v>
      </c>
      <c r="BK41" s="42">
        <f t="shared" si="24"/>
        <v>1.0573345884034311</v>
      </c>
      <c r="BL41" s="51">
        <f>kWh_in_MMBtu*(BI41-BH41)*Elec_source_E+(BG41-BF41)*Gas_source_E</f>
        <v>-3.5206880313528028</v>
      </c>
      <c r="BM41" s="52">
        <f>(BI41-BH41)*Elec_emissions/1000+(BG41-BF41)*Gas_emissions</f>
        <v>-471.85904912584368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54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54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54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53" t="s">
        <v>36</v>
      </c>
      <c r="G48" s="53"/>
      <c r="H48" s="53"/>
      <c r="I48" s="53"/>
      <c r="J48" s="28"/>
      <c r="K48" s="29"/>
      <c r="L48" s="45"/>
      <c r="M48" s="29"/>
      <c r="O48" s="27"/>
      <c r="P48" s="28"/>
      <c r="Q48" s="28"/>
      <c r="R48" s="28"/>
      <c r="S48" s="53" t="s">
        <v>36</v>
      </c>
      <c r="T48" s="53"/>
      <c r="U48" s="53"/>
      <c r="V48" s="53"/>
      <c r="W48" s="28"/>
      <c r="X48" s="29"/>
      <c r="Y48" s="45"/>
      <c r="Z48" s="29"/>
      <c r="AB48" s="27"/>
      <c r="AC48" s="28"/>
      <c r="AD48" s="28"/>
      <c r="AE48" s="28"/>
      <c r="AF48" s="53" t="s">
        <v>36</v>
      </c>
      <c r="AG48" s="53"/>
      <c r="AH48" s="53"/>
      <c r="AI48" s="53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35</v>
      </c>
      <c r="I49" s="23" t="s">
        <v>35</v>
      </c>
      <c r="J49" s="23" t="s">
        <v>42</v>
      </c>
      <c r="K49" s="34" t="s">
        <v>42</v>
      </c>
      <c r="L49" s="46" t="s">
        <v>42</v>
      </c>
      <c r="M49" s="34" t="s">
        <v>42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35</v>
      </c>
      <c r="V49" s="23" t="s">
        <v>35</v>
      </c>
      <c r="W49" s="23" t="s">
        <v>42</v>
      </c>
      <c r="X49" s="34" t="s">
        <v>42</v>
      </c>
      <c r="Y49" s="46" t="s">
        <v>42</v>
      </c>
      <c r="Z49" s="34" t="s">
        <v>42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35</v>
      </c>
      <c r="AI49" s="23" t="s">
        <v>35</v>
      </c>
      <c r="AJ49" s="23" t="s">
        <v>42</v>
      </c>
      <c r="AK49" s="34" t="s">
        <v>42</v>
      </c>
      <c r="AL49" s="46" t="s">
        <v>42</v>
      </c>
      <c r="AM49" s="34" t="s">
        <v>42</v>
      </c>
      <c r="AX49" s="34" t="s">
        <v>42</v>
      </c>
      <c r="AY49" s="46" t="s">
        <v>42</v>
      </c>
      <c r="AZ49" s="34" t="s">
        <v>42</v>
      </c>
      <c r="BK49" s="34" t="s">
        <v>42</v>
      </c>
      <c r="BL49" s="46" t="s">
        <v>42</v>
      </c>
      <c r="BM49" s="34" t="s">
        <v>42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33</v>
      </c>
      <c r="G50" s="23" t="s">
        <v>34</v>
      </c>
      <c r="H50" s="23" t="s">
        <v>33</v>
      </c>
      <c r="I50" s="23" t="s">
        <v>34</v>
      </c>
      <c r="J50" s="23" t="s">
        <v>37</v>
      </c>
      <c r="K50" s="34" t="s">
        <v>38</v>
      </c>
      <c r="L50" s="46" t="s">
        <v>43</v>
      </c>
      <c r="M50" s="34" t="s">
        <v>44</v>
      </c>
      <c r="O50" s="16"/>
      <c r="P50" s="18"/>
      <c r="Q50" s="23" t="s">
        <v>6</v>
      </c>
      <c r="R50" s="23" t="s">
        <v>4</v>
      </c>
      <c r="S50" s="23" t="s">
        <v>33</v>
      </c>
      <c r="T50" s="23" t="s">
        <v>34</v>
      </c>
      <c r="U50" s="23" t="s">
        <v>33</v>
      </c>
      <c r="V50" s="23" t="s">
        <v>34</v>
      </c>
      <c r="W50" s="23" t="s">
        <v>37</v>
      </c>
      <c r="X50" s="34" t="s">
        <v>38</v>
      </c>
      <c r="Y50" s="46" t="s">
        <v>43</v>
      </c>
      <c r="Z50" s="34" t="s">
        <v>44</v>
      </c>
      <c r="AB50" s="16"/>
      <c r="AC50" s="18"/>
      <c r="AD50" s="23" t="s">
        <v>6</v>
      </c>
      <c r="AE50" s="23" t="s">
        <v>4</v>
      </c>
      <c r="AF50" s="23" t="s">
        <v>33</v>
      </c>
      <c r="AG50" s="23" t="s">
        <v>34</v>
      </c>
      <c r="AH50" s="23" t="s">
        <v>33</v>
      </c>
      <c r="AI50" s="23" t="s">
        <v>34</v>
      </c>
      <c r="AJ50" s="23" t="s">
        <v>37</v>
      </c>
      <c r="AK50" s="34" t="s">
        <v>38</v>
      </c>
      <c r="AL50" s="46" t="s">
        <v>43</v>
      </c>
      <c r="AM50" s="34" t="s">
        <v>44</v>
      </c>
      <c r="AX50" s="34" t="s">
        <v>38</v>
      </c>
      <c r="AY50" s="46" t="s">
        <v>43</v>
      </c>
      <c r="AZ50" s="34" t="s">
        <v>44</v>
      </c>
      <c r="BK50" s="34" t="s">
        <v>38</v>
      </c>
      <c r="BL50" s="46" t="s">
        <v>43</v>
      </c>
      <c r="BM50" s="34" t="s">
        <v>44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39</v>
      </c>
      <c r="G51" s="10" t="s">
        <v>39</v>
      </c>
      <c r="H51" s="10" t="s">
        <v>40</v>
      </c>
      <c r="I51" s="10" t="s">
        <v>40</v>
      </c>
      <c r="J51" s="9" t="s">
        <v>41</v>
      </c>
      <c r="K51" s="35" t="s">
        <v>41</v>
      </c>
      <c r="L51" s="47" t="s">
        <v>39</v>
      </c>
      <c r="M51" s="48" t="s">
        <v>45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39</v>
      </c>
      <c r="T51" s="10" t="s">
        <v>39</v>
      </c>
      <c r="U51" s="10" t="s">
        <v>40</v>
      </c>
      <c r="V51" s="10" t="s">
        <v>40</v>
      </c>
      <c r="W51" s="9" t="s">
        <v>41</v>
      </c>
      <c r="X51" s="35" t="s">
        <v>41</v>
      </c>
      <c r="Y51" s="47" t="s">
        <v>39</v>
      </c>
      <c r="Z51" s="48" t="s">
        <v>45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39</v>
      </c>
      <c r="AG51" s="10" t="s">
        <v>39</v>
      </c>
      <c r="AH51" s="10" t="s">
        <v>40</v>
      </c>
      <c r="AI51" s="10" t="s">
        <v>40</v>
      </c>
      <c r="AJ51" s="9" t="s">
        <v>41</v>
      </c>
      <c r="AK51" s="35" t="s">
        <v>41</v>
      </c>
      <c r="AL51" s="47" t="s">
        <v>39</v>
      </c>
      <c r="AM51" s="48" t="s">
        <v>45</v>
      </c>
      <c r="AX51" s="35" t="s">
        <v>41</v>
      </c>
      <c r="AY51" s="47" t="s">
        <v>39</v>
      </c>
      <c r="AZ51" s="48" t="s">
        <v>45</v>
      </c>
      <c r="BK51" s="35" t="s">
        <v>41</v>
      </c>
      <c r="BL51" s="47" t="s">
        <v>39</v>
      </c>
      <c r="BM51" s="48" t="s">
        <v>45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432</v>
      </c>
      <c r="F53" s="30">
        <v>26.684229340077682</v>
      </c>
      <c r="G53" s="30">
        <v>16.82091175724085</v>
      </c>
      <c r="H53" s="30">
        <v>253.39837335286305</v>
      </c>
      <c r="I53" s="30">
        <v>1741.3533220490976</v>
      </c>
      <c r="J53" s="32">
        <f>(G53-F53)/F53</f>
        <v>-0.36963097030585323</v>
      </c>
      <c r="K53" s="36">
        <f t="shared" ref="K53:K56" si="30">(I53-H53)/H53</f>
        <v>5.8719988175465643</v>
      </c>
      <c r="L53" s="49">
        <f>kWh_in_MMBtu*(I53-H53)*Elec_source_E+(G53-F53)*Gas_source_E</f>
        <v>5.1788260882009745</v>
      </c>
      <c r="M53" s="50">
        <f>(I53-H53)*Elec_emissions/1000+(G53-F53)*Gas_emissions</f>
        <v>713.57881072731084</v>
      </c>
      <c r="O53" s="16">
        <v>1</v>
      </c>
      <c r="P53" s="17" t="s">
        <v>22</v>
      </c>
      <c r="Q53" s="18">
        <v>794</v>
      </c>
      <c r="R53" s="18">
        <v>105</v>
      </c>
      <c r="S53" s="30">
        <v>36.250759428949443</v>
      </c>
      <c r="T53" s="30">
        <v>23.405555994980229</v>
      </c>
      <c r="U53" s="30">
        <v>282.3857845538937</v>
      </c>
      <c r="V53" s="30">
        <v>1783.7695025926498</v>
      </c>
      <c r="W53" s="32">
        <f>(T53-S53)/S53</f>
        <v>-0.3543430161551645</v>
      </c>
      <c r="X53" s="36">
        <f t="shared" ref="X53:X56" si="31">(V53-U53)/U53</f>
        <v>5.3167822183776217</v>
      </c>
      <c r="Y53" s="49">
        <f>kWh_in_MMBtu*(V53-U53)*Elec_source_E+(T53-S53)*Gas_source_E</f>
        <v>2.0723370791200839</v>
      </c>
      <c r="Z53" s="50">
        <f>(V53-U53)*Elec_emissions/1000+(T53-S53)*Gas_emissions</f>
        <v>294.76702123487689</v>
      </c>
      <c r="AB53" s="16">
        <v>1</v>
      </c>
      <c r="AC53" s="17" t="s">
        <v>22</v>
      </c>
      <c r="AD53" s="18">
        <v>661</v>
      </c>
      <c r="AE53" s="18">
        <v>327</v>
      </c>
      <c r="AF53" s="30">
        <v>23.61240775190781</v>
      </c>
      <c r="AG53" s="30">
        <v>14.706576451544704</v>
      </c>
      <c r="AH53" s="30">
        <v>244.09048902225683</v>
      </c>
      <c r="AI53" s="30">
        <v>1335.4939422339542</v>
      </c>
      <c r="AJ53" s="32">
        <f>(AG53-AF53)/AF53</f>
        <v>-0.37716743645694251</v>
      </c>
      <c r="AK53" s="36">
        <f t="shared" ref="AK53:AK56" si="32">(AI53-AH53)/AH53</f>
        <v>4.4713067583398551</v>
      </c>
      <c r="AL53" s="49">
        <f>kWh_in_MMBtu*(AI53-AH53)*Elec_source_E+(AG53-AF53)*Gas_source_E</f>
        <v>1.9770600403741359</v>
      </c>
      <c r="AM53" s="50">
        <f>(AI53-AH53)*Elec_emissions/1000+(AG53-AF53)*Gas_emissions</f>
        <v>277.74341981643147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514</v>
      </c>
      <c r="F54" s="30">
        <v>27.736125482326806</v>
      </c>
      <c r="G54" s="31">
        <v>18.789963289104161</v>
      </c>
      <c r="H54" s="31">
        <v>259.77855802279845</v>
      </c>
      <c r="I54" s="30">
        <v>1591.9989413977776</v>
      </c>
      <c r="J54" s="37">
        <f t="shared" ref="J54:J56" si="35">(G54-F54)/F54</f>
        <v>-0.32254549031814317</v>
      </c>
      <c r="K54" s="38">
        <f t="shared" si="30"/>
        <v>5.1282923175594117</v>
      </c>
      <c r="L54" s="49">
        <f>kWh_in_MMBtu*(I54-H54)*Elec_source_E+(G54-F54)*Gas_source_E</f>
        <v>4.5112524979579085</v>
      </c>
      <c r="M54" s="50">
        <f>(I54-H54)*Elec_emissions/1000+(G54-F54)*Gas_emissions</f>
        <v>621.96259502349062</v>
      </c>
      <c r="O54" s="16">
        <v>2</v>
      </c>
      <c r="P54" s="17" t="s">
        <v>23</v>
      </c>
      <c r="Q54" s="18">
        <v>794</v>
      </c>
      <c r="R54" s="18">
        <v>152</v>
      </c>
      <c r="S54" s="30">
        <v>36.843997289022475</v>
      </c>
      <c r="T54" s="31">
        <v>27.187199895772103</v>
      </c>
      <c r="U54" s="31">
        <v>291.38317297058205</v>
      </c>
      <c r="V54" s="30">
        <v>1347.6677066523582</v>
      </c>
      <c r="W54" s="37">
        <f t="shared" ref="W54:W56" si="36">(T54-S54)/S54</f>
        <v>-0.26209961198014681</v>
      </c>
      <c r="X54" s="38">
        <f t="shared" si="31"/>
        <v>3.6250704627628525</v>
      </c>
      <c r="Y54" s="49">
        <f>kWh_in_MMBtu*(V54-U54)*Elec_source_E+(T54-S54)*Gas_source_E</f>
        <v>0.78252864795788213</v>
      </c>
      <c r="Z54" s="50">
        <f>(V54-U54)*Elec_emissions/1000+(T54-S54)*Gas_emissions</f>
        <v>116.28849516549781</v>
      </c>
      <c r="AB54" s="16">
        <v>2</v>
      </c>
      <c r="AC54" s="17" t="s">
        <v>23</v>
      </c>
      <c r="AD54" s="18">
        <v>661</v>
      </c>
      <c r="AE54" s="18">
        <v>362</v>
      </c>
      <c r="AF54" s="30">
        <v>23.911825718189341</v>
      </c>
      <c r="AG54" s="31">
        <v>15.26405178575191</v>
      </c>
      <c r="AH54" s="31">
        <v>246.50811196737553</v>
      </c>
      <c r="AI54" s="30">
        <v>1259.672309433877</v>
      </c>
      <c r="AJ54" s="37">
        <f t="shared" ref="AJ54:AJ56" si="37">(AG54-AF54)/AF54</f>
        <v>-0.36165259961138008</v>
      </c>
      <c r="AK54" s="38">
        <f t="shared" si="32"/>
        <v>4.110064327621763</v>
      </c>
      <c r="AL54" s="49">
        <f>kWh_in_MMBtu*(AI54-AH54)*Elec_source_E+(AG54-AF54)*Gas_source_E</f>
        <v>1.4207237959631431</v>
      </c>
      <c r="AM54" s="50">
        <f>(AI54-AH54)*Elec_emissions/1000+(AG54-AF54)*Gas_emissions</f>
        <v>201.91797504799069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799</v>
      </c>
      <c r="F55" s="30">
        <v>31.42006182611928</v>
      </c>
      <c r="G55" s="31">
        <v>23.850727637750133</v>
      </c>
      <c r="H55" s="31">
        <v>283.01346480811156</v>
      </c>
      <c r="I55" s="30">
        <v>1429.1707254683208</v>
      </c>
      <c r="J55" s="37">
        <f t="shared" si="35"/>
        <v>-0.24090767963024223</v>
      </c>
      <c r="K55" s="38">
        <f t="shared" si="30"/>
        <v>4.049832969739886</v>
      </c>
      <c r="L55" s="49">
        <f>kWh_in_MMBtu*(I55-H55)*Elec_source_E+(G55-F55)*Gas_source_E</f>
        <v>4.0200286692697809</v>
      </c>
      <c r="M55" s="50">
        <f>(I55-H55)*Elec_emissions/1000+(G55-F55)*Gas_emissions</f>
        <v>553.82053130967961</v>
      </c>
      <c r="O55" s="16">
        <v>3</v>
      </c>
      <c r="P55" s="17" t="s">
        <v>24</v>
      </c>
      <c r="Q55" s="18">
        <v>794</v>
      </c>
      <c r="R55" s="18">
        <v>311</v>
      </c>
      <c r="S55" s="30">
        <v>38.788719323440482</v>
      </c>
      <c r="T55" s="31">
        <v>32.471206850385862</v>
      </c>
      <c r="U55" s="31">
        <v>306.49332099758891</v>
      </c>
      <c r="V55" s="30">
        <v>919.40606715215074</v>
      </c>
      <c r="W55" s="37">
        <f t="shared" si="36"/>
        <v>-0.16286983904717042</v>
      </c>
      <c r="X55" s="38">
        <f t="shared" si="31"/>
        <v>1.9997588990181727</v>
      </c>
      <c r="Y55" s="49">
        <f>kWh_in_MMBtu*(V55-U55)*Elec_source_E+(T55-S55)*Gas_source_E</f>
        <v>-0.32432853027780162</v>
      </c>
      <c r="Z55" s="50">
        <f>(V55-U55)*Elec_emissions/1000+(T55-S55)*Gas_emissions</f>
        <v>-37.499200630296286</v>
      </c>
      <c r="AB55" s="16">
        <v>3</v>
      </c>
      <c r="AC55" s="17" t="s">
        <v>24</v>
      </c>
      <c r="AD55" s="18">
        <v>661</v>
      </c>
      <c r="AE55" s="18">
        <v>488</v>
      </c>
      <c r="AF55" s="30">
        <v>26.724052642375739</v>
      </c>
      <c r="AG55" s="31">
        <v>18.356938631336845</v>
      </c>
      <c r="AH55" s="31">
        <v>268.04986793326026</v>
      </c>
      <c r="AI55" s="30">
        <v>1200.1700893474463</v>
      </c>
      <c r="AJ55" s="37">
        <f t="shared" si="37"/>
        <v>-0.31309300737461299</v>
      </c>
      <c r="AK55" s="38">
        <f t="shared" si="32"/>
        <v>3.4774134701169399</v>
      </c>
      <c r="AL55" s="49">
        <f>kWh_in_MMBtu*(AI55-AH55)*Elec_source_E+(AG55-AF55)*Gas_source_E</f>
        <v>0.85899738267969106</v>
      </c>
      <c r="AM55" s="50">
        <f>(AI55-AH55)*Elec_emissions/1000+(AG55-AF55)*Gas_emissions</f>
        <v>125.33704231350907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1202</v>
      </c>
      <c r="F56" s="39">
        <v>38.443707461323505</v>
      </c>
      <c r="G56" s="40">
        <v>31.725655129473864</v>
      </c>
      <c r="H56" s="40">
        <v>317.09365203643506</v>
      </c>
      <c r="I56" s="39">
        <v>1358.1627418201833</v>
      </c>
      <c r="J56" s="41">
        <f t="shared" si="35"/>
        <v>-0.17475037595186085</v>
      </c>
      <c r="K56" s="42">
        <f t="shared" si="30"/>
        <v>3.2831596693841294</v>
      </c>
      <c r="L56" s="51">
        <f>kWh_in_MMBtu*(I56-H56)*Elec_source_E+(G56-F56)*Gas_source_E</f>
        <v>3.8228663027070207</v>
      </c>
      <c r="M56" s="52">
        <f>(I56-H56)*Elec_emissions/1000+(G56-F56)*Gas_emissions</f>
        <v>526.16076376367266</v>
      </c>
      <c r="O56" s="19">
        <v>4</v>
      </c>
      <c r="P56" s="14" t="s">
        <v>25</v>
      </c>
      <c r="Q56" s="13">
        <v>794</v>
      </c>
      <c r="R56" s="13">
        <v>664</v>
      </c>
      <c r="S56" s="39">
        <v>47.572908637518175</v>
      </c>
      <c r="T56" s="40">
        <v>42.863144326403301</v>
      </c>
      <c r="U56" s="40">
        <v>353.44346734740503</v>
      </c>
      <c r="V56" s="39">
        <v>730.83169863438206</v>
      </c>
      <c r="W56" s="41">
        <f t="shared" si="36"/>
        <v>-9.9000974420145882E-2</v>
      </c>
      <c r="X56" s="42">
        <f t="shared" si="31"/>
        <v>1.0677470830604894</v>
      </c>
      <c r="Y56" s="51">
        <f>kWh_in_MMBtu*(V56-U56)*Elec_source_E+(T56-S56)*Gas_source_E</f>
        <v>-1.0933762899662653</v>
      </c>
      <c r="Z56" s="52">
        <f>(V56-U56)*Elec_emissions/1000+(T56-S56)*Gas_emissions</f>
        <v>-143.6128654426218</v>
      </c>
      <c r="AB56" s="19">
        <v>4</v>
      </c>
      <c r="AC56" s="14" t="s">
        <v>25</v>
      </c>
      <c r="AD56" s="13">
        <v>661</v>
      </c>
      <c r="AE56" s="13">
        <v>538</v>
      </c>
      <c r="AF56" s="39">
        <v>27.176440582153891</v>
      </c>
      <c r="AG56" s="40">
        <v>17.979757681962347</v>
      </c>
      <c r="AH56" s="40">
        <v>272.23068295375049</v>
      </c>
      <c r="AI56" s="39">
        <v>1267.191866529183</v>
      </c>
      <c r="AJ56" s="41">
        <f t="shared" si="37"/>
        <v>-0.33840645438427219</v>
      </c>
      <c r="AK56" s="42">
        <f t="shared" si="32"/>
        <v>3.6548458563888899</v>
      </c>
      <c r="AL56" s="51">
        <f>kWh_in_MMBtu*(AI56-AH56)*Elec_source_E+(AG56-AF56)*Gas_source_E</f>
        <v>0.62753404303662386</v>
      </c>
      <c r="AM56" s="52">
        <f>(AI56-AH56)*Elec_emissions/1000+(AG56-AF56)*Gas_emissions</f>
        <v>94.76117459052216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54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54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54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53" t="s">
        <v>36</v>
      </c>
      <c r="G63" s="53"/>
      <c r="H63" s="53"/>
      <c r="I63" s="53"/>
      <c r="J63" s="28"/>
      <c r="K63" s="29"/>
      <c r="L63" s="45"/>
      <c r="M63" s="29"/>
      <c r="O63" s="27"/>
      <c r="P63" s="28"/>
      <c r="Q63" s="28"/>
      <c r="R63" s="28"/>
      <c r="S63" s="53" t="s">
        <v>36</v>
      </c>
      <c r="T63" s="53"/>
      <c r="U63" s="53"/>
      <c r="V63" s="53"/>
      <c r="W63" s="28"/>
      <c r="X63" s="29"/>
      <c r="Y63" s="45"/>
      <c r="Z63" s="29"/>
      <c r="AB63" s="27"/>
      <c r="AC63" s="28"/>
      <c r="AD63" s="28"/>
      <c r="AE63" s="28"/>
      <c r="AF63" s="53" t="s">
        <v>36</v>
      </c>
      <c r="AG63" s="53"/>
      <c r="AH63" s="53"/>
      <c r="AI63" s="53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35</v>
      </c>
      <c r="I64" s="23" t="s">
        <v>35</v>
      </c>
      <c r="J64" s="23" t="s">
        <v>42</v>
      </c>
      <c r="K64" s="34" t="s">
        <v>42</v>
      </c>
      <c r="L64" s="46" t="s">
        <v>42</v>
      </c>
      <c r="M64" s="34" t="s">
        <v>42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35</v>
      </c>
      <c r="V64" s="23" t="s">
        <v>35</v>
      </c>
      <c r="W64" s="23" t="s">
        <v>42</v>
      </c>
      <c r="X64" s="34" t="s">
        <v>42</v>
      </c>
      <c r="Y64" s="46" t="s">
        <v>42</v>
      </c>
      <c r="Z64" s="34" t="s">
        <v>42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35</v>
      </c>
      <c r="AI64" s="23" t="s">
        <v>35</v>
      </c>
      <c r="AJ64" s="23" t="s">
        <v>42</v>
      </c>
      <c r="AK64" s="34" t="s">
        <v>42</v>
      </c>
      <c r="AL64" s="46" t="s">
        <v>42</v>
      </c>
      <c r="AM64" s="34" t="s">
        <v>42</v>
      </c>
      <c r="AX64" s="34" t="s">
        <v>42</v>
      </c>
      <c r="AY64" s="46" t="s">
        <v>42</v>
      </c>
      <c r="AZ64" s="34" t="s">
        <v>42</v>
      </c>
      <c r="BK64" s="34" t="s">
        <v>42</v>
      </c>
      <c r="BL64" s="46" t="s">
        <v>42</v>
      </c>
      <c r="BM64" s="34" t="s">
        <v>42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33</v>
      </c>
      <c r="G65" s="23" t="s">
        <v>34</v>
      </c>
      <c r="H65" s="23" t="s">
        <v>33</v>
      </c>
      <c r="I65" s="23" t="s">
        <v>34</v>
      </c>
      <c r="J65" s="23" t="s">
        <v>37</v>
      </c>
      <c r="K65" s="34" t="s">
        <v>38</v>
      </c>
      <c r="L65" s="46" t="s">
        <v>43</v>
      </c>
      <c r="M65" s="34" t="s">
        <v>44</v>
      </c>
      <c r="O65" s="16"/>
      <c r="P65" s="18"/>
      <c r="Q65" s="23" t="s">
        <v>6</v>
      </c>
      <c r="R65" s="23" t="s">
        <v>4</v>
      </c>
      <c r="S65" s="23" t="s">
        <v>33</v>
      </c>
      <c r="T65" s="23" t="s">
        <v>34</v>
      </c>
      <c r="U65" s="23" t="s">
        <v>33</v>
      </c>
      <c r="V65" s="23" t="s">
        <v>34</v>
      </c>
      <c r="W65" s="23" t="s">
        <v>37</v>
      </c>
      <c r="X65" s="34" t="s">
        <v>38</v>
      </c>
      <c r="Y65" s="46" t="s">
        <v>43</v>
      </c>
      <c r="Z65" s="34" t="s">
        <v>44</v>
      </c>
      <c r="AB65" s="16"/>
      <c r="AC65" s="18"/>
      <c r="AD65" s="23" t="s">
        <v>6</v>
      </c>
      <c r="AE65" s="23" t="s">
        <v>4</v>
      </c>
      <c r="AF65" s="23" t="s">
        <v>33</v>
      </c>
      <c r="AG65" s="23" t="s">
        <v>34</v>
      </c>
      <c r="AH65" s="23" t="s">
        <v>33</v>
      </c>
      <c r="AI65" s="23" t="s">
        <v>34</v>
      </c>
      <c r="AJ65" s="23" t="s">
        <v>37</v>
      </c>
      <c r="AK65" s="34" t="s">
        <v>38</v>
      </c>
      <c r="AL65" s="46" t="s">
        <v>43</v>
      </c>
      <c r="AM65" s="34" t="s">
        <v>44</v>
      </c>
      <c r="AX65" s="34" t="s">
        <v>38</v>
      </c>
      <c r="AY65" s="46" t="s">
        <v>43</v>
      </c>
      <c r="AZ65" s="34" t="s">
        <v>44</v>
      </c>
      <c r="BK65" s="34" t="s">
        <v>38</v>
      </c>
      <c r="BL65" s="46" t="s">
        <v>43</v>
      </c>
      <c r="BM65" s="34" t="s">
        <v>44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39</v>
      </c>
      <c r="G66" s="10" t="s">
        <v>39</v>
      </c>
      <c r="H66" s="10" t="s">
        <v>40</v>
      </c>
      <c r="I66" s="10" t="s">
        <v>40</v>
      </c>
      <c r="J66" s="9" t="s">
        <v>41</v>
      </c>
      <c r="K66" s="35" t="s">
        <v>41</v>
      </c>
      <c r="L66" s="47" t="s">
        <v>39</v>
      </c>
      <c r="M66" s="48" t="s">
        <v>45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39</v>
      </c>
      <c r="T66" s="10" t="s">
        <v>39</v>
      </c>
      <c r="U66" s="10" t="s">
        <v>40</v>
      </c>
      <c r="V66" s="10" t="s">
        <v>40</v>
      </c>
      <c r="W66" s="9" t="s">
        <v>41</v>
      </c>
      <c r="X66" s="35" t="s">
        <v>41</v>
      </c>
      <c r="Y66" s="47" t="s">
        <v>39</v>
      </c>
      <c r="Z66" s="48" t="s">
        <v>45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39</v>
      </c>
      <c r="AG66" s="10" t="s">
        <v>39</v>
      </c>
      <c r="AH66" s="10" t="s">
        <v>40</v>
      </c>
      <c r="AI66" s="10" t="s">
        <v>40</v>
      </c>
      <c r="AJ66" s="9" t="s">
        <v>41</v>
      </c>
      <c r="AK66" s="35" t="s">
        <v>41</v>
      </c>
      <c r="AL66" s="47" t="s">
        <v>39</v>
      </c>
      <c r="AM66" s="48" t="s">
        <v>45</v>
      </c>
      <c r="AX66" s="35" t="s">
        <v>41</v>
      </c>
      <c r="AY66" s="47" t="s">
        <v>39</v>
      </c>
      <c r="AZ66" s="48" t="s">
        <v>45</v>
      </c>
      <c r="BK66" s="35" t="s">
        <v>41</v>
      </c>
      <c r="BL66" s="47" t="s">
        <v>39</v>
      </c>
      <c r="BM66" s="48" t="s">
        <v>45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315</v>
      </c>
      <c r="F68" s="30">
        <v>26.555049363814263</v>
      </c>
      <c r="G68" s="30">
        <v>13.201292634214731</v>
      </c>
      <c r="H68" s="30">
        <v>251.13305289920291</v>
      </c>
      <c r="I68" s="30">
        <v>770</v>
      </c>
      <c r="J68" s="32">
        <f>(G68-F68)/F68</f>
        <v>-0.50287071760432422</v>
      </c>
      <c r="K68" s="36">
        <f t="shared" ref="K68:K71" si="38">(I68-H68)/H68</f>
        <v>2.0661037689413759</v>
      </c>
      <c r="L68" s="49">
        <f>kWh_in_MMBtu*(I68-H68)*Elec_source_E+(G68-F68)*Gas_source_E</f>
        <v>-9.000676237015897</v>
      </c>
      <c r="M68" s="50">
        <f>(I68-H68)*Elec_emissions/1000+(G68-F68)*Gas_emissions</f>
        <v>-1208.5696981665722</v>
      </c>
      <c r="O68" s="16">
        <v>1</v>
      </c>
      <c r="P68" s="17" t="s">
        <v>22</v>
      </c>
      <c r="Q68" s="18">
        <v>441</v>
      </c>
      <c r="R68" s="18">
        <v>71</v>
      </c>
      <c r="S68" s="30">
        <v>38.289596025298984</v>
      </c>
      <c r="T68" s="30">
        <v>20.935861370767128</v>
      </c>
      <c r="U68" s="30">
        <v>289.36607990672735</v>
      </c>
      <c r="V68" s="30">
        <v>2577.8184909807378</v>
      </c>
      <c r="W68" s="32">
        <f>(T68-S68)/S68</f>
        <v>-0.45322323701367256</v>
      </c>
      <c r="X68" s="36">
        <f t="shared" ref="X68:X71" si="39">(V68-U68)/U68</f>
        <v>7.9085026545324775</v>
      </c>
      <c r="Y68" s="49">
        <f>kWh_in_MMBtu*(V68-U68)*Elec_source_E+(T68-S68)*Gas_source_E</f>
        <v>5.5842878714587947</v>
      </c>
      <c r="Z68" s="50">
        <f>(V68-U68)*Elec_emissions/1000+(T68-S68)*Gas_emissions</f>
        <v>776.41081148542844</v>
      </c>
      <c r="AB68" s="16">
        <v>1</v>
      </c>
      <c r="AC68" s="17" t="s">
        <v>22</v>
      </c>
      <c r="AD68" s="18">
        <v>374</v>
      </c>
      <c r="AE68" s="18">
        <v>244</v>
      </c>
      <c r="AF68" s="30">
        <v>23.14048865493961</v>
      </c>
      <c r="AG68" s="30">
        <v>10.95065992808679</v>
      </c>
      <c r="AH68" s="30">
        <v>240.00786881094771</v>
      </c>
      <c r="AI68" s="30">
        <v>1893.7332286175219</v>
      </c>
      <c r="AJ68" s="32">
        <f>(AG68-AF68)/AF68</f>
        <v>-0.52677490560471629</v>
      </c>
      <c r="AK68" s="36">
        <f t="shared" ref="AK68:AK71" si="40">(AI68-AH68)/AH68</f>
        <v>6.8902964223610539</v>
      </c>
      <c r="AL68" s="49">
        <f>kWh_in_MMBtu*(AI68-AH68)*Elec_source_E+(AG68-AF68)*Gas_source_E</f>
        <v>4.4176442991033209</v>
      </c>
      <c r="AM68" s="50">
        <f>(AI68-AH68)*Elec_emissions/1000+(AG68-AF68)*Gas_emissions</f>
        <v>612.61185031139416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351</v>
      </c>
      <c r="F69" s="30">
        <v>26.795375127432624</v>
      </c>
      <c r="G69" s="31">
        <v>14.333955980123363</v>
      </c>
      <c r="H69" s="31">
        <v>253.61269643606238</v>
      </c>
      <c r="I69" s="30">
        <v>782</v>
      </c>
      <c r="J69" s="37">
        <f t="shared" ref="J69:J71" si="43">(G69-F69)/F69</f>
        <v>-0.4650585814919786</v>
      </c>
      <c r="K69" s="38">
        <f t="shared" si="38"/>
        <v>2.0834418425780505</v>
      </c>
      <c r="L69" s="49">
        <f>kWh_in_MMBtu*(I69-H69)*Elec_source_E+(G69-F69)*Gas_source_E</f>
        <v>-7.9261046376101731</v>
      </c>
      <c r="M69" s="50">
        <f>(I69-H69)*Elec_emissions/1000+(G69-F69)*Gas_emissions</f>
        <v>-1063.5534752724961</v>
      </c>
      <c r="O69" s="16">
        <v>2</v>
      </c>
      <c r="P69" s="17" t="s">
        <v>23</v>
      </c>
      <c r="Q69" s="18">
        <v>441</v>
      </c>
      <c r="R69" s="18">
        <v>93</v>
      </c>
      <c r="S69" s="30">
        <v>37.193452639443066</v>
      </c>
      <c r="T69" s="31">
        <v>23.174640669656522</v>
      </c>
      <c r="U69" s="31">
        <v>291.39373437304556</v>
      </c>
      <c r="V69" s="30">
        <v>2051.974396612</v>
      </c>
      <c r="W69" s="37">
        <f t="shared" ref="W69:W71" si="44">(T69-S69)/S69</f>
        <v>-0.37691612299848215</v>
      </c>
      <c r="X69" s="38">
        <f t="shared" si="39"/>
        <v>6.0419304005522614</v>
      </c>
      <c r="Y69" s="49">
        <f>kWh_in_MMBtu*(V69-U69)*Elec_source_E+(T69-S69)*Gas_source_E</f>
        <v>3.568030823317093</v>
      </c>
      <c r="Z69" s="50">
        <f>(V69-U69)*Elec_emissions/1000+(T69-S69)*Gas_emissions</f>
        <v>499.11892333681772</v>
      </c>
      <c r="AB69" s="16">
        <v>2</v>
      </c>
      <c r="AC69" s="17" t="s">
        <v>23</v>
      </c>
      <c r="AD69" s="18">
        <v>374</v>
      </c>
      <c r="AE69" s="18">
        <v>258</v>
      </c>
      <c r="AF69" s="30">
        <v>23.047230907986989</v>
      </c>
      <c r="AG69" s="31">
        <v>11.147197545524214</v>
      </c>
      <c r="AH69" s="31">
        <v>239.9939502029639</v>
      </c>
      <c r="AI69" s="30">
        <v>1819.2807369130908</v>
      </c>
      <c r="AJ69" s="37">
        <f t="shared" ref="AJ69:AJ71" si="45">(AG69-AF69)/AF69</f>
        <v>-0.51633245703017772</v>
      </c>
      <c r="AK69" s="38">
        <f t="shared" si="40"/>
        <v>6.5805274898576283</v>
      </c>
      <c r="AL69" s="49">
        <f>kWh_in_MMBtu*(AI69-AH69)*Elec_source_E+(AG69-AF69)*Gas_source_E</f>
        <v>3.9365920596618587</v>
      </c>
      <c r="AM69" s="50">
        <f>(AI69-AH69)*Elec_emissions/1000+(AG69-AF69)*Gas_emissions</f>
        <v>546.97808359449618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491</v>
      </c>
      <c r="F70" s="30">
        <v>31.334340273926614</v>
      </c>
      <c r="G70" s="31">
        <v>20.726096401607887</v>
      </c>
      <c r="H70" s="31">
        <v>285.31523944710437</v>
      </c>
      <c r="I70" s="30">
        <v>1015</v>
      </c>
      <c r="J70" s="37">
        <f t="shared" si="43"/>
        <v>-0.33855009486655363</v>
      </c>
      <c r="K70" s="38">
        <f t="shared" si="38"/>
        <v>2.5574685809524538</v>
      </c>
      <c r="L70" s="49">
        <f>kWh_in_MMBtu*(I70-H70)*Elec_source_E+(G70-F70)*Gas_source_E</f>
        <v>-3.7510805339298381</v>
      </c>
      <c r="M70" s="50">
        <f>(I70-H70)*Elec_emissions/1000+(G70-F70)*Gas_emissions</f>
        <v>-498.45020738694302</v>
      </c>
      <c r="O70" s="16">
        <v>3</v>
      </c>
      <c r="P70" s="17" t="s">
        <v>24</v>
      </c>
      <c r="Q70" s="18">
        <v>441</v>
      </c>
      <c r="R70" s="18">
        <v>180</v>
      </c>
      <c r="S70" s="30">
        <v>41.770237011363498</v>
      </c>
      <c r="T70" s="31">
        <v>32.717417488109703</v>
      </c>
      <c r="U70" s="31">
        <v>334.23491097133979</v>
      </c>
      <c r="V70" s="30">
        <v>1427.9329176964116</v>
      </c>
      <c r="W70" s="37">
        <f t="shared" si="44"/>
        <v>-0.21672894795380251</v>
      </c>
      <c r="X70" s="38">
        <f t="shared" si="39"/>
        <v>3.2722434755442258</v>
      </c>
      <c r="Y70" s="49">
        <f>kWh_in_MMBtu*(V70-U70)*Elec_source_E+(T70-S70)*Gas_source_E</f>
        <v>1.841408053635293</v>
      </c>
      <c r="Z70" s="50">
        <f>(V70-U70)*Elec_emissions/1000+(T70-S70)*Gas_emissions</f>
        <v>259.47243185994648</v>
      </c>
      <c r="AB70" s="16">
        <v>3</v>
      </c>
      <c r="AC70" s="17" t="s">
        <v>24</v>
      </c>
      <c r="AD70" s="18">
        <v>374</v>
      </c>
      <c r="AE70" s="18">
        <v>311</v>
      </c>
      <c r="AF70" s="30">
        <v>25.294271422677031</v>
      </c>
      <c r="AG70" s="31">
        <v>13.785781946397853</v>
      </c>
      <c r="AH70" s="31">
        <v>257.00160319513543</v>
      </c>
      <c r="AI70" s="30">
        <v>1753.3240268859604</v>
      </c>
      <c r="AJ70" s="37">
        <f t="shared" si="45"/>
        <v>-0.45498402717231429</v>
      </c>
      <c r="AK70" s="38">
        <f t="shared" si="40"/>
        <v>5.822229920311826</v>
      </c>
      <c r="AL70" s="49">
        <f>kWh_in_MMBtu*(AI70-AH70)*Elec_source_E+(AG70-AF70)*Gas_source_E</f>
        <v>3.4751697676731865</v>
      </c>
      <c r="AM70" s="50">
        <f>(AI70-AH70)*Elec_emissions/1000+(AG70-AF70)*Gas_emissions</f>
        <v>483.9048510334203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724</v>
      </c>
      <c r="F71" s="39">
        <v>38.142057582125226</v>
      </c>
      <c r="G71" s="40">
        <v>28.653739402454473</v>
      </c>
      <c r="H71" s="40">
        <v>316.62186601937265</v>
      </c>
      <c r="I71" s="39">
        <v>1372</v>
      </c>
      <c r="J71" s="41">
        <f t="shared" si="43"/>
        <v>-0.24876262008784047</v>
      </c>
      <c r="K71" s="42">
        <f t="shared" si="38"/>
        <v>3.3332446278869874</v>
      </c>
      <c r="L71" s="51">
        <f>kWh_in_MMBtu*(I71-H71)*Elec_source_E+(G71-F71)*Gas_source_E</f>
        <v>0.95646719947851011</v>
      </c>
      <c r="M71" s="52">
        <f>(I71-H71)*Elec_emissions/1000+(G71-F71)*Gas_emissions</f>
        <v>139.73703439623137</v>
      </c>
      <c r="O71" s="19">
        <v>4</v>
      </c>
      <c r="P71" s="14" t="s">
        <v>25</v>
      </c>
      <c r="Q71" s="13">
        <v>441</v>
      </c>
      <c r="R71" s="13">
        <v>390</v>
      </c>
      <c r="S71" s="39">
        <v>48.757880116024737</v>
      </c>
      <c r="T71" s="40">
        <v>42.35937436940177</v>
      </c>
      <c r="U71" s="40">
        <v>365.79291563576561</v>
      </c>
      <c r="V71" s="39">
        <v>1058.328380688808</v>
      </c>
      <c r="W71" s="41">
        <f t="shared" si="44"/>
        <v>-0.1312301874363081</v>
      </c>
      <c r="X71" s="42">
        <f t="shared" si="39"/>
        <v>1.893244607674762</v>
      </c>
      <c r="Y71" s="51">
        <f>kWh_in_MMBtu*(V71-U71)*Elec_source_E+(T71-S71)*Gas_source_E</f>
        <v>0.43981874436019641</v>
      </c>
      <c r="Z71" s="52">
        <f>(V71-U71)*Elec_emissions/1000+(T71-S71)*Gas_emissions</f>
        <v>66.36622143354748</v>
      </c>
      <c r="AB71" s="19">
        <v>4</v>
      </c>
      <c r="AC71" s="14" t="s">
        <v>25</v>
      </c>
      <c r="AD71" s="13">
        <v>374</v>
      </c>
      <c r="AE71" s="13">
        <v>334</v>
      </c>
      <c r="AF71" s="39">
        <v>25.746336659308408</v>
      </c>
      <c r="AG71" s="40">
        <v>12.65015366260584</v>
      </c>
      <c r="AH71" s="40">
        <v>259.20656856310529</v>
      </c>
      <c r="AI71" s="39">
        <v>1884.7954766342491</v>
      </c>
      <c r="AJ71" s="41">
        <f t="shared" si="45"/>
        <v>-0.50866199607343887</v>
      </c>
      <c r="AK71" s="42">
        <f t="shared" si="40"/>
        <v>6.2714032174512004</v>
      </c>
      <c r="AL71" s="51">
        <f>kWh_in_MMBtu*(AI71-AH71)*Elec_source_E+(AG71-AF71)*Gas_source_E</f>
        <v>3.1284931393907094</v>
      </c>
      <c r="AM71" s="52">
        <f>(AI71-AH71)*Elec_emissions/1000+(AG71-AF71)*Gas_emissions</f>
        <v>438.46737182016545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F63:I63"/>
    <mergeCell ref="S63:V63"/>
    <mergeCell ref="AF63:AI63"/>
    <mergeCell ref="F33:I33"/>
    <mergeCell ref="S33:V33"/>
    <mergeCell ref="AF33:AI33"/>
    <mergeCell ref="AS33:AV33"/>
    <mergeCell ref="BF33:BI33"/>
    <mergeCell ref="F48:I48"/>
    <mergeCell ref="S48:V48"/>
    <mergeCell ref="AF48:AI48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topLeftCell="AW1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10.28515625" style="4" bestFit="1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56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56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56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56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56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53" t="s">
        <v>36</v>
      </c>
      <c r="G3" s="53"/>
      <c r="H3" s="53"/>
      <c r="I3" s="53"/>
      <c r="J3" s="28"/>
      <c r="K3" s="29"/>
      <c r="L3" s="45"/>
      <c r="M3" s="29"/>
      <c r="N3" s="5"/>
      <c r="O3" s="27"/>
      <c r="P3" s="28"/>
      <c r="Q3" s="28"/>
      <c r="R3" s="28"/>
      <c r="S3" s="53" t="s">
        <v>36</v>
      </c>
      <c r="T3" s="53"/>
      <c r="U3" s="53"/>
      <c r="V3" s="53"/>
      <c r="W3" s="28"/>
      <c r="X3" s="29"/>
      <c r="Y3" s="45"/>
      <c r="Z3" s="29"/>
      <c r="AB3" s="27"/>
      <c r="AC3" s="28"/>
      <c r="AD3" s="28"/>
      <c r="AE3" s="28"/>
      <c r="AF3" s="53" t="s">
        <v>36</v>
      </c>
      <c r="AG3" s="53"/>
      <c r="AH3" s="53"/>
      <c r="AI3" s="53"/>
      <c r="AJ3" s="28"/>
      <c r="AK3" s="29"/>
      <c r="AL3" s="45"/>
      <c r="AM3" s="29"/>
      <c r="AO3" s="27"/>
      <c r="AP3" s="28"/>
      <c r="AQ3" s="28"/>
      <c r="AR3" s="28"/>
      <c r="AS3" s="53" t="s">
        <v>36</v>
      </c>
      <c r="AT3" s="53"/>
      <c r="AU3" s="53"/>
      <c r="AV3" s="53"/>
      <c r="AW3" s="28"/>
      <c r="AX3" s="29"/>
      <c r="AY3" s="45"/>
      <c r="AZ3" s="29"/>
      <c r="BB3" s="27"/>
      <c r="BC3" s="28"/>
      <c r="BD3" s="28"/>
      <c r="BE3" s="28"/>
      <c r="BF3" s="53" t="s">
        <v>36</v>
      </c>
      <c r="BG3" s="53"/>
      <c r="BH3" s="53"/>
      <c r="BI3" s="53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35</v>
      </c>
      <c r="I4" s="23" t="s">
        <v>35</v>
      </c>
      <c r="J4" s="23" t="s">
        <v>42</v>
      </c>
      <c r="K4" s="34" t="s">
        <v>42</v>
      </c>
      <c r="L4" s="46" t="s">
        <v>42</v>
      </c>
      <c r="M4" s="34" t="s">
        <v>42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35</v>
      </c>
      <c r="V4" s="23" t="s">
        <v>35</v>
      </c>
      <c r="W4" s="23" t="s">
        <v>42</v>
      </c>
      <c r="X4" s="34" t="s">
        <v>42</v>
      </c>
      <c r="Y4" s="46" t="s">
        <v>42</v>
      </c>
      <c r="Z4" s="34" t="s">
        <v>42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35</v>
      </c>
      <c r="AI4" s="23" t="s">
        <v>35</v>
      </c>
      <c r="AJ4" s="23" t="s">
        <v>42</v>
      </c>
      <c r="AK4" s="34" t="s">
        <v>42</v>
      </c>
      <c r="AL4" s="46" t="s">
        <v>42</v>
      </c>
      <c r="AM4" s="34" t="s">
        <v>42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35</v>
      </c>
      <c r="AV4" s="23" t="s">
        <v>35</v>
      </c>
      <c r="AW4" s="23" t="s">
        <v>42</v>
      </c>
      <c r="AX4" s="34" t="s">
        <v>42</v>
      </c>
      <c r="AY4" s="46" t="s">
        <v>42</v>
      </c>
      <c r="AZ4" s="34" t="s">
        <v>42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35</v>
      </c>
      <c r="BI4" s="23" t="s">
        <v>35</v>
      </c>
      <c r="BJ4" s="23" t="s">
        <v>42</v>
      </c>
      <c r="BK4" s="34" t="s">
        <v>42</v>
      </c>
      <c r="BL4" s="46" t="s">
        <v>42</v>
      </c>
      <c r="BM4" s="34" t="s">
        <v>42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33</v>
      </c>
      <c r="G5" s="23" t="s">
        <v>34</v>
      </c>
      <c r="H5" s="23" t="s">
        <v>33</v>
      </c>
      <c r="I5" s="23" t="s">
        <v>34</v>
      </c>
      <c r="J5" s="23" t="s">
        <v>37</v>
      </c>
      <c r="K5" s="34" t="s">
        <v>38</v>
      </c>
      <c r="L5" s="46" t="s">
        <v>43</v>
      </c>
      <c r="M5" s="34" t="s">
        <v>44</v>
      </c>
      <c r="N5" s="6"/>
      <c r="O5" s="16"/>
      <c r="P5" s="18"/>
      <c r="Q5" s="23" t="s">
        <v>6</v>
      </c>
      <c r="R5" s="23" t="s">
        <v>4</v>
      </c>
      <c r="S5" s="23" t="s">
        <v>33</v>
      </c>
      <c r="T5" s="23" t="s">
        <v>34</v>
      </c>
      <c r="U5" s="23" t="s">
        <v>33</v>
      </c>
      <c r="V5" s="23" t="s">
        <v>34</v>
      </c>
      <c r="W5" s="23" t="s">
        <v>37</v>
      </c>
      <c r="X5" s="34" t="s">
        <v>38</v>
      </c>
      <c r="Y5" s="46" t="s">
        <v>43</v>
      </c>
      <c r="Z5" s="34" t="s">
        <v>44</v>
      </c>
      <c r="AA5" s="6"/>
      <c r="AB5" s="16"/>
      <c r="AC5" s="18"/>
      <c r="AD5" s="23" t="s">
        <v>6</v>
      </c>
      <c r="AE5" s="23" t="s">
        <v>4</v>
      </c>
      <c r="AF5" s="23" t="s">
        <v>33</v>
      </c>
      <c r="AG5" s="23" t="s">
        <v>34</v>
      </c>
      <c r="AH5" s="23" t="s">
        <v>33</v>
      </c>
      <c r="AI5" s="23" t="s">
        <v>34</v>
      </c>
      <c r="AJ5" s="23" t="s">
        <v>37</v>
      </c>
      <c r="AK5" s="34" t="s">
        <v>38</v>
      </c>
      <c r="AL5" s="46" t="s">
        <v>43</v>
      </c>
      <c r="AM5" s="34" t="s">
        <v>44</v>
      </c>
      <c r="AO5" s="16"/>
      <c r="AP5" s="18"/>
      <c r="AQ5" s="23" t="s">
        <v>6</v>
      </c>
      <c r="AR5" s="23" t="s">
        <v>4</v>
      </c>
      <c r="AS5" s="23" t="s">
        <v>33</v>
      </c>
      <c r="AT5" s="23" t="s">
        <v>34</v>
      </c>
      <c r="AU5" s="23" t="s">
        <v>33</v>
      </c>
      <c r="AV5" s="23" t="s">
        <v>34</v>
      </c>
      <c r="AW5" s="23" t="s">
        <v>37</v>
      </c>
      <c r="AX5" s="34" t="s">
        <v>38</v>
      </c>
      <c r="AY5" s="46" t="s">
        <v>43</v>
      </c>
      <c r="AZ5" s="34" t="s">
        <v>44</v>
      </c>
      <c r="BA5" s="6"/>
      <c r="BB5" s="16"/>
      <c r="BC5" s="18"/>
      <c r="BD5" s="23" t="s">
        <v>6</v>
      </c>
      <c r="BE5" s="23" t="s">
        <v>4</v>
      </c>
      <c r="BF5" s="23" t="s">
        <v>33</v>
      </c>
      <c r="BG5" s="23" t="s">
        <v>34</v>
      </c>
      <c r="BH5" s="23" t="s">
        <v>33</v>
      </c>
      <c r="BI5" s="23" t="s">
        <v>34</v>
      </c>
      <c r="BJ5" s="23" t="s">
        <v>37</v>
      </c>
      <c r="BK5" s="34" t="s">
        <v>38</v>
      </c>
      <c r="BL5" s="46" t="s">
        <v>43</v>
      </c>
      <c r="BM5" s="34" t="s">
        <v>44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39</v>
      </c>
      <c r="G6" s="10" t="s">
        <v>39</v>
      </c>
      <c r="H6" s="10" t="s">
        <v>40</v>
      </c>
      <c r="I6" s="10" t="s">
        <v>40</v>
      </c>
      <c r="J6" s="9" t="s">
        <v>41</v>
      </c>
      <c r="K6" s="35" t="s">
        <v>41</v>
      </c>
      <c r="L6" s="47" t="s">
        <v>39</v>
      </c>
      <c r="M6" s="48" t="s">
        <v>45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39</v>
      </c>
      <c r="T6" s="10" t="s">
        <v>39</v>
      </c>
      <c r="U6" s="10" t="s">
        <v>40</v>
      </c>
      <c r="V6" s="10" t="s">
        <v>40</v>
      </c>
      <c r="W6" s="9" t="s">
        <v>41</v>
      </c>
      <c r="X6" s="35" t="s">
        <v>41</v>
      </c>
      <c r="Y6" s="47" t="s">
        <v>39</v>
      </c>
      <c r="Z6" s="48" t="s">
        <v>45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39</v>
      </c>
      <c r="AG6" s="10" t="s">
        <v>39</v>
      </c>
      <c r="AH6" s="10" t="s">
        <v>40</v>
      </c>
      <c r="AI6" s="10" t="s">
        <v>40</v>
      </c>
      <c r="AJ6" s="9" t="s">
        <v>41</v>
      </c>
      <c r="AK6" s="35" t="s">
        <v>41</v>
      </c>
      <c r="AL6" s="47" t="s">
        <v>39</v>
      </c>
      <c r="AM6" s="48" t="s">
        <v>45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39</v>
      </c>
      <c r="AT6" s="10" t="s">
        <v>39</v>
      </c>
      <c r="AU6" s="10" t="s">
        <v>40</v>
      </c>
      <c r="AV6" s="10" t="s">
        <v>40</v>
      </c>
      <c r="AW6" s="9" t="s">
        <v>41</v>
      </c>
      <c r="AX6" s="35" t="s">
        <v>41</v>
      </c>
      <c r="AY6" s="47" t="s">
        <v>39</v>
      </c>
      <c r="AZ6" s="48" t="s">
        <v>45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39</v>
      </c>
      <c r="BG6" s="10" t="s">
        <v>39</v>
      </c>
      <c r="BH6" s="10" t="s">
        <v>40</v>
      </c>
      <c r="BI6" s="10" t="s">
        <v>40</v>
      </c>
      <c r="BJ6" s="9" t="s">
        <v>41</v>
      </c>
      <c r="BK6" s="35" t="s">
        <v>41</v>
      </c>
      <c r="BL6" s="47" t="s">
        <v>39</v>
      </c>
      <c r="BM6" s="48" t="s">
        <v>45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22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5336</v>
      </c>
      <c r="F8" s="30">
        <v>37.159280348516404</v>
      </c>
      <c r="G8" s="30">
        <v>28.482452134108996</v>
      </c>
      <c r="H8" s="30">
        <v>312.44076564414172</v>
      </c>
      <c r="I8" s="30">
        <v>1158.4502868669638</v>
      </c>
      <c r="J8" s="32">
        <f>(G8-F8)/F8</f>
        <v>-0.23350366672948317</v>
      </c>
      <c r="K8" s="36">
        <f t="shared" ref="K8:K11" si="0">(I8-H8)/H8</f>
        <v>2.7077437205694057</v>
      </c>
      <c r="L8" s="49">
        <f>kWh_in_MMBtu*(I8-H8)*Elec_source_E+(G8-F8)*Gas_source_E</f>
        <v>-0.40048048253024504</v>
      </c>
      <c r="M8" s="50">
        <f>(I8-H8)*Elec_emissions/1000+(G8-F8)*Gas_emissions</f>
        <v>-45.395903659905571</v>
      </c>
      <c r="N8" s="6"/>
      <c r="O8" s="16">
        <v>1</v>
      </c>
      <c r="P8" s="17" t="s">
        <v>22</v>
      </c>
      <c r="Q8" s="18">
        <v>7241</v>
      </c>
      <c r="R8" s="18">
        <v>3926</v>
      </c>
      <c r="S8" s="30">
        <v>35.913011209898592</v>
      </c>
      <c r="T8" s="30">
        <v>27.645320708886036</v>
      </c>
      <c r="U8" s="30">
        <v>303.69049131083733</v>
      </c>
      <c r="V8" s="30">
        <v>1079.3718587092283</v>
      </c>
      <c r="W8" s="32">
        <f>(T8-S8)/S8</f>
        <v>-0.23021434913076178</v>
      </c>
      <c r="X8" s="36">
        <f t="shared" ref="X8:X11" si="1">(V8-U8)/U8</f>
        <v>2.5541839128721855</v>
      </c>
      <c r="Y8" s="49">
        <f>kWh_in_MMBtu*(V8-U8)*Elec_source_E+(T8-S8)*Gas_source_E</f>
        <v>-0.70744397479033871</v>
      </c>
      <c r="Z8" s="50">
        <f>(V8-U8)*Elec_emissions/1000+(T8-S8)*Gas_emissions</f>
        <v>-87.509795451585433</v>
      </c>
      <c r="AA8" s="6"/>
      <c r="AB8" s="16">
        <v>1</v>
      </c>
      <c r="AC8" s="17" t="s">
        <v>22</v>
      </c>
      <c r="AD8" s="18">
        <v>2476</v>
      </c>
      <c r="AE8" s="18">
        <v>1264</v>
      </c>
      <c r="AF8" s="30">
        <v>34.673260101118728</v>
      </c>
      <c r="AG8" s="30">
        <v>25.14100307506768</v>
      </c>
      <c r="AH8" s="30">
        <v>300.67603958176227</v>
      </c>
      <c r="AI8" s="30">
        <v>1418.7458874900697</v>
      </c>
      <c r="AJ8" s="32">
        <f>(AG8-AF8)/AF8</f>
        <v>-0.27491666483774024</v>
      </c>
      <c r="AK8" s="36">
        <f t="shared" ref="AK8:AK11" si="2">(AI8-AH8)/AH8</f>
        <v>3.7185199374833213</v>
      </c>
      <c r="AL8" s="49">
        <f>kWh_in_MMBtu*(AI8-AH8)*Elec_source_E+(AG8-AF8)*Gas_source_E</f>
        <v>1.5797427752733668</v>
      </c>
      <c r="AM8" s="50">
        <f>(AI8-AH8)*Elec_emissions/1000+(AG8-AF8)*Gas_emissions</f>
        <v>224.43177602917467</v>
      </c>
      <c r="AO8" s="16">
        <v>1</v>
      </c>
      <c r="AP8" s="17" t="s">
        <v>22</v>
      </c>
      <c r="AQ8" s="18">
        <v>211</v>
      </c>
      <c r="AR8" s="18">
        <v>112</v>
      </c>
      <c r="AS8" s="30">
        <v>95.778105577457524</v>
      </c>
      <c r="AT8" s="30">
        <v>82.393953739910899</v>
      </c>
      <c r="AU8" s="30">
        <v>673.2269115807984</v>
      </c>
      <c r="AV8" s="30">
        <v>1193.9277516835152</v>
      </c>
      <c r="AW8" s="32">
        <f>(AT8-AS8)/AS8</f>
        <v>-0.13974124625718989</v>
      </c>
      <c r="AX8" s="36">
        <f t="shared" ref="AX8:AX11" si="3">(AV8-AU8)/AU8</f>
        <v>0.77344032323375722</v>
      </c>
      <c r="AY8" s="49">
        <f>kWh_in_MMBtu*(AV8-AU8)*Elec_source_E+(AT8-AS8)*Gas_source_E</f>
        <v>-9.0141734969221901</v>
      </c>
      <c r="AZ8" s="50">
        <f>(AV8-AU8)*Elec_emissions/1000+(AT8-AS8)*Gas_emissions</f>
        <v>-1210.3712986100036</v>
      </c>
      <c r="BA8" s="6"/>
      <c r="BB8" s="16">
        <v>1</v>
      </c>
      <c r="BC8" s="17" t="s">
        <v>22</v>
      </c>
      <c r="BD8" s="18">
        <v>72</v>
      </c>
      <c r="BE8" s="18">
        <v>34</v>
      </c>
      <c r="BF8" s="30">
        <v>80.390862856830211</v>
      </c>
      <c r="BG8" s="30">
        <v>71.778964081288223</v>
      </c>
      <c r="BH8" s="30">
        <v>571.73907242338055</v>
      </c>
      <c r="BI8" s="30">
        <v>495.94421922660831</v>
      </c>
      <c r="BJ8" s="32">
        <f>(BG8-BF8)/BF8</f>
        <v>-0.10712534322313595</v>
      </c>
      <c r="BK8" s="36">
        <f t="shared" ref="BK8:BK11" si="4">(BI8-BH8)/BH8</f>
        <v>-0.13256895820589487</v>
      </c>
      <c r="BL8" s="49">
        <f>kWh_in_MMBtu*(BI8-BH8)*Elec_source_E+(BG8-BF8)*Gas_source_E</f>
        <v>-10.198419001296262</v>
      </c>
      <c r="BM8" s="50">
        <f>(BI8-BH8)*Elec_emissions/1000+(BG8-BF8)*Gas_emissions</f>
        <v>-1376.1548365527792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5859</v>
      </c>
      <c r="F9" s="30">
        <v>37.441146889394162</v>
      </c>
      <c r="G9" s="31">
        <v>28.883190024534535</v>
      </c>
      <c r="H9" s="31">
        <v>314.05672368099613</v>
      </c>
      <c r="I9" s="30">
        <v>1081.5162936632812</v>
      </c>
      <c r="J9" s="37">
        <f t="shared" ref="J9:J11" si="5">(G9-F9)/F9</f>
        <v>-0.22857090596452356</v>
      </c>
      <c r="K9" s="38">
        <f t="shared" si="0"/>
        <v>2.4436973072476995</v>
      </c>
      <c r="L9" s="49">
        <f>kWh_in_MMBtu*(I9-H9)*Elec_source_E+(G9-F9)*Gas_source_E</f>
        <v>-1.1118557504692195</v>
      </c>
      <c r="M9" s="50">
        <f>(I9-H9)*Elec_emissions/1000+(G9-F9)*Gas_emissions</f>
        <v>-142.13344438012268</v>
      </c>
      <c r="N9" s="6"/>
      <c r="O9" s="16">
        <v>2</v>
      </c>
      <c r="P9" s="17" t="s">
        <v>23</v>
      </c>
      <c r="Q9" s="18">
        <v>7241</v>
      </c>
      <c r="R9" s="18">
        <v>4259</v>
      </c>
      <c r="S9" s="30">
        <v>36.266288243993472</v>
      </c>
      <c r="T9" s="31">
        <v>27.955666115437175</v>
      </c>
      <c r="U9" s="31">
        <v>305.96264936032497</v>
      </c>
      <c r="V9" s="30">
        <v>1030.2566713755805</v>
      </c>
      <c r="W9" s="37">
        <f t="shared" ref="W9:W11" si="6">(T9-S9)/S9</f>
        <v>-0.22915557480390142</v>
      </c>
      <c r="X9" s="38">
        <f t="shared" si="1"/>
        <v>2.3672628784249792</v>
      </c>
      <c r="Y9" s="49">
        <f>kWh_in_MMBtu*(V9-U9)*Elec_source_E+(T9-S9)*Gas_source_E</f>
        <v>-1.3043853430125525</v>
      </c>
      <c r="Z9" s="50">
        <f>(V9-U9)*Elec_emissions/1000+(T9-S9)*Gas_emissions</f>
        <v>-168.53794488759422</v>
      </c>
      <c r="AA9" s="6"/>
      <c r="AB9" s="16">
        <v>2</v>
      </c>
      <c r="AC9" s="17" t="s">
        <v>23</v>
      </c>
      <c r="AD9" s="18">
        <v>2476</v>
      </c>
      <c r="AE9" s="18">
        <v>1447</v>
      </c>
      <c r="AF9" s="30">
        <v>35.082286231404495</v>
      </c>
      <c r="AG9" s="31">
        <v>26.270970299114317</v>
      </c>
      <c r="AH9" s="31">
        <v>302.31042383470867</v>
      </c>
      <c r="AI9" s="30">
        <v>1247.4546631498383</v>
      </c>
      <c r="AJ9" s="37">
        <f t="shared" ref="AJ9:AJ11" si="7">(AG9-AF9)/AF9</f>
        <v>-0.25116139450463126</v>
      </c>
      <c r="AK9" s="38">
        <f t="shared" si="2"/>
        <v>3.1264030770963327</v>
      </c>
      <c r="AL9" s="49">
        <f>kWh_in_MMBtu*(AI9-AH9)*Elec_source_E+(AG9-AF9)*Gas_source_E</f>
        <v>0.51425064357166228</v>
      </c>
      <c r="AM9" s="50">
        <f>(AI9-AH9)*Elec_emissions/1000+(AG9-AF9)*Gas_emissions</f>
        <v>78.976281917542337</v>
      </c>
      <c r="AO9" s="16">
        <v>2</v>
      </c>
      <c r="AP9" s="17" t="s">
        <v>23</v>
      </c>
      <c r="AQ9" s="18">
        <v>211</v>
      </c>
      <c r="AR9" s="18">
        <v>116</v>
      </c>
      <c r="AS9" s="30">
        <v>94.526489475629035</v>
      </c>
      <c r="AT9" s="31">
        <v>80.371299062268264</v>
      </c>
      <c r="AU9" s="31">
        <v>664.91984242643593</v>
      </c>
      <c r="AV9" s="30">
        <v>1070.7440074505432</v>
      </c>
      <c r="AW9" s="37">
        <f t="shared" ref="AW9:AW11" si="8">(AT9-AS9)/AS9</f>
        <v>-0.14974839848474733</v>
      </c>
      <c r="AX9" s="38">
        <f t="shared" si="3"/>
        <v>0.61033547072857286</v>
      </c>
      <c r="AY9" s="49">
        <f>kWh_in_MMBtu*(AV9-AU9)*Elec_source_E+(AT9-AS9)*Gas_source_E</f>
        <v>-11.084459522471693</v>
      </c>
      <c r="AZ9" s="50">
        <f>(AV9-AU9)*Elec_emissions/1000+(AT9-AS9)*Gas_emissions</f>
        <v>-1490.7446548189812</v>
      </c>
      <c r="BA9" s="6"/>
      <c r="BB9" s="16">
        <v>2</v>
      </c>
      <c r="BC9" s="17" t="s">
        <v>23</v>
      </c>
      <c r="BD9" s="18">
        <v>72</v>
      </c>
      <c r="BE9" s="18">
        <v>37</v>
      </c>
      <c r="BF9" s="30">
        <v>85.957217237215843</v>
      </c>
      <c r="BG9" s="31">
        <v>76.385504163744798</v>
      </c>
      <c r="BH9" s="31">
        <v>605.12257867680682</v>
      </c>
      <c r="BI9" s="30">
        <v>526.15131736412127</v>
      </c>
      <c r="BJ9" s="37">
        <f t="shared" ref="BJ9:BJ11" si="9">(BG9-BF9)/BF9</f>
        <v>-0.11135438513622446</v>
      </c>
      <c r="BK9" s="38">
        <f t="shared" si="4"/>
        <v>-0.13050456898397067</v>
      </c>
      <c r="BL9" s="49">
        <f>kWh_in_MMBtu*(BI9-BH9)*Elec_source_E+(BG9-BF9)*Gas_source_E</f>
        <v>-11.27862277706209</v>
      </c>
      <c r="BM9" s="50">
        <f>(BI9-BH9)*Elec_emissions/1000+(BG9-BF9)*Gas_emissions</f>
        <v>-1521.8660357488884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7653</v>
      </c>
      <c r="F10" s="30">
        <v>37.875286246735115</v>
      </c>
      <c r="G10" s="31">
        <v>26.514559684258586</v>
      </c>
      <c r="H10" s="31">
        <v>317.42201272986966</v>
      </c>
      <c r="I10" s="30">
        <v>1475.453116918188</v>
      </c>
      <c r="J10" s="37">
        <f t="shared" si="5"/>
        <v>-0.29995090963717363</v>
      </c>
      <c r="K10" s="38">
        <f t="shared" si="0"/>
        <v>3.6482381742498058</v>
      </c>
      <c r="L10" s="49">
        <f>kWh_in_MMBtu*(I10-H10)*Elec_source_E+(G10-F10)*Gas_source_E</f>
        <v>1.4530726960277462E-2</v>
      </c>
      <c r="M10" s="50">
        <f>(I10-H10)*Elec_emissions/1000+(G10-F10)*Gas_emissions</f>
        <v>13.750420805765089</v>
      </c>
      <c r="N10" s="6"/>
      <c r="O10" s="16">
        <v>3</v>
      </c>
      <c r="P10" s="17" t="s">
        <v>24</v>
      </c>
      <c r="Q10" s="18">
        <v>7241</v>
      </c>
      <c r="R10" s="18">
        <v>5333</v>
      </c>
      <c r="S10" s="30">
        <v>36.880733495830874</v>
      </c>
      <c r="T10" s="31">
        <v>25.55385697269945</v>
      </c>
      <c r="U10" s="31">
        <v>310.75887781478701</v>
      </c>
      <c r="V10" s="30">
        <v>1433.7885461894928</v>
      </c>
      <c r="W10" s="37">
        <f t="shared" si="6"/>
        <v>-0.30712178011350705</v>
      </c>
      <c r="X10" s="38">
        <f t="shared" si="1"/>
        <v>3.6138297199156253</v>
      </c>
      <c r="Y10" s="49">
        <f>kWh_in_MMBtu*(V10-U10)*Elec_source_E+(T10-S10)*Gas_source_E</f>
        <v>-0.32329331671779471</v>
      </c>
      <c r="Z10" s="50">
        <f>(V10-U10)*Elec_emissions/1000+(T10-S10)*Gas_emissions</f>
        <v>-32.165711083497172</v>
      </c>
      <c r="AA10" s="6"/>
      <c r="AB10" s="16">
        <v>3</v>
      </c>
      <c r="AC10" s="17" t="s">
        <v>24</v>
      </c>
      <c r="AD10" s="18">
        <v>2476</v>
      </c>
      <c r="AE10" s="18">
        <v>2104</v>
      </c>
      <c r="AF10" s="30">
        <v>35.425153129573324</v>
      </c>
      <c r="AG10" s="31">
        <v>24.445642080626026</v>
      </c>
      <c r="AH10" s="31">
        <v>304.2810516054243</v>
      </c>
      <c r="AI10" s="30">
        <v>1565.7912044740026</v>
      </c>
      <c r="AJ10" s="37">
        <f t="shared" si="7"/>
        <v>-0.30993545768984909</v>
      </c>
      <c r="AK10" s="38">
        <f t="shared" si="2"/>
        <v>4.1458715428144322</v>
      </c>
      <c r="AL10" s="49">
        <f>kWh_in_MMBtu*(AI10-AH10)*Elec_source_E+(AG10-AF10)*Gas_source_E</f>
        <v>1.5378881846363832</v>
      </c>
      <c r="AM10" s="50">
        <f>(AI10-AH10)*Elec_emissions/1000+(AG10-AF10)*Gas_emissions</f>
        <v>220.24763807566001</v>
      </c>
      <c r="AO10" s="16">
        <v>3</v>
      </c>
      <c r="AP10" s="17" t="s">
        <v>24</v>
      </c>
      <c r="AQ10" s="18">
        <v>211</v>
      </c>
      <c r="AR10" s="18">
        <v>153</v>
      </c>
      <c r="AS10" s="30">
        <v>87.131595887962064</v>
      </c>
      <c r="AT10" s="31">
        <v>69.210848334152985</v>
      </c>
      <c r="AU10" s="31">
        <v>620.0366523119983</v>
      </c>
      <c r="AV10" s="30">
        <v>1859.8504675903412</v>
      </c>
      <c r="AW10" s="37">
        <f t="shared" si="8"/>
        <v>-0.20567450155340233</v>
      </c>
      <c r="AX10" s="38">
        <f t="shared" si="3"/>
        <v>1.9995814935380254</v>
      </c>
      <c r="AY10" s="49">
        <f>kWh_in_MMBtu*(AV10-AU10)*Elec_source_E+(AT10-AS10)*Gas_source_E</f>
        <v>-6.2603376296675251</v>
      </c>
      <c r="AZ10" s="50">
        <f>(AV10-AU10)*Elec_emissions/1000+(AT10-AS10)*Gas_emissions</f>
        <v>-831.66060299522428</v>
      </c>
      <c r="BA10" s="6"/>
      <c r="BB10" s="16">
        <v>3</v>
      </c>
      <c r="BC10" s="17" t="s">
        <v>24</v>
      </c>
      <c r="BD10" s="18">
        <v>72</v>
      </c>
      <c r="BE10" s="18">
        <v>63</v>
      </c>
      <c r="BF10" s="30">
        <v>84.269167579646833</v>
      </c>
      <c r="BG10" s="31">
        <v>73.243099927971343</v>
      </c>
      <c r="BH10" s="31">
        <v>585.40678815690023</v>
      </c>
      <c r="BI10" s="30">
        <v>1051.8503363767732</v>
      </c>
      <c r="BJ10" s="37">
        <f t="shared" si="9"/>
        <v>-0.13084343857145883</v>
      </c>
      <c r="BK10" s="38">
        <f t="shared" si="4"/>
        <v>0.79678534252810396</v>
      </c>
      <c r="BL10" s="49">
        <f>kWh_in_MMBtu*(BI10-BH10)*Elec_source_E+(BG10-BF10)*Gas_source_E</f>
        <v>-7.0247328833804632</v>
      </c>
      <c r="BM10" s="50">
        <f>(BI10-BH10)*Elec_emissions/1000+(BG10-BF10)*Gas_emissions</f>
        <v>-942.62302568460166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9955</v>
      </c>
      <c r="F11" s="39">
        <v>39.44952554725365</v>
      </c>
      <c r="G11" s="40">
        <v>28.596038035213297</v>
      </c>
      <c r="H11" s="40">
        <v>322.71264079135506</v>
      </c>
      <c r="I11" s="39">
        <v>1364.6880782574387</v>
      </c>
      <c r="J11" s="41">
        <f t="shared" si="5"/>
        <v>-0.27512339784770712</v>
      </c>
      <c r="K11" s="42">
        <f t="shared" si="0"/>
        <v>3.2288026738306703</v>
      </c>
      <c r="L11" s="51">
        <f>kWh_in_MMBtu*(I11-H11)*Elec_source_E+(G11-F11)*Gas_source_E</f>
        <v>-0.67505480932599937</v>
      </c>
      <c r="M11" s="52">
        <f>(I11-H11)*Elec_emissions/1000+(G11-F11)*Gas_emissions</f>
        <v>-80.430378194246032</v>
      </c>
      <c r="N11" s="6"/>
      <c r="O11" s="19">
        <v>4</v>
      </c>
      <c r="P11" s="14" t="s">
        <v>25</v>
      </c>
      <c r="Q11" s="13">
        <v>7241</v>
      </c>
      <c r="R11" s="13">
        <v>7208</v>
      </c>
      <c r="S11" s="39">
        <v>38.811393143891678</v>
      </c>
      <c r="T11" s="40">
        <v>28.465908841238733</v>
      </c>
      <c r="U11" s="40">
        <v>317.8663065347028</v>
      </c>
      <c r="V11" s="39">
        <v>1287.5815573885084</v>
      </c>
      <c r="W11" s="41">
        <f t="shared" si="6"/>
        <v>-0.26655792190446448</v>
      </c>
      <c r="X11" s="42">
        <f t="shared" si="1"/>
        <v>3.0507016029015261</v>
      </c>
      <c r="Y11" s="51">
        <f>kWh_in_MMBtu*(V11-U11)*Elec_source_E+(T11-S11)*Gas_source_E</f>
        <v>-0.89493898984110487</v>
      </c>
      <c r="Z11" s="52">
        <f>(V11-U11)*Elec_emissions/1000+(T11-S11)*Gas_emissions</f>
        <v>-110.82021774854979</v>
      </c>
      <c r="AA11" s="6"/>
      <c r="AB11" s="19">
        <v>4</v>
      </c>
      <c r="AC11" s="14" t="s">
        <v>25</v>
      </c>
      <c r="AD11" s="13">
        <v>2476</v>
      </c>
      <c r="AE11" s="13">
        <v>2466</v>
      </c>
      <c r="AF11" s="39">
        <v>35.644836808875539</v>
      </c>
      <c r="AG11" s="40">
        <v>23.92095008959571</v>
      </c>
      <c r="AH11" s="40">
        <v>303.20982556325578</v>
      </c>
      <c r="AI11" s="39">
        <v>1562.3481992062198</v>
      </c>
      <c r="AJ11" s="41">
        <f t="shared" si="7"/>
        <v>-0.3289084133599004</v>
      </c>
      <c r="AK11" s="42">
        <f t="shared" si="2"/>
        <v>4.1526964744758308</v>
      </c>
      <c r="AL11" s="51">
        <f>kWh_in_MMBtu*(AI11-AH11)*Elec_source_E+(AG11-AF11)*Gas_source_E</f>
        <v>0.70112675984466755</v>
      </c>
      <c r="AM11" s="52">
        <f>(AI11-AH11)*Elec_emissions/1000+(AG11-AF11)*Gas_emissions</f>
        <v>107.37584754273462</v>
      </c>
      <c r="AO11" s="19">
        <v>4</v>
      </c>
      <c r="AP11" s="14" t="s">
        <v>25</v>
      </c>
      <c r="AQ11" s="13">
        <v>211</v>
      </c>
      <c r="AR11" s="13">
        <v>209</v>
      </c>
      <c r="AS11" s="39">
        <v>91.267854543067557</v>
      </c>
      <c r="AT11" s="40">
        <v>73.953534331582929</v>
      </c>
      <c r="AU11" s="40">
        <v>632.03966427188038</v>
      </c>
      <c r="AV11" s="39">
        <v>1761.3537427075407</v>
      </c>
      <c r="AW11" s="41">
        <f t="shared" si="8"/>
        <v>-0.18970885530473744</v>
      </c>
      <c r="AX11" s="42">
        <f t="shared" si="3"/>
        <v>1.7867772266106874</v>
      </c>
      <c r="AY11" s="51">
        <f>kWh_in_MMBtu*(AV11-AU11)*Elec_source_E+(AT11-AS11)*Gas_source_E</f>
        <v>-6.7823269020896113</v>
      </c>
      <c r="AZ11" s="52">
        <f>(AV11-AU11)*Elec_emissions/1000+(AT11-AS11)*Gas_emissions</f>
        <v>-903.18240104279039</v>
      </c>
      <c r="BA11" s="6"/>
      <c r="BB11" s="19">
        <v>4</v>
      </c>
      <c r="BC11" s="14" t="s">
        <v>25</v>
      </c>
      <c r="BD11" s="13">
        <v>72</v>
      </c>
      <c r="BE11" s="13">
        <v>72</v>
      </c>
      <c r="BF11" s="39">
        <v>83.227164882636401</v>
      </c>
      <c r="BG11" s="40">
        <v>70.082446064646192</v>
      </c>
      <c r="BH11" s="40">
        <v>577.94835977754451</v>
      </c>
      <c r="BI11" s="39">
        <v>1162.6161378894931</v>
      </c>
      <c r="BJ11" s="41">
        <f t="shared" si="9"/>
        <v>-0.15793784200779112</v>
      </c>
      <c r="BK11" s="42">
        <f t="shared" si="4"/>
        <v>1.0116263299665569</v>
      </c>
      <c r="BL11" s="51">
        <f>kWh_in_MMBtu*(BI11-BH11)*Elec_source_E+(BG11-BF11)*Gas_source_E</f>
        <v>-8.0683702125827601</v>
      </c>
      <c r="BM11" s="52">
        <f>(BI11-BH11)*Elec_emissions/1000+(BG11-BF11)*Gas_emissions</f>
        <v>-1082.1667168697877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56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56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56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56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56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53" t="s">
        <v>36</v>
      </c>
      <c r="G18" s="53"/>
      <c r="H18" s="53"/>
      <c r="I18" s="53"/>
      <c r="J18" s="28"/>
      <c r="K18" s="29"/>
      <c r="L18" s="45"/>
      <c r="M18" s="29"/>
      <c r="N18" s="5"/>
      <c r="O18" s="27"/>
      <c r="P18" s="28"/>
      <c r="Q18" s="28"/>
      <c r="R18" s="28"/>
      <c r="S18" s="53" t="s">
        <v>36</v>
      </c>
      <c r="T18" s="53"/>
      <c r="U18" s="53"/>
      <c r="V18" s="53"/>
      <c r="W18" s="28"/>
      <c r="X18" s="29"/>
      <c r="Y18" s="45"/>
      <c r="Z18" s="29"/>
      <c r="AB18" s="27"/>
      <c r="AC18" s="28"/>
      <c r="AD18" s="28"/>
      <c r="AE18" s="28"/>
      <c r="AF18" s="53" t="s">
        <v>36</v>
      </c>
      <c r="AG18" s="53"/>
      <c r="AH18" s="53"/>
      <c r="AI18" s="53"/>
      <c r="AJ18" s="28"/>
      <c r="AK18" s="29"/>
      <c r="AL18" s="45"/>
      <c r="AM18" s="29"/>
      <c r="AO18" s="27"/>
      <c r="AP18" s="28"/>
      <c r="AQ18" s="28"/>
      <c r="AR18" s="28"/>
      <c r="AS18" s="53" t="s">
        <v>36</v>
      </c>
      <c r="AT18" s="53"/>
      <c r="AU18" s="53"/>
      <c r="AV18" s="53"/>
      <c r="AW18" s="28"/>
      <c r="AX18" s="29"/>
      <c r="AY18" s="45"/>
      <c r="AZ18" s="29"/>
      <c r="BB18" s="27"/>
      <c r="BC18" s="28"/>
      <c r="BD18" s="28"/>
      <c r="BE18" s="28"/>
      <c r="BF18" s="53" t="s">
        <v>36</v>
      </c>
      <c r="BG18" s="53"/>
      <c r="BH18" s="53"/>
      <c r="BI18" s="53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35</v>
      </c>
      <c r="I19" s="23" t="s">
        <v>35</v>
      </c>
      <c r="J19" s="23" t="s">
        <v>42</v>
      </c>
      <c r="K19" s="34" t="s">
        <v>42</v>
      </c>
      <c r="L19" s="46" t="s">
        <v>42</v>
      </c>
      <c r="M19" s="34" t="s">
        <v>42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35</v>
      </c>
      <c r="V19" s="23" t="s">
        <v>35</v>
      </c>
      <c r="W19" s="23" t="s">
        <v>42</v>
      </c>
      <c r="X19" s="34" t="s">
        <v>42</v>
      </c>
      <c r="Y19" s="46" t="s">
        <v>42</v>
      </c>
      <c r="Z19" s="34" t="s">
        <v>42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35</v>
      </c>
      <c r="AI19" s="23" t="s">
        <v>35</v>
      </c>
      <c r="AJ19" s="23" t="s">
        <v>42</v>
      </c>
      <c r="AK19" s="34" t="s">
        <v>42</v>
      </c>
      <c r="AL19" s="46" t="s">
        <v>42</v>
      </c>
      <c r="AM19" s="34" t="s">
        <v>42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35</v>
      </c>
      <c r="AV19" s="23" t="s">
        <v>35</v>
      </c>
      <c r="AW19" s="23" t="s">
        <v>42</v>
      </c>
      <c r="AX19" s="34" t="s">
        <v>42</v>
      </c>
      <c r="AY19" s="46" t="s">
        <v>42</v>
      </c>
      <c r="AZ19" s="34" t="s">
        <v>42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35</v>
      </c>
      <c r="BI19" s="23" t="s">
        <v>35</v>
      </c>
      <c r="BJ19" s="23" t="s">
        <v>42</v>
      </c>
      <c r="BK19" s="34" t="s">
        <v>42</v>
      </c>
      <c r="BL19" s="46" t="s">
        <v>42</v>
      </c>
      <c r="BM19" s="34" t="s">
        <v>42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33</v>
      </c>
      <c r="G20" s="23" t="s">
        <v>34</v>
      </c>
      <c r="H20" s="23" t="s">
        <v>33</v>
      </c>
      <c r="I20" s="23" t="s">
        <v>34</v>
      </c>
      <c r="J20" s="23" t="s">
        <v>37</v>
      </c>
      <c r="K20" s="34" t="s">
        <v>38</v>
      </c>
      <c r="L20" s="46" t="s">
        <v>43</v>
      </c>
      <c r="M20" s="34" t="s">
        <v>44</v>
      </c>
      <c r="N20" s="6"/>
      <c r="O20" s="16"/>
      <c r="P20" s="18"/>
      <c r="Q20" s="23" t="s">
        <v>6</v>
      </c>
      <c r="R20" s="23" t="s">
        <v>4</v>
      </c>
      <c r="S20" s="23" t="s">
        <v>33</v>
      </c>
      <c r="T20" s="23" t="s">
        <v>34</v>
      </c>
      <c r="U20" s="23" t="s">
        <v>33</v>
      </c>
      <c r="V20" s="23" t="s">
        <v>34</v>
      </c>
      <c r="W20" s="23" t="s">
        <v>37</v>
      </c>
      <c r="X20" s="34" t="s">
        <v>38</v>
      </c>
      <c r="Y20" s="46" t="s">
        <v>43</v>
      </c>
      <c r="Z20" s="34" t="s">
        <v>44</v>
      </c>
      <c r="AA20" s="6"/>
      <c r="AB20" s="16"/>
      <c r="AC20" s="18"/>
      <c r="AD20" s="23" t="s">
        <v>6</v>
      </c>
      <c r="AE20" s="23" t="s">
        <v>4</v>
      </c>
      <c r="AF20" s="23" t="s">
        <v>33</v>
      </c>
      <c r="AG20" s="23" t="s">
        <v>34</v>
      </c>
      <c r="AH20" s="23" t="s">
        <v>33</v>
      </c>
      <c r="AI20" s="23" t="s">
        <v>34</v>
      </c>
      <c r="AJ20" s="23" t="s">
        <v>37</v>
      </c>
      <c r="AK20" s="34" t="s">
        <v>38</v>
      </c>
      <c r="AL20" s="46" t="s">
        <v>43</v>
      </c>
      <c r="AM20" s="34" t="s">
        <v>44</v>
      </c>
      <c r="AO20" s="16"/>
      <c r="AP20" s="18"/>
      <c r="AQ20" s="23" t="s">
        <v>6</v>
      </c>
      <c r="AR20" s="23" t="s">
        <v>4</v>
      </c>
      <c r="AS20" s="23" t="s">
        <v>33</v>
      </c>
      <c r="AT20" s="23" t="s">
        <v>34</v>
      </c>
      <c r="AU20" s="23" t="s">
        <v>33</v>
      </c>
      <c r="AV20" s="23" t="s">
        <v>34</v>
      </c>
      <c r="AW20" s="23" t="s">
        <v>37</v>
      </c>
      <c r="AX20" s="34" t="s">
        <v>38</v>
      </c>
      <c r="AY20" s="46" t="s">
        <v>43</v>
      </c>
      <c r="AZ20" s="34" t="s">
        <v>44</v>
      </c>
      <c r="BA20" s="6"/>
      <c r="BB20" s="16"/>
      <c r="BC20" s="18"/>
      <c r="BD20" s="23" t="s">
        <v>6</v>
      </c>
      <c r="BE20" s="23" t="s">
        <v>4</v>
      </c>
      <c r="BF20" s="23" t="s">
        <v>33</v>
      </c>
      <c r="BG20" s="23" t="s">
        <v>34</v>
      </c>
      <c r="BH20" s="23" t="s">
        <v>33</v>
      </c>
      <c r="BI20" s="23" t="s">
        <v>34</v>
      </c>
      <c r="BJ20" s="23" t="s">
        <v>37</v>
      </c>
      <c r="BK20" s="34" t="s">
        <v>38</v>
      </c>
      <c r="BL20" s="46" t="s">
        <v>43</v>
      </c>
      <c r="BM20" s="34" t="s">
        <v>44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39</v>
      </c>
      <c r="G21" s="10" t="s">
        <v>39</v>
      </c>
      <c r="H21" s="10" t="s">
        <v>40</v>
      </c>
      <c r="I21" s="10" t="s">
        <v>40</v>
      </c>
      <c r="J21" s="9" t="s">
        <v>41</v>
      </c>
      <c r="K21" s="35" t="s">
        <v>41</v>
      </c>
      <c r="L21" s="47" t="s">
        <v>39</v>
      </c>
      <c r="M21" s="48" t="s">
        <v>45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39</v>
      </c>
      <c r="T21" s="10" t="s">
        <v>39</v>
      </c>
      <c r="U21" s="10" t="s">
        <v>40</v>
      </c>
      <c r="V21" s="10" t="s">
        <v>40</v>
      </c>
      <c r="W21" s="9" t="s">
        <v>41</v>
      </c>
      <c r="X21" s="35" t="s">
        <v>41</v>
      </c>
      <c r="Y21" s="47" t="s">
        <v>39</v>
      </c>
      <c r="Z21" s="48" t="s">
        <v>45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39</v>
      </c>
      <c r="AG21" s="10" t="s">
        <v>39</v>
      </c>
      <c r="AH21" s="10" t="s">
        <v>40</v>
      </c>
      <c r="AI21" s="10" t="s">
        <v>40</v>
      </c>
      <c r="AJ21" s="9" t="s">
        <v>41</v>
      </c>
      <c r="AK21" s="35" t="s">
        <v>41</v>
      </c>
      <c r="AL21" s="47" t="s">
        <v>39</v>
      </c>
      <c r="AM21" s="48" t="s">
        <v>45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39</v>
      </c>
      <c r="AT21" s="10" t="s">
        <v>39</v>
      </c>
      <c r="AU21" s="10" t="s">
        <v>40</v>
      </c>
      <c r="AV21" s="10" t="s">
        <v>40</v>
      </c>
      <c r="AW21" s="9" t="s">
        <v>41</v>
      </c>
      <c r="AX21" s="35" t="s">
        <v>41</v>
      </c>
      <c r="AY21" s="47" t="s">
        <v>39</v>
      </c>
      <c r="AZ21" s="48" t="s">
        <v>45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39</v>
      </c>
      <c r="BG21" s="10" t="s">
        <v>39</v>
      </c>
      <c r="BH21" s="10" t="s">
        <v>40</v>
      </c>
      <c r="BI21" s="10" t="s">
        <v>40</v>
      </c>
      <c r="BJ21" s="9" t="s">
        <v>41</v>
      </c>
      <c r="BK21" s="35" t="s">
        <v>41</v>
      </c>
      <c r="BL21" s="47" t="s">
        <v>39</v>
      </c>
      <c r="BM21" s="48" t="s">
        <v>45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1771</v>
      </c>
      <c r="F23" s="30">
        <v>54.891104540492918</v>
      </c>
      <c r="G23" s="30">
        <v>43.573174256147105</v>
      </c>
      <c r="H23" s="30">
        <v>386.0284323007877</v>
      </c>
      <c r="I23" s="30">
        <v>1407.2335022338336</v>
      </c>
      <c r="J23" s="32">
        <f>(G23-F23)/F23</f>
        <v>-0.20618878740172969</v>
      </c>
      <c r="K23" s="36">
        <f t="shared" ref="K23:K26" si="10">(I23-H23)/H23</f>
        <v>2.6454141314060977</v>
      </c>
      <c r="L23" s="49">
        <f>kWh_in_MMBtu*(I23-H23)*Elec_source_E+(G23-F23)*Gas_source_E</f>
        <v>-1.4036621463060879</v>
      </c>
      <c r="M23" s="50">
        <f>(I23-H23)*Elec_emissions/1000+(G23-F23)*Gas_emissions</f>
        <v>-178.90358011618582</v>
      </c>
      <c r="N23" s="6"/>
      <c r="O23" s="16">
        <v>1</v>
      </c>
      <c r="P23" s="17" t="s">
        <v>22</v>
      </c>
      <c r="Q23" s="18">
        <v>3779</v>
      </c>
      <c r="R23" s="18">
        <v>1233</v>
      </c>
      <c r="S23" s="30">
        <v>54.119913175542251</v>
      </c>
      <c r="T23" s="30">
        <v>43.898687440883982</v>
      </c>
      <c r="U23" s="30">
        <v>377.64836166134694</v>
      </c>
      <c r="V23" s="30">
        <v>1186.6444774883287</v>
      </c>
      <c r="W23" s="32">
        <f>(T23-S23)/S23</f>
        <v>-0.18886256712025587</v>
      </c>
      <c r="X23" s="36">
        <f t="shared" ref="X23:X26" si="11">(V23-U23)/U23</f>
        <v>2.1421941624956453</v>
      </c>
      <c r="Y23" s="49">
        <f>kWh_in_MMBtu*(V23-U23)*Elec_source_E+(T23-S23)*Gas_source_E</f>
        <v>-2.4801342374468174</v>
      </c>
      <c r="Z23" s="50">
        <f>(V23-U23)*Elec_emissions/1000+(T23-S23)*Gas_emissions</f>
        <v>-326.23983058233398</v>
      </c>
      <c r="AA23" s="6"/>
      <c r="AB23" s="16">
        <v>1</v>
      </c>
      <c r="AC23" s="17" t="s">
        <v>22</v>
      </c>
      <c r="AD23" s="18">
        <v>1341</v>
      </c>
      <c r="AE23" s="18">
        <v>468</v>
      </c>
      <c r="AF23" s="30">
        <v>46.821778132756023</v>
      </c>
      <c r="AG23" s="30">
        <v>33.390348224926356</v>
      </c>
      <c r="AH23" s="30">
        <v>346.41933637533117</v>
      </c>
      <c r="AI23" s="30">
        <v>2000.1051247654932</v>
      </c>
      <c r="AJ23" s="32">
        <f>(AG23-AF23)/AF23</f>
        <v>-0.28686287542832939</v>
      </c>
      <c r="AK23" s="36">
        <f t="shared" ref="AK23:AK26" si="12">(AI23-AH23)/AH23</f>
        <v>4.7736532426078586</v>
      </c>
      <c r="AL23" s="49">
        <f>kWh_in_MMBtu*(AI23-AH23)*Elec_source_E+(AG23-AF23)*Gas_source_E</f>
        <v>3.0638753656644937</v>
      </c>
      <c r="AM23" s="50">
        <f>(AI23-AH23)*Elec_emissions/1000+(AG23-AF23)*Gas_emissions</f>
        <v>430.03893986833418</v>
      </c>
      <c r="AO23" s="16">
        <v>1</v>
      </c>
      <c r="AP23" s="17" t="s">
        <v>22</v>
      </c>
      <c r="AQ23" s="18">
        <v>133</v>
      </c>
      <c r="AR23" s="18">
        <v>57</v>
      </c>
      <c r="AS23" s="30">
        <v>124.22783799107981</v>
      </c>
      <c r="AT23" s="30">
        <v>106.76062324349451</v>
      </c>
      <c r="AU23" s="30">
        <v>809.84864127810602</v>
      </c>
      <c r="AV23" s="30">
        <v>1483.4124744658766</v>
      </c>
      <c r="AW23" s="32">
        <f>(AT23-AS23)/AS23</f>
        <v>-0.14060628463033814</v>
      </c>
      <c r="AX23" s="36">
        <f t="shared" ref="AX23:AX26" si="13">(AV23-AU23)/AU23</f>
        <v>0.83171570446145315</v>
      </c>
      <c r="AY23" s="49">
        <f>kWh_in_MMBtu*(AV23-AU23)*Elec_source_E+(AT23-AS23)*Gas_source_E</f>
        <v>-11.828181763712726</v>
      </c>
      <c r="AZ23" s="50">
        <f>(AV23-AU23)*Elec_emissions/1000+(AT23-AS23)*Gas_emissions</f>
        <v>-1588.3187544400212</v>
      </c>
      <c r="BA23" s="6"/>
      <c r="BB23" s="16">
        <v>1</v>
      </c>
      <c r="BC23" s="17" t="s">
        <v>22</v>
      </c>
      <c r="BD23" s="18">
        <v>46</v>
      </c>
      <c r="BE23" s="18">
        <v>13</v>
      </c>
      <c r="BF23" s="30">
        <v>114.51648185753008</v>
      </c>
      <c r="BG23" s="30">
        <v>102.22857683706752</v>
      </c>
      <c r="BH23" s="30">
        <v>748.48474613450992</v>
      </c>
      <c r="BI23" s="30">
        <v>651.86017524634372</v>
      </c>
      <c r="BJ23" s="32">
        <f>(BG23-BF23)/BF23</f>
        <v>-0.10730250197303423</v>
      </c>
      <c r="BK23" s="36">
        <f t="shared" ref="BK23:BK26" si="14">(BI23-BH23)/BH23</f>
        <v>-0.12909357390003756</v>
      </c>
      <c r="BL23" s="49">
        <f>kWh_in_MMBtu*(BI23-BH23)*Elec_source_E+(BG23-BF23)*Gas_source_E</f>
        <v>-14.428265918108066</v>
      </c>
      <c r="BM23" s="50">
        <f>(BI23-BH23)*Elec_emissions/1000+(BG23-BF23)*Gas_emissions</f>
        <v>-1946.8141640793899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2108</v>
      </c>
      <c r="F24" s="30">
        <v>53.513418157767667</v>
      </c>
      <c r="G24" s="31">
        <v>43.198449320785116</v>
      </c>
      <c r="H24" s="31">
        <v>381.17755611493192</v>
      </c>
      <c r="I24" s="30">
        <v>1203.7018543497013</v>
      </c>
      <c r="J24" s="37">
        <f t="shared" ref="J24:J26" si="15">(G24-F24)/F24</f>
        <v>-0.19275481163569247</v>
      </c>
      <c r="K24" s="38">
        <f t="shared" si="10"/>
        <v>2.1578508100481222</v>
      </c>
      <c r="L24" s="49">
        <f>kWh_in_MMBtu*(I24-H24)*Elec_source_E+(G24-F24)*Gas_source_E</f>
        <v>-2.4374833476414999</v>
      </c>
      <c r="M24" s="50">
        <f>(I24-H24)*Elec_emissions/1000+(G24-F24)*Gas_emissions</f>
        <v>-320.35008940308035</v>
      </c>
      <c r="N24" s="6"/>
      <c r="O24" s="16">
        <v>2</v>
      </c>
      <c r="P24" s="17" t="s">
        <v>23</v>
      </c>
      <c r="Q24" s="18">
        <v>3779</v>
      </c>
      <c r="R24" s="18">
        <v>1445</v>
      </c>
      <c r="S24" s="30">
        <v>53.018483433061121</v>
      </c>
      <c r="T24" s="31">
        <v>43.403211007396706</v>
      </c>
      <c r="U24" s="31">
        <v>375.08143712111035</v>
      </c>
      <c r="V24" s="30">
        <v>1048.8854985782789</v>
      </c>
      <c r="W24" s="37">
        <f t="shared" ref="W24:W26" si="16">(T24-S24)/S24</f>
        <v>-0.18135698728169486</v>
      </c>
      <c r="X24" s="38">
        <f t="shared" si="11"/>
        <v>1.7964207096700531</v>
      </c>
      <c r="Y24" s="49">
        <f>kWh_in_MMBtu*(V24-U24)*Elec_source_E+(T24-S24)*Gas_source_E</f>
        <v>-3.266992781809833</v>
      </c>
      <c r="Z24" s="50">
        <f>(V24-U24)*Elec_emissions/1000+(T24-S24)*Gas_emissions</f>
        <v>-433.73394121394608</v>
      </c>
      <c r="AA24" s="6"/>
      <c r="AB24" s="16">
        <v>2</v>
      </c>
      <c r="AC24" s="17" t="s">
        <v>23</v>
      </c>
      <c r="AD24" s="18">
        <v>1341</v>
      </c>
      <c r="AE24" s="18">
        <v>587</v>
      </c>
      <c r="AF24" s="30">
        <v>45.949852062602766</v>
      </c>
      <c r="AG24" s="31">
        <v>34.790410604140419</v>
      </c>
      <c r="AH24" s="31">
        <v>342.81100327955659</v>
      </c>
      <c r="AI24" s="30">
        <v>1583.7188520688649</v>
      </c>
      <c r="AJ24" s="37">
        <f t="shared" ref="AJ24:AJ26" si="17">(AG24-AF24)/AF24</f>
        <v>-0.24286131418352677</v>
      </c>
      <c r="AK24" s="38">
        <f t="shared" si="12"/>
        <v>3.6198016893214153</v>
      </c>
      <c r="AL24" s="49">
        <f>kWh_in_MMBtu*(AI24-AH24)*Elec_source_E+(AG24-AF24)*Gas_source_E</f>
        <v>1.1211985874569201</v>
      </c>
      <c r="AM24" s="50">
        <f>(AI24-AH24)*Elec_emissions/1000+(AG24-AF24)*Gas_emissions</f>
        <v>163.84211774568939</v>
      </c>
      <c r="AO24" s="16">
        <v>2</v>
      </c>
      <c r="AP24" s="17" t="s">
        <v>23</v>
      </c>
      <c r="AQ24" s="18">
        <v>133</v>
      </c>
      <c r="AR24" s="18">
        <v>60</v>
      </c>
      <c r="AS24" s="30">
        <v>121.43619650433753</v>
      </c>
      <c r="AT24" s="31">
        <v>103.07289780595588</v>
      </c>
      <c r="AU24" s="31">
        <v>793.64740127963819</v>
      </c>
      <c r="AV24" s="30">
        <v>1348.3661054648844</v>
      </c>
      <c r="AW24" s="37">
        <f t="shared" ref="AW24:AW26" si="18">(AT24-AS24)/AS24</f>
        <v>-0.15121767007686002</v>
      </c>
      <c r="AX24" s="38">
        <f t="shared" si="13"/>
        <v>0.69894855485048524</v>
      </c>
      <c r="AY24" s="49">
        <f>kWh_in_MMBtu*(AV24-AU24)*Elec_source_E+(AT24-AS24)*Gas_source_E</f>
        <v>-14.07725297315112</v>
      </c>
      <c r="AZ24" s="50">
        <f>(AV24-AU24)*Elec_emissions/1000+(AT24-AS24)*Gas_emissions</f>
        <v>-1892.8439127767554</v>
      </c>
      <c r="BA24" s="6"/>
      <c r="BB24" s="16">
        <v>2</v>
      </c>
      <c r="BC24" s="17" t="s">
        <v>23</v>
      </c>
      <c r="BD24" s="18">
        <v>46</v>
      </c>
      <c r="BE24" s="18">
        <v>16</v>
      </c>
      <c r="BF24" s="30">
        <v>120.99012279954063</v>
      </c>
      <c r="BG24" s="31">
        <v>108.64664809618858</v>
      </c>
      <c r="BH24" s="31">
        <v>792.54429052472153</v>
      </c>
      <c r="BI24" s="30">
        <v>701.18943945227204</v>
      </c>
      <c r="BJ24" s="37">
        <f t="shared" ref="BJ24:BJ26" si="19">(BG24-BF24)/BF24</f>
        <v>-0.1020205155407852</v>
      </c>
      <c r="BK24" s="38">
        <f t="shared" si="14"/>
        <v>-0.11526781804454864</v>
      </c>
      <c r="BL24" s="49">
        <f>kWh_in_MMBtu*(BI24-BH24)*Elec_source_E+(BG24-BF24)*Gas_source_E</f>
        <v>-14.432419972565553</v>
      </c>
      <c r="BM24" s="50">
        <f>(BI24-BH24)*Elec_emissions/1000+(BG24-BF24)*Gas_emissions</f>
        <v>-1947.3207348520921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3176</v>
      </c>
      <c r="F25" s="30">
        <v>50.824379162033161</v>
      </c>
      <c r="G25" s="31">
        <v>39.98947241394292</v>
      </c>
      <c r="H25" s="31">
        <v>371.64400771012686</v>
      </c>
      <c r="I25" s="30">
        <v>1366.68052152767</v>
      </c>
      <c r="J25" s="37">
        <f t="shared" si="15"/>
        <v>-0.21318325824595877</v>
      </c>
      <c r="K25" s="38">
        <f t="shared" si="10"/>
        <v>2.6773915176203973</v>
      </c>
      <c r="L25" s="49">
        <f>kWh_in_MMBtu*(I25-H25)*Elec_source_E+(G25-F25)*Gas_source_E</f>
        <v>-1.1573234758997692</v>
      </c>
      <c r="M25" s="50">
        <f>(I25-H25)*Elec_emissions/1000+(G25-F25)*Gas_emissions</f>
        <v>-145.94820087855783</v>
      </c>
      <c r="N25" s="6"/>
      <c r="O25" s="16">
        <v>3</v>
      </c>
      <c r="P25" s="17" t="s">
        <v>24</v>
      </c>
      <c r="Q25" s="18">
        <v>3779</v>
      </c>
      <c r="R25" s="18">
        <v>2043</v>
      </c>
      <c r="S25" s="30">
        <v>51.224892719760007</v>
      </c>
      <c r="T25" s="31">
        <v>40.961101945185156</v>
      </c>
      <c r="U25" s="31">
        <v>370.71495542782253</v>
      </c>
      <c r="V25" s="30">
        <v>1201.0643337637944</v>
      </c>
      <c r="W25" s="37">
        <f t="shared" si="16"/>
        <v>-0.20036724782862439</v>
      </c>
      <c r="X25" s="38">
        <f t="shared" si="11"/>
        <v>2.2398594018892748</v>
      </c>
      <c r="Y25" s="49">
        <f>kWh_in_MMBtu*(V25-U25)*Elec_source_E+(T25-S25)*Gas_source_E</f>
        <v>-2.2979250218672842</v>
      </c>
      <c r="Z25" s="50">
        <f>(V25-U25)*Elec_emissions/1000+(T25-S25)*Gas_emissions</f>
        <v>-301.44924776200014</v>
      </c>
      <c r="AA25" s="6"/>
      <c r="AB25" s="16">
        <v>3</v>
      </c>
      <c r="AC25" s="17" t="s">
        <v>24</v>
      </c>
      <c r="AD25" s="18">
        <v>1341</v>
      </c>
      <c r="AE25" s="18">
        <v>1015</v>
      </c>
      <c r="AF25" s="30">
        <v>43.232620183568066</v>
      </c>
      <c r="AG25" s="31">
        <v>32.001736743889161</v>
      </c>
      <c r="AH25" s="31">
        <v>332.40054373289831</v>
      </c>
      <c r="AI25" s="30">
        <v>1663.6201303497685</v>
      </c>
      <c r="AJ25" s="37">
        <f t="shared" si="17"/>
        <v>-0.25977799615179376</v>
      </c>
      <c r="AK25" s="38">
        <f t="shared" si="12"/>
        <v>4.0048658515028679</v>
      </c>
      <c r="AL25" s="49">
        <f>kWh_in_MMBtu*(AI25-AH25)*Elec_source_E+(AG25-AF25)*Gas_source_E</f>
        <v>2.0101919460531992</v>
      </c>
      <c r="AM25" s="50">
        <f>(AI25-AH25)*Elec_emissions/1000+(AG25-AF25)*Gas_emissions</f>
        <v>284.65341330813044</v>
      </c>
      <c r="AO25" s="16">
        <v>3</v>
      </c>
      <c r="AP25" s="17" t="s">
        <v>24</v>
      </c>
      <c r="AQ25" s="18">
        <v>133</v>
      </c>
      <c r="AR25" s="18">
        <v>81</v>
      </c>
      <c r="AS25" s="30">
        <v>111.39362016095896</v>
      </c>
      <c r="AT25" s="31">
        <v>90.600137781757041</v>
      </c>
      <c r="AU25" s="31">
        <v>741.0224808039311</v>
      </c>
      <c r="AV25" s="30">
        <v>2016.3842991503188</v>
      </c>
      <c r="AW25" s="37">
        <f t="shared" si="18"/>
        <v>-0.18666672605806542</v>
      </c>
      <c r="AX25" s="38">
        <f t="shared" si="13"/>
        <v>1.7210838421025432</v>
      </c>
      <c r="AY25" s="49">
        <f>kWh_in_MMBtu*(AV25-AU25)*Elec_source_E+(AT25-AS25)*Gas_source_E</f>
        <v>-9.0110465284800245</v>
      </c>
      <c r="AZ25" s="50">
        <f>(AV25-AU25)*Elec_emissions/1000+(AT25-AS25)*Gas_emissions</f>
        <v>-1202.2658258670342</v>
      </c>
      <c r="BA25" s="6"/>
      <c r="BB25" s="16">
        <v>3</v>
      </c>
      <c r="BC25" s="17" t="s">
        <v>24</v>
      </c>
      <c r="BD25" s="18">
        <v>46</v>
      </c>
      <c r="BE25" s="18">
        <v>37</v>
      </c>
      <c r="BF25" s="30">
        <v>104.37242358887966</v>
      </c>
      <c r="BG25" s="31">
        <v>94.666463710795099</v>
      </c>
      <c r="BH25" s="31">
        <v>690.84707335968858</v>
      </c>
      <c r="BI25" s="30">
        <v>943.27951233111764</v>
      </c>
      <c r="BJ25" s="37">
        <f t="shared" si="19"/>
        <v>-9.2993527833712925E-2</v>
      </c>
      <c r="BK25" s="38">
        <f t="shared" si="14"/>
        <v>0.36539553933957314</v>
      </c>
      <c r="BL25" s="49">
        <f>kWh_in_MMBtu*(BI25-BH25)*Elec_source_E+(BG25-BF25)*Gas_source_E</f>
        <v>-7.8769890870373747</v>
      </c>
      <c r="BM25" s="50">
        <f>(BI25-BH25)*Elec_emissions/1000+(BG25-BF25)*Gas_emissions</f>
        <v>-1059.739335813972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5259</v>
      </c>
      <c r="F26" s="39">
        <v>49.003616687846879</v>
      </c>
      <c r="G26" s="40">
        <v>40.348402807793995</v>
      </c>
      <c r="H26" s="40">
        <v>361.66450147678887</v>
      </c>
      <c r="I26" s="39">
        <v>1065.7233056224941</v>
      </c>
      <c r="J26" s="41">
        <f t="shared" si="15"/>
        <v>-0.17662398135196042</v>
      </c>
      <c r="K26" s="42">
        <f t="shared" si="10"/>
        <v>1.9467180253268255</v>
      </c>
      <c r="L26" s="51">
        <f>kWh_in_MMBtu*(I26-H26)*Elec_source_E+(G26-F26)*Gas_source_E</f>
        <v>-1.8966258281771911</v>
      </c>
      <c r="M26" s="52">
        <f>(I26-H26)*Elec_emissions/1000+(G26-F26)*Gas_emissions</f>
        <v>-248.61493913991842</v>
      </c>
      <c r="N26" s="6"/>
      <c r="O26" s="19">
        <v>4</v>
      </c>
      <c r="P26" s="14" t="s">
        <v>25</v>
      </c>
      <c r="Q26" s="13">
        <v>3779</v>
      </c>
      <c r="R26" s="13">
        <v>3749</v>
      </c>
      <c r="S26" s="39">
        <v>48.79230121405827</v>
      </c>
      <c r="T26" s="40">
        <v>41.163912368560098</v>
      </c>
      <c r="U26" s="40">
        <v>358.8120733732315</v>
      </c>
      <c r="V26" s="39">
        <v>897.2605390845556</v>
      </c>
      <c r="W26" s="41">
        <f t="shared" si="16"/>
        <v>-0.15634410871566443</v>
      </c>
      <c r="X26" s="42">
        <f t="shared" si="11"/>
        <v>1.5006419952631787</v>
      </c>
      <c r="Y26" s="51">
        <f>kWh_in_MMBtu*(V26-U26)*Elec_source_E+(T26-S26)*Gas_source_E</f>
        <v>-2.5503881822080094</v>
      </c>
      <c r="Z26" s="52">
        <f>(V26-U26)*Elec_emissions/1000+(T26-S26)*Gas_emissions</f>
        <v>-338.4690911439659</v>
      </c>
      <c r="AA26" s="6"/>
      <c r="AB26" s="19">
        <v>4</v>
      </c>
      <c r="AC26" s="14" t="s">
        <v>25</v>
      </c>
      <c r="AD26" s="13">
        <v>1341</v>
      </c>
      <c r="AE26" s="13">
        <v>1333</v>
      </c>
      <c r="AF26" s="39">
        <v>41.937362976765421</v>
      </c>
      <c r="AG26" s="40">
        <v>31.402187166193556</v>
      </c>
      <c r="AH26" s="40">
        <v>324.29660946679758</v>
      </c>
      <c r="AI26" s="39">
        <v>1484.2986318472322</v>
      </c>
      <c r="AJ26" s="41">
        <f t="shared" si="17"/>
        <v>-0.25121216649717992</v>
      </c>
      <c r="AK26" s="42">
        <f t="shared" si="12"/>
        <v>3.5769785699816232</v>
      </c>
      <c r="AL26" s="51">
        <f>kWh_in_MMBtu*(AI26-AH26)*Elec_source_E+(AG26-AF26)*Gas_source_E</f>
        <v>0.93548142724510797</v>
      </c>
      <c r="AM26" s="52">
        <f>(AI26-AH26)*Elec_emissions/1000+(AG26-AF26)*Gas_emissions</f>
        <v>137.9720963870875</v>
      </c>
      <c r="AO26" s="19">
        <v>4</v>
      </c>
      <c r="AP26" s="14" t="s">
        <v>25</v>
      </c>
      <c r="AQ26" s="13">
        <v>133</v>
      </c>
      <c r="AR26" s="13">
        <v>131</v>
      </c>
      <c r="AS26" s="39">
        <v>109.46564942773607</v>
      </c>
      <c r="AT26" s="40">
        <v>91.480213837021537</v>
      </c>
      <c r="AU26" s="40">
        <v>719.28834966822296</v>
      </c>
      <c r="AV26" s="39">
        <v>1684.1680716594094</v>
      </c>
      <c r="AW26" s="41">
        <f t="shared" si="18"/>
        <v>-0.16430209554082667</v>
      </c>
      <c r="AX26" s="42">
        <f t="shared" si="13"/>
        <v>1.3414366052727593</v>
      </c>
      <c r="AY26" s="51">
        <f>kWh_in_MMBtu*(AV26-AU26)*Elec_source_E+(AT26-AS26)*Gas_source_E</f>
        <v>-9.2742544047372686</v>
      </c>
      <c r="AZ26" s="52">
        <f>(AV26-AU26)*Elec_emissions/1000+(AT26-AS26)*Gas_emissions</f>
        <v>-1240.9239160598511</v>
      </c>
      <c r="BA26" s="6"/>
      <c r="BB26" s="19">
        <v>4</v>
      </c>
      <c r="BC26" s="14" t="s">
        <v>25</v>
      </c>
      <c r="BD26" s="13">
        <v>46</v>
      </c>
      <c r="BE26" s="13">
        <v>46</v>
      </c>
      <c r="BF26" s="39">
        <v>98.808217104796057</v>
      </c>
      <c r="BG26" s="40">
        <v>87.515638940681768</v>
      </c>
      <c r="BH26" s="40">
        <v>658.54339053058629</v>
      </c>
      <c r="BI26" s="39">
        <v>904.63064349906676</v>
      </c>
      <c r="BJ26" s="41">
        <f t="shared" si="19"/>
        <v>-0.11428784462467705</v>
      </c>
      <c r="BK26" s="42">
        <f t="shared" si="14"/>
        <v>0.37368418923802238</v>
      </c>
      <c r="BL26" s="51">
        <f>kWh_in_MMBtu*(BI26-BH26)*Elec_source_E+(BG26-BF26)*Gas_source_E</f>
        <v>-9.6743337126689006</v>
      </c>
      <c r="BM26" s="52">
        <f>(BI26-BH26)*Elec_emissions/1000+(BG26-BF26)*Gas_emissions</f>
        <v>-1302.1981243086298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56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56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56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56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56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53" t="s">
        <v>36</v>
      </c>
      <c r="G33" s="53"/>
      <c r="H33" s="53"/>
      <c r="I33" s="53"/>
      <c r="J33" s="28"/>
      <c r="K33" s="29"/>
      <c r="L33" s="45"/>
      <c r="M33" s="29"/>
      <c r="N33" s="5"/>
      <c r="O33" s="27"/>
      <c r="P33" s="28"/>
      <c r="Q33" s="28"/>
      <c r="R33" s="28"/>
      <c r="S33" s="53" t="s">
        <v>36</v>
      </c>
      <c r="T33" s="53"/>
      <c r="U33" s="53"/>
      <c r="V33" s="53"/>
      <c r="W33" s="28"/>
      <c r="X33" s="29"/>
      <c r="Y33" s="45"/>
      <c r="Z33" s="29"/>
      <c r="AB33" s="27"/>
      <c r="AC33" s="28"/>
      <c r="AD33" s="28"/>
      <c r="AE33" s="28"/>
      <c r="AF33" s="53" t="s">
        <v>36</v>
      </c>
      <c r="AG33" s="53"/>
      <c r="AH33" s="53"/>
      <c r="AI33" s="53"/>
      <c r="AJ33" s="28"/>
      <c r="AK33" s="29"/>
      <c r="AL33" s="45"/>
      <c r="AM33" s="29"/>
      <c r="AO33" s="27"/>
      <c r="AP33" s="28"/>
      <c r="AQ33" s="28"/>
      <c r="AR33" s="28"/>
      <c r="AS33" s="53" t="s">
        <v>36</v>
      </c>
      <c r="AT33" s="53"/>
      <c r="AU33" s="53"/>
      <c r="AV33" s="53"/>
      <c r="AW33" s="28"/>
      <c r="AX33" s="29"/>
      <c r="AY33" s="45"/>
      <c r="AZ33" s="29"/>
      <c r="BB33" s="27"/>
      <c r="BC33" s="28"/>
      <c r="BD33" s="28"/>
      <c r="BE33" s="28"/>
      <c r="BF33" s="53" t="s">
        <v>36</v>
      </c>
      <c r="BG33" s="53"/>
      <c r="BH33" s="53"/>
      <c r="BI33" s="53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35</v>
      </c>
      <c r="I34" s="23" t="s">
        <v>35</v>
      </c>
      <c r="J34" s="23" t="s">
        <v>42</v>
      </c>
      <c r="K34" s="34" t="s">
        <v>42</v>
      </c>
      <c r="L34" s="46" t="s">
        <v>42</v>
      </c>
      <c r="M34" s="34" t="s">
        <v>42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35</v>
      </c>
      <c r="V34" s="23" t="s">
        <v>35</v>
      </c>
      <c r="W34" s="23" t="s">
        <v>42</v>
      </c>
      <c r="X34" s="34" t="s">
        <v>42</v>
      </c>
      <c r="Y34" s="46" t="s">
        <v>42</v>
      </c>
      <c r="Z34" s="34" t="s">
        <v>42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35</v>
      </c>
      <c r="AI34" s="23" t="s">
        <v>35</v>
      </c>
      <c r="AJ34" s="23" t="s">
        <v>42</v>
      </c>
      <c r="AK34" s="34" t="s">
        <v>42</v>
      </c>
      <c r="AL34" s="46" t="s">
        <v>42</v>
      </c>
      <c r="AM34" s="34" t="s">
        <v>42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35</v>
      </c>
      <c r="AV34" s="23" t="s">
        <v>35</v>
      </c>
      <c r="AW34" s="23" t="s">
        <v>42</v>
      </c>
      <c r="AX34" s="34" t="s">
        <v>42</v>
      </c>
      <c r="AY34" s="46" t="s">
        <v>42</v>
      </c>
      <c r="AZ34" s="34" t="s">
        <v>42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35</v>
      </c>
      <c r="BI34" s="23" t="s">
        <v>35</v>
      </c>
      <c r="BJ34" s="23" t="s">
        <v>42</v>
      </c>
      <c r="BK34" s="34" t="s">
        <v>42</v>
      </c>
      <c r="BL34" s="46" t="s">
        <v>42</v>
      </c>
      <c r="BM34" s="34" t="s">
        <v>42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33</v>
      </c>
      <c r="G35" s="23" t="s">
        <v>34</v>
      </c>
      <c r="H35" s="23" t="s">
        <v>33</v>
      </c>
      <c r="I35" s="23" t="s">
        <v>34</v>
      </c>
      <c r="J35" s="23" t="s">
        <v>37</v>
      </c>
      <c r="K35" s="34" t="s">
        <v>38</v>
      </c>
      <c r="L35" s="46" t="s">
        <v>43</v>
      </c>
      <c r="M35" s="34" t="s">
        <v>44</v>
      </c>
      <c r="N35" s="6"/>
      <c r="O35" s="16"/>
      <c r="P35" s="18"/>
      <c r="Q35" s="23" t="s">
        <v>6</v>
      </c>
      <c r="R35" s="23" t="s">
        <v>4</v>
      </c>
      <c r="S35" s="23" t="s">
        <v>33</v>
      </c>
      <c r="T35" s="23" t="s">
        <v>34</v>
      </c>
      <c r="U35" s="23" t="s">
        <v>33</v>
      </c>
      <c r="V35" s="23" t="s">
        <v>34</v>
      </c>
      <c r="W35" s="23" t="s">
        <v>37</v>
      </c>
      <c r="X35" s="34" t="s">
        <v>38</v>
      </c>
      <c r="Y35" s="46" t="s">
        <v>43</v>
      </c>
      <c r="Z35" s="34" t="s">
        <v>44</v>
      </c>
      <c r="AA35" s="6"/>
      <c r="AB35" s="16"/>
      <c r="AC35" s="18"/>
      <c r="AD35" s="23" t="s">
        <v>6</v>
      </c>
      <c r="AE35" s="23" t="s">
        <v>4</v>
      </c>
      <c r="AF35" s="23" t="s">
        <v>33</v>
      </c>
      <c r="AG35" s="23" t="s">
        <v>34</v>
      </c>
      <c r="AH35" s="23" t="s">
        <v>33</v>
      </c>
      <c r="AI35" s="23" t="s">
        <v>34</v>
      </c>
      <c r="AJ35" s="23" t="s">
        <v>37</v>
      </c>
      <c r="AK35" s="34" t="s">
        <v>38</v>
      </c>
      <c r="AL35" s="46" t="s">
        <v>43</v>
      </c>
      <c r="AM35" s="34" t="s">
        <v>44</v>
      </c>
      <c r="AO35" s="16"/>
      <c r="AP35" s="18"/>
      <c r="AQ35" s="23" t="s">
        <v>6</v>
      </c>
      <c r="AR35" s="23" t="s">
        <v>4</v>
      </c>
      <c r="AS35" s="23" t="s">
        <v>33</v>
      </c>
      <c r="AT35" s="23" t="s">
        <v>34</v>
      </c>
      <c r="AU35" s="23" t="s">
        <v>33</v>
      </c>
      <c r="AV35" s="23" t="s">
        <v>34</v>
      </c>
      <c r="AW35" s="23" t="s">
        <v>37</v>
      </c>
      <c r="AX35" s="34" t="s">
        <v>38</v>
      </c>
      <c r="AY35" s="46" t="s">
        <v>43</v>
      </c>
      <c r="AZ35" s="34" t="s">
        <v>44</v>
      </c>
      <c r="BA35" s="6"/>
      <c r="BB35" s="16"/>
      <c r="BC35" s="18"/>
      <c r="BD35" s="23" t="s">
        <v>6</v>
      </c>
      <c r="BE35" s="23" t="s">
        <v>4</v>
      </c>
      <c r="BF35" s="23" t="s">
        <v>33</v>
      </c>
      <c r="BG35" s="23" t="s">
        <v>34</v>
      </c>
      <c r="BH35" s="23" t="s">
        <v>33</v>
      </c>
      <c r="BI35" s="23" t="s">
        <v>34</v>
      </c>
      <c r="BJ35" s="23" t="s">
        <v>37</v>
      </c>
      <c r="BK35" s="34" t="s">
        <v>38</v>
      </c>
      <c r="BL35" s="46" t="s">
        <v>43</v>
      </c>
      <c r="BM35" s="34" t="s">
        <v>44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39</v>
      </c>
      <c r="G36" s="10" t="s">
        <v>39</v>
      </c>
      <c r="H36" s="10" t="s">
        <v>40</v>
      </c>
      <c r="I36" s="10" t="s">
        <v>40</v>
      </c>
      <c r="J36" s="9" t="s">
        <v>41</v>
      </c>
      <c r="K36" s="35" t="s">
        <v>41</v>
      </c>
      <c r="L36" s="47" t="s">
        <v>39</v>
      </c>
      <c r="M36" s="48" t="s">
        <v>45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39</v>
      </c>
      <c r="T36" s="10" t="s">
        <v>39</v>
      </c>
      <c r="U36" s="10" t="s">
        <v>40</v>
      </c>
      <c r="V36" s="10" t="s">
        <v>40</v>
      </c>
      <c r="W36" s="9" t="s">
        <v>41</v>
      </c>
      <c r="X36" s="35" t="s">
        <v>41</v>
      </c>
      <c r="Y36" s="47" t="s">
        <v>39</v>
      </c>
      <c r="Z36" s="48" t="s">
        <v>45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39</v>
      </c>
      <c r="AG36" s="10" t="s">
        <v>39</v>
      </c>
      <c r="AH36" s="10" t="s">
        <v>40</v>
      </c>
      <c r="AI36" s="10" t="s">
        <v>40</v>
      </c>
      <c r="AJ36" s="9" t="s">
        <v>41</v>
      </c>
      <c r="AK36" s="35" t="s">
        <v>41</v>
      </c>
      <c r="AL36" s="47" t="s">
        <v>39</v>
      </c>
      <c r="AM36" s="48" t="s">
        <v>45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39</v>
      </c>
      <c r="AT36" s="10" t="s">
        <v>39</v>
      </c>
      <c r="AU36" s="10" t="s">
        <v>40</v>
      </c>
      <c r="AV36" s="10" t="s">
        <v>40</v>
      </c>
      <c r="AW36" s="9" t="s">
        <v>41</v>
      </c>
      <c r="AX36" s="35" t="s">
        <v>41</v>
      </c>
      <c r="AY36" s="47" t="s">
        <v>39</v>
      </c>
      <c r="AZ36" s="48" t="s">
        <v>45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39</v>
      </c>
      <c r="BG36" s="10" t="s">
        <v>39</v>
      </c>
      <c r="BH36" s="10" t="s">
        <v>40</v>
      </c>
      <c r="BI36" s="10" t="s">
        <v>40</v>
      </c>
      <c r="BJ36" s="9" t="s">
        <v>41</v>
      </c>
      <c r="BK36" s="35" t="s">
        <v>41</v>
      </c>
      <c r="BL36" s="47" t="s">
        <v>39</v>
      </c>
      <c r="BM36" s="48" t="s">
        <v>45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3565</v>
      </c>
      <c r="F38" s="30">
        <v>28.350567685405426</v>
      </c>
      <c r="G38" s="30">
        <v>20.985770821870716</v>
      </c>
      <c r="H38" s="30">
        <v>275.88431188567807</v>
      </c>
      <c r="I38" s="30">
        <v>1034.8612056847155</v>
      </c>
      <c r="J38" s="32">
        <f>(G38-F38)/F38</f>
        <v>-0.25977599268059914</v>
      </c>
      <c r="K38" s="36">
        <f t="shared" ref="K38:K41" si="20">(I38-H38)/H38</f>
        <v>2.7510694196832222</v>
      </c>
      <c r="L38" s="49">
        <f>kWh_in_MMBtu*(I38-H38)*Elec_source_E+(G38-F38)*Gas_source_E</f>
        <v>9.7874279474648773E-2</v>
      </c>
      <c r="M38" s="50">
        <f>(I38-H38)*Elec_emissions/1000+(G38-F38)*Gas_emissions</f>
        <v>20.927264644197976</v>
      </c>
      <c r="N38" s="6"/>
      <c r="O38" s="16">
        <v>1</v>
      </c>
      <c r="P38" s="17" t="s">
        <v>22</v>
      </c>
      <c r="Q38" s="18">
        <v>3462</v>
      </c>
      <c r="R38" s="18">
        <v>2693</v>
      </c>
      <c r="S38" s="30">
        <v>27.576913874718905</v>
      </c>
      <c r="T38" s="30">
        <v>20.203656698283098</v>
      </c>
      <c r="U38" s="30">
        <v>269.82860711396575</v>
      </c>
      <c r="V38" s="30">
        <v>1030.2566938541845</v>
      </c>
      <c r="W38" s="32">
        <f>(T38-S38)/S38</f>
        <v>-0.2673706423399041</v>
      </c>
      <c r="X38" s="36">
        <f t="shared" ref="X38:X41" si="21">(V38-U38)/U38</f>
        <v>2.818189275309277</v>
      </c>
      <c r="Y38" s="49">
        <f>kWh_in_MMBtu*(V38-U38)*Elec_source_E+(T38-S38)*Gas_source_E</f>
        <v>0.10418881163944427</v>
      </c>
      <c r="Z38" s="50">
        <f>(V38-U38)*Elec_emissions/1000+(T38-S38)*Gas_emissions</f>
        <v>21.793633184214286</v>
      </c>
      <c r="AA38" s="6"/>
      <c r="AB38" s="16">
        <v>1</v>
      </c>
      <c r="AC38" s="17" t="s">
        <v>22</v>
      </c>
      <c r="AD38" s="18">
        <v>1135</v>
      </c>
      <c r="AE38" s="18">
        <v>796</v>
      </c>
      <c r="AF38" s="30">
        <v>27.530664072467744</v>
      </c>
      <c r="AG38" s="30">
        <v>20.290885574899537</v>
      </c>
      <c r="AH38" s="30">
        <v>273.78173945689957</v>
      </c>
      <c r="AI38" s="30">
        <v>1076.9417128105465</v>
      </c>
      <c r="AJ38" s="32">
        <f>(AG38-AF38)/AF38</f>
        <v>-0.26297144444141485</v>
      </c>
      <c r="AK38" s="36">
        <f t="shared" ref="AK38:AK41" si="22">(AI38-AH38)/AH38</f>
        <v>2.9335775824453236</v>
      </c>
      <c r="AL38" s="49">
        <f>kWh_in_MMBtu*(AI38-AH38)*Elec_source_E+(AG38-AF38)*Gas_source_E</f>
        <v>0.70716230755588239</v>
      </c>
      <c r="AM38" s="50">
        <f>(AI38-AH38)*Elec_emissions/1000+(AG38-AF38)*Gas_emissions</f>
        <v>103.54716211367622</v>
      </c>
      <c r="AO38" s="16">
        <v>1</v>
      </c>
      <c r="AP38" s="17" t="s">
        <v>22</v>
      </c>
      <c r="AQ38" s="18">
        <v>78</v>
      </c>
      <c r="AR38" s="18">
        <v>55</v>
      </c>
      <c r="AS38" s="30">
        <v>66.293837439703552</v>
      </c>
      <c r="AT38" s="30">
        <v>57.141223527106078</v>
      </c>
      <c r="AU38" s="30">
        <v>531.63711898540703</v>
      </c>
      <c r="AV38" s="30">
        <v>893.91631170906794</v>
      </c>
      <c r="AW38" s="32">
        <f>(AT38-AS38)/AS38</f>
        <v>-0.13806130805027059</v>
      </c>
      <c r="AX38" s="36">
        <f t="shared" ref="AX38:AX41" si="23">(AV38-AU38)/AU38</f>
        <v>0.68144074178839487</v>
      </c>
      <c r="AY38" s="49">
        <f>kWh_in_MMBtu*(AV38-AU38)*Elec_source_E+(AT38-AS38)*Gas_source_E</f>
        <v>-6.0978376567938444</v>
      </c>
      <c r="AZ38" s="50">
        <f>(AV38-AU38)*Elec_emissions/1000+(AT38-AS38)*Gas_emissions</f>
        <v>-818.68029893162577</v>
      </c>
      <c r="BA38" s="6"/>
      <c r="BB38" s="16">
        <v>1</v>
      </c>
      <c r="BC38" s="17" t="s">
        <v>22</v>
      </c>
      <c r="BD38" s="18">
        <v>26</v>
      </c>
      <c r="BE38" s="18">
        <v>21</v>
      </c>
      <c r="BF38" s="30">
        <v>59.265479665920751</v>
      </c>
      <c r="BG38" s="30">
        <v>52.929203803901025</v>
      </c>
      <c r="BH38" s="30">
        <v>462.32508393553871</v>
      </c>
      <c r="BI38" s="30">
        <v>399.42481788105778</v>
      </c>
      <c r="BJ38" s="32">
        <f>(BG38-BF38)/BF38</f>
        <v>-0.10691343253673613</v>
      </c>
      <c r="BK38" s="36">
        <f t="shared" ref="BK38:BK41" si="24">(BI38-BH38)/BH38</f>
        <v>-0.13605202970827995</v>
      </c>
      <c r="BL38" s="49">
        <f>kWh_in_MMBtu*(BI38-BH38)*Elec_source_E+(BG38-BF38)*Gas_source_E</f>
        <v>-7.5799423385080003</v>
      </c>
      <c r="BM38" s="50">
        <f>(BI38-BH38)*Elec_emissions/1000+(BG38-BF38)*Gas_emissions</f>
        <v>-1022.8895385601149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3751</v>
      </c>
      <c r="F39" s="30">
        <v>28.408796093944559</v>
      </c>
      <c r="G39" s="31">
        <v>20.838250915897657</v>
      </c>
      <c r="H39" s="31">
        <v>276.33592528837062</v>
      </c>
      <c r="I39" s="30">
        <v>1012.8500281535509</v>
      </c>
      <c r="J39" s="37">
        <f t="shared" ref="J39:J41" si="25">(G39-F39)/F39</f>
        <v>-0.26648595572343148</v>
      </c>
      <c r="K39" s="38">
        <f t="shared" si="20"/>
        <v>2.6652853844341458</v>
      </c>
      <c r="L39" s="49">
        <f>kWh_in_MMBtu*(I39-H39)*Elec_source_E+(G39-F39)*Gas_source_E</f>
        <v>-0.36687495205859122</v>
      </c>
      <c r="M39" s="50">
        <f>(I39-H39)*Elec_emissions/1000+(G39-F39)*Gas_emissions</f>
        <v>-41.97863560692258</v>
      </c>
      <c r="N39" s="6"/>
      <c r="O39" s="16">
        <v>2</v>
      </c>
      <c r="P39" s="17" t="s">
        <v>23</v>
      </c>
      <c r="Q39" s="18">
        <v>3462</v>
      </c>
      <c r="R39" s="18">
        <v>2814</v>
      </c>
      <c r="S39" s="30">
        <v>27.663970529635542</v>
      </c>
      <c r="T39" s="31">
        <v>20.023291428556821</v>
      </c>
      <c r="U39" s="31">
        <v>270.46988165800394</v>
      </c>
      <c r="V39" s="30">
        <v>1020.6906957864184</v>
      </c>
      <c r="W39" s="37">
        <f t="shared" ref="W39:W41" si="26">(T39-S39)/S39</f>
        <v>-0.27619603964273681</v>
      </c>
      <c r="X39" s="38">
        <f t="shared" si="21"/>
        <v>2.7737684119558725</v>
      </c>
      <c r="Y39" s="49">
        <f>kWh_in_MMBtu*(V39-U39)*Elec_source_E+(T39-S39)*Gas_source_E</f>
        <v>-0.29657875130582667</v>
      </c>
      <c r="Z39" s="50">
        <f>(V39-U39)*Elec_emissions/1000+(T39-S39)*Gas_emissions</f>
        <v>-32.358764115857639</v>
      </c>
      <c r="AA39" s="6"/>
      <c r="AB39" s="16">
        <v>2</v>
      </c>
      <c r="AC39" s="17" t="s">
        <v>23</v>
      </c>
      <c r="AD39" s="18">
        <v>1135</v>
      </c>
      <c r="AE39" s="18">
        <v>860</v>
      </c>
      <c r="AF39" s="30">
        <v>27.664540716389048</v>
      </c>
      <c r="AG39" s="31">
        <v>20.455956974637246</v>
      </c>
      <c r="AH39" s="31">
        <v>274.66642367874812</v>
      </c>
      <c r="AI39" s="30">
        <v>1017.9348039690574</v>
      </c>
      <c r="AJ39" s="37">
        <f t="shared" ref="AJ39:AJ41" si="27">(AG39-AF39)/AF39</f>
        <v>-0.26057124228638606</v>
      </c>
      <c r="AK39" s="38">
        <f t="shared" si="22"/>
        <v>2.7060765940566567</v>
      </c>
      <c r="AL39" s="49">
        <f>kWh_in_MMBtu*(AI39-AH39)*Elec_source_E+(AG39-AF39)*Gas_source_E</f>
        <v>9.9973384198707826E-2</v>
      </c>
      <c r="AM39" s="50">
        <f>(AI39-AH39)*Elec_emissions/1000+(AG39-AF39)*Gas_emissions</f>
        <v>21.050414904594845</v>
      </c>
      <c r="AO39" s="16">
        <v>2</v>
      </c>
      <c r="AP39" s="17" t="s">
        <v>23</v>
      </c>
      <c r="AQ39" s="18">
        <v>78</v>
      </c>
      <c r="AR39" s="18">
        <v>56</v>
      </c>
      <c r="AS39" s="30">
        <v>65.694660516298555</v>
      </c>
      <c r="AT39" s="31">
        <v>56.048157551174306</v>
      </c>
      <c r="AU39" s="31">
        <v>526.99745794086232</v>
      </c>
      <c r="AV39" s="30">
        <v>773.29175957803477</v>
      </c>
      <c r="AW39" s="37">
        <f t="shared" ref="AW39:AW41" si="28">(AT39-AS39)/AS39</f>
        <v>-0.14683846281131166</v>
      </c>
      <c r="AX39" s="38">
        <f t="shared" si="23"/>
        <v>0.46735387035739873</v>
      </c>
      <c r="AY39" s="49">
        <f>kWh_in_MMBtu*(AV39-AU39)*Elec_source_E+(AT39-AS39)*Gas_source_E</f>
        <v>-7.8778951110296056</v>
      </c>
      <c r="AZ39" s="50">
        <f>(AV39-AU39)*Elec_emissions/1000+(AT39-AS39)*Gas_emissions</f>
        <v>-1059.924021292816</v>
      </c>
      <c r="BA39" s="6"/>
      <c r="BB39" s="16">
        <v>2</v>
      </c>
      <c r="BC39" s="17" t="s">
        <v>23</v>
      </c>
      <c r="BD39" s="18">
        <v>26</v>
      </c>
      <c r="BE39" s="18">
        <v>21</v>
      </c>
      <c r="BF39" s="30">
        <v>59.265479665920751</v>
      </c>
      <c r="BG39" s="31">
        <v>51.805584977120965</v>
      </c>
      <c r="BH39" s="31">
        <v>462.32508393553871</v>
      </c>
      <c r="BI39" s="30">
        <v>392.78893863029242</v>
      </c>
      <c r="BJ39" s="37">
        <f t="shared" ref="BJ39:BJ41" si="29">(BG39-BF39)/BF39</f>
        <v>-0.12587251011636419</v>
      </c>
      <c r="BK39" s="38">
        <f t="shared" si="24"/>
        <v>-0.15040530510116473</v>
      </c>
      <c r="BL39" s="49">
        <f>kWh_in_MMBtu*(BI39-BH39)*Elec_source_E+(BG39-BF39)*Gas_source_E</f>
        <v>-8.8757296757260917</v>
      </c>
      <c r="BM39" s="50">
        <f>(BI39-BH39)*Elec_emissions/1000+(BG39-BF39)*Gas_emissions</f>
        <v>-1197.7100745273965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4477</v>
      </c>
      <c r="F40" s="30">
        <v>28.689152876400922</v>
      </c>
      <c r="G40" s="31">
        <v>16.95540783492261</v>
      </c>
      <c r="H40" s="31">
        <v>278.95673328888245</v>
      </c>
      <c r="I40" s="30">
        <v>1552.616789681269</v>
      </c>
      <c r="J40" s="37">
        <f t="shared" si="25"/>
        <v>-0.40899587004293309</v>
      </c>
      <c r="K40" s="38">
        <f t="shared" si="20"/>
        <v>4.5657978618261481</v>
      </c>
      <c r="L40" s="49">
        <f>kWh_in_MMBtu*(I40-H40)*Elec_source_E+(G40-F40)*Gas_source_E</f>
        <v>0.8458483388172624</v>
      </c>
      <c r="M40" s="50">
        <f>(I40-H40)*Elec_emissions/1000+(G40-F40)*Gas_emissions</f>
        <v>127.04120089721846</v>
      </c>
      <c r="N40" s="6"/>
      <c r="O40" s="16">
        <v>3</v>
      </c>
      <c r="P40" s="17" t="s">
        <v>24</v>
      </c>
      <c r="Q40" s="18">
        <v>3462</v>
      </c>
      <c r="R40" s="18">
        <v>3290</v>
      </c>
      <c r="S40" s="30">
        <v>27.973403011184306</v>
      </c>
      <c r="T40" s="31">
        <v>15.986379319572322</v>
      </c>
      <c r="U40" s="31">
        <v>273.52779375295307</v>
      </c>
      <c r="V40" s="30">
        <v>1578.3039157900082</v>
      </c>
      <c r="W40" s="37">
        <f t="shared" si="26"/>
        <v>-0.42851503218322567</v>
      </c>
      <c r="X40" s="38">
        <f t="shared" si="21"/>
        <v>4.770177480448341</v>
      </c>
      <c r="Y40" s="49">
        <f>kWh_in_MMBtu*(V40-U40)*Elec_source_E+(T40-S40)*Gas_source_E</f>
        <v>0.90289895489934935</v>
      </c>
      <c r="Z40" s="50">
        <f>(V40-U40)*Elec_emissions/1000+(T40-S40)*Gas_emissions</f>
        <v>135.05199877491646</v>
      </c>
      <c r="AA40" s="6"/>
      <c r="AB40" s="16">
        <v>3</v>
      </c>
      <c r="AC40" s="17" t="s">
        <v>24</v>
      </c>
      <c r="AD40" s="18">
        <v>1135</v>
      </c>
      <c r="AE40" s="18">
        <v>1089</v>
      </c>
      <c r="AF40" s="30">
        <v>28.148221026906203</v>
      </c>
      <c r="AG40" s="31">
        <v>17.403001049209962</v>
      </c>
      <c r="AH40" s="31">
        <v>278.07234223041416</v>
      </c>
      <c r="AI40" s="30">
        <v>1474.6099742041176</v>
      </c>
      <c r="AJ40" s="37">
        <f t="shared" si="27"/>
        <v>-0.3817370897942412</v>
      </c>
      <c r="AK40" s="38">
        <f t="shared" si="22"/>
        <v>4.3029724652811305</v>
      </c>
      <c r="AL40" s="49">
        <f>kWh_in_MMBtu*(AI40-AH40)*Elec_source_E+(AG40-AF40)*Gas_source_E</f>
        <v>1.0976785263826709</v>
      </c>
      <c r="AM40" s="50">
        <f>(AI40-AH40)*Elec_emissions/1000+(AG40-AF40)*Gas_emissions</f>
        <v>160.2183801684173</v>
      </c>
      <c r="AO40" s="16">
        <v>3</v>
      </c>
      <c r="AP40" s="17" t="s">
        <v>24</v>
      </c>
      <c r="AQ40" s="18">
        <v>78</v>
      </c>
      <c r="AR40" s="18">
        <v>72</v>
      </c>
      <c r="AS40" s="30">
        <v>59.836818580840486</v>
      </c>
      <c r="AT40" s="31">
        <v>45.147897705598439</v>
      </c>
      <c r="AU40" s="31">
        <v>483.92759525857463</v>
      </c>
      <c r="AV40" s="30">
        <v>1683.7499070853673</v>
      </c>
      <c r="AW40" s="37">
        <f t="shared" si="28"/>
        <v>-0.24548298562025125</v>
      </c>
      <c r="AX40" s="38">
        <f t="shared" si="23"/>
        <v>2.479342619810093</v>
      </c>
      <c r="AY40" s="49">
        <f>kWh_in_MMBtu*(AV40-AU40)*Elec_source_E+(AT40-AS40)*Gas_source_E</f>
        <v>-3.1657901185033701</v>
      </c>
      <c r="AZ40" s="50">
        <f>(AV40-AU40)*Elec_emissions/1000+(AT40-AS40)*Gas_emissions</f>
        <v>-414.72972726442458</v>
      </c>
      <c r="BA40" s="6"/>
      <c r="BB40" s="16">
        <v>3</v>
      </c>
      <c r="BC40" s="17" t="s">
        <v>24</v>
      </c>
      <c r="BD40" s="18">
        <v>26</v>
      </c>
      <c r="BE40" s="18">
        <v>26</v>
      </c>
      <c r="BF40" s="30">
        <v>55.660687874200065</v>
      </c>
      <c r="BG40" s="31">
        <v>42.756005313952883</v>
      </c>
      <c r="BH40" s="31">
        <v>435.35715152216324</v>
      </c>
      <c r="BI40" s="30">
        <v>1206.3549705955909</v>
      </c>
      <c r="BJ40" s="37">
        <f t="shared" si="29"/>
        <v>-0.23184554580808156</v>
      </c>
      <c r="BK40" s="38">
        <f t="shared" si="24"/>
        <v>1.770954758358156</v>
      </c>
      <c r="BL40" s="49">
        <f>kWh_in_MMBtu*(BI40-BH40)*Elec_source_E+(BG40-BF40)*Gas_source_E</f>
        <v>-5.8119067474071446</v>
      </c>
      <c r="BM40" s="50">
        <f>(BI40-BH40)*Elec_emissions/1000+(BG40-BF40)*Gas_emissions</f>
        <v>-775.95750742357177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4696</v>
      </c>
      <c r="F41" s="39">
        <v>28.750001418552799</v>
      </c>
      <c r="G41" s="40">
        <v>15.434690859105549</v>
      </c>
      <c r="H41" s="40">
        <v>279.09087006207392</v>
      </c>
      <c r="I41" s="39">
        <v>1699.4955184804439</v>
      </c>
      <c r="J41" s="41">
        <f t="shared" si="25"/>
        <v>-0.46314121399850378</v>
      </c>
      <c r="K41" s="42">
        <f t="shared" si="20"/>
        <v>5.0893984747779504</v>
      </c>
      <c r="L41" s="51">
        <f>kWh_in_MMBtu*(I41-H41)*Elec_source_E+(G41-F41)*Gas_source_E</f>
        <v>0.69296946412765159</v>
      </c>
      <c r="M41" s="52">
        <f>(I41-H41)*Elec_emissions/1000+(G41-F41)*Gas_emissions</f>
        <v>107.9177065615645</v>
      </c>
      <c r="N41" s="6"/>
      <c r="O41" s="19">
        <v>4</v>
      </c>
      <c r="P41" s="14" t="s">
        <v>25</v>
      </c>
      <c r="Q41" s="13">
        <v>3462</v>
      </c>
      <c r="R41" s="13">
        <v>3459</v>
      </c>
      <c r="S41" s="39">
        <v>27.993693127975693</v>
      </c>
      <c r="T41" s="40">
        <v>14.703314095957863</v>
      </c>
      <c r="U41" s="40">
        <v>273.48767690832341</v>
      </c>
      <c r="V41" s="39">
        <v>1710.626800991156</v>
      </c>
      <c r="W41" s="41">
        <f t="shared" si="26"/>
        <v>-0.47476333227129636</v>
      </c>
      <c r="X41" s="42">
        <f t="shared" si="21"/>
        <v>5.2548587941115166</v>
      </c>
      <c r="Y41" s="51">
        <f>kWh_in_MMBtu*(V41-U41)*Elec_source_E+(T41-S41)*Gas_source_E</f>
        <v>0.89930183761888038</v>
      </c>
      <c r="Z41" s="52">
        <f>(V41-U41)*Elec_emissions/1000+(T41-S41)*Gas_emissions</f>
        <v>135.91456870981733</v>
      </c>
      <c r="AA41" s="6"/>
      <c r="AB41" s="19">
        <v>4</v>
      </c>
      <c r="AC41" s="14" t="s">
        <v>25</v>
      </c>
      <c r="AD41" s="13">
        <v>1135</v>
      </c>
      <c r="AE41" s="13">
        <v>1133</v>
      </c>
      <c r="AF41" s="39">
        <v>28.241538148860482</v>
      </c>
      <c r="AG41" s="40">
        <v>15.119106291621492</v>
      </c>
      <c r="AH41" s="40">
        <v>278.40074970851509</v>
      </c>
      <c r="AI41" s="39">
        <v>1654.1752718359896</v>
      </c>
      <c r="AJ41" s="41">
        <f t="shared" si="27"/>
        <v>-0.46465004094575024</v>
      </c>
      <c r="AK41" s="42">
        <f t="shared" si="22"/>
        <v>4.9417055218705661</v>
      </c>
      <c r="AL41" s="51">
        <f>kWh_in_MMBtu*(AI41-AH41)*Elec_source_E+(AG41-AF41)*Gas_source_E</f>
        <v>0.42540321911667434</v>
      </c>
      <c r="AM41" s="52">
        <f>(AI41-AH41)*Elec_emissions/1000+(AG41-AF41)*Gas_emissions</f>
        <v>71.378672159216194</v>
      </c>
      <c r="AO41" s="19">
        <v>4</v>
      </c>
      <c r="AP41" s="14" t="s">
        <v>25</v>
      </c>
      <c r="AQ41" s="13">
        <v>78</v>
      </c>
      <c r="AR41" s="13">
        <v>78</v>
      </c>
      <c r="AS41" s="39">
        <v>60.704891339329443</v>
      </c>
      <c r="AT41" s="40">
        <v>44.51770080321819</v>
      </c>
      <c r="AU41" s="40">
        <v>485.5066157216126</v>
      </c>
      <c r="AV41" s="39">
        <v>1890.9860876729915</v>
      </c>
      <c r="AW41" s="41">
        <f t="shared" si="28"/>
        <v>-0.26665380958558615</v>
      </c>
      <c r="AX41" s="42">
        <f t="shared" si="23"/>
        <v>2.8948719264358589</v>
      </c>
      <c r="AY41" s="51">
        <f>kWh_in_MMBtu*(AV41-AU41)*Elec_source_E+(AT41-AS41)*Gas_source_E</f>
        <v>-2.5971666091812899</v>
      </c>
      <c r="AZ41" s="52">
        <f>(AV41-AU41)*Elec_emissions/1000+(AT41-AS41)*Gas_emissions</f>
        <v>-335.94985659104941</v>
      </c>
      <c r="BA41" s="6"/>
      <c r="BB41" s="19">
        <v>4</v>
      </c>
      <c r="BC41" s="14" t="s">
        <v>25</v>
      </c>
      <c r="BD41" s="13">
        <v>26</v>
      </c>
      <c r="BE41" s="13">
        <v>26</v>
      </c>
      <c r="BF41" s="39">
        <v>55.660687874200065</v>
      </c>
      <c r="BG41" s="40">
        <v>39.239104822429411</v>
      </c>
      <c r="BH41" s="40">
        <v>435.35715152216324</v>
      </c>
      <c r="BI41" s="39">
        <v>1619.0520125802468</v>
      </c>
      <c r="BJ41" s="41">
        <f t="shared" si="29"/>
        <v>-0.29503018519795216</v>
      </c>
      <c r="BK41" s="42">
        <f t="shared" si="24"/>
        <v>2.7189052871176362</v>
      </c>
      <c r="BL41" s="51">
        <f>kWh_in_MMBtu*(BI41-BH41)*Elec_source_E+(BG41-BF41)*Gas_source_E</f>
        <v>-5.2270501739687969</v>
      </c>
      <c r="BM41" s="52">
        <f>(BI41-BH41)*Elec_emissions/1000+(BG41-BF41)*Gas_emissions</f>
        <v>-692.88038063183285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56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56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56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53" t="s">
        <v>36</v>
      </c>
      <c r="G48" s="53"/>
      <c r="H48" s="53"/>
      <c r="I48" s="53"/>
      <c r="J48" s="28"/>
      <c r="K48" s="29"/>
      <c r="L48" s="45"/>
      <c r="M48" s="29"/>
      <c r="O48" s="27"/>
      <c r="P48" s="28"/>
      <c r="Q48" s="28"/>
      <c r="R48" s="28"/>
      <c r="S48" s="53" t="s">
        <v>36</v>
      </c>
      <c r="T48" s="53"/>
      <c r="U48" s="53"/>
      <c r="V48" s="53"/>
      <c r="W48" s="28"/>
      <c r="X48" s="29"/>
      <c r="Y48" s="45"/>
      <c r="Z48" s="29"/>
      <c r="AB48" s="27"/>
      <c r="AC48" s="28"/>
      <c r="AD48" s="28"/>
      <c r="AE48" s="28"/>
      <c r="AF48" s="53" t="s">
        <v>36</v>
      </c>
      <c r="AG48" s="53"/>
      <c r="AH48" s="53"/>
      <c r="AI48" s="53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35</v>
      </c>
      <c r="I49" s="23" t="s">
        <v>35</v>
      </c>
      <c r="J49" s="23" t="s">
        <v>42</v>
      </c>
      <c r="K49" s="34" t="s">
        <v>42</v>
      </c>
      <c r="L49" s="46" t="s">
        <v>42</v>
      </c>
      <c r="M49" s="34" t="s">
        <v>42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35</v>
      </c>
      <c r="V49" s="23" t="s">
        <v>35</v>
      </c>
      <c r="W49" s="23" t="s">
        <v>42</v>
      </c>
      <c r="X49" s="34" t="s">
        <v>42</v>
      </c>
      <c r="Y49" s="46" t="s">
        <v>42</v>
      </c>
      <c r="Z49" s="34" t="s">
        <v>42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35</v>
      </c>
      <c r="AI49" s="23" t="s">
        <v>35</v>
      </c>
      <c r="AJ49" s="23" t="s">
        <v>42</v>
      </c>
      <c r="AK49" s="34" t="s">
        <v>42</v>
      </c>
      <c r="AL49" s="46" t="s">
        <v>42</v>
      </c>
      <c r="AM49" s="34" t="s">
        <v>42</v>
      </c>
      <c r="AX49" s="34" t="s">
        <v>42</v>
      </c>
      <c r="AY49" s="46" t="s">
        <v>42</v>
      </c>
      <c r="AZ49" s="34" t="s">
        <v>42</v>
      </c>
      <c r="BK49" s="34" t="s">
        <v>42</v>
      </c>
      <c r="BL49" s="46" t="s">
        <v>42</v>
      </c>
      <c r="BM49" s="34" t="s">
        <v>42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33</v>
      </c>
      <c r="G50" s="23" t="s">
        <v>34</v>
      </c>
      <c r="H50" s="23" t="s">
        <v>33</v>
      </c>
      <c r="I50" s="23" t="s">
        <v>34</v>
      </c>
      <c r="J50" s="23" t="s">
        <v>37</v>
      </c>
      <c r="K50" s="34" t="s">
        <v>38</v>
      </c>
      <c r="L50" s="46" t="s">
        <v>43</v>
      </c>
      <c r="M50" s="34" t="s">
        <v>44</v>
      </c>
      <c r="O50" s="16"/>
      <c r="P50" s="18"/>
      <c r="Q50" s="23" t="s">
        <v>6</v>
      </c>
      <c r="R50" s="23" t="s">
        <v>4</v>
      </c>
      <c r="S50" s="23" t="s">
        <v>33</v>
      </c>
      <c r="T50" s="23" t="s">
        <v>34</v>
      </c>
      <c r="U50" s="23" t="s">
        <v>33</v>
      </c>
      <c r="V50" s="23" t="s">
        <v>34</v>
      </c>
      <c r="W50" s="23" t="s">
        <v>37</v>
      </c>
      <c r="X50" s="34" t="s">
        <v>38</v>
      </c>
      <c r="Y50" s="46" t="s">
        <v>43</v>
      </c>
      <c r="Z50" s="34" t="s">
        <v>44</v>
      </c>
      <c r="AB50" s="16"/>
      <c r="AC50" s="18"/>
      <c r="AD50" s="23" t="s">
        <v>6</v>
      </c>
      <c r="AE50" s="23" t="s">
        <v>4</v>
      </c>
      <c r="AF50" s="23" t="s">
        <v>33</v>
      </c>
      <c r="AG50" s="23" t="s">
        <v>34</v>
      </c>
      <c r="AH50" s="23" t="s">
        <v>33</v>
      </c>
      <c r="AI50" s="23" t="s">
        <v>34</v>
      </c>
      <c r="AJ50" s="23" t="s">
        <v>37</v>
      </c>
      <c r="AK50" s="34" t="s">
        <v>38</v>
      </c>
      <c r="AL50" s="46" t="s">
        <v>43</v>
      </c>
      <c r="AM50" s="34" t="s">
        <v>44</v>
      </c>
      <c r="AX50" s="34" t="s">
        <v>38</v>
      </c>
      <c r="AY50" s="46" t="s">
        <v>43</v>
      </c>
      <c r="AZ50" s="34" t="s">
        <v>44</v>
      </c>
      <c r="BK50" s="34" t="s">
        <v>38</v>
      </c>
      <c r="BL50" s="46" t="s">
        <v>43</v>
      </c>
      <c r="BM50" s="34" t="s">
        <v>44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39</v>
      </c>
      <c r="G51" s="10" t="s">
        <v>39</v>
      </c>
      <c r="H51" s="10" t="s">
        <v>40</v>
      </c>
      <c r="I51" s="10" t="s">
        <v>40</v>
      </c>
      <c r="J51" s="9" t="s">
        <v>41</v>
      </c>
      <c r="K51" s="35" t="s">
        <v>41</v>
      </c>
      <c r="L51" s="47" t="s">
        <v>39</v>
      </c>
      <c r="M51" s="48" t="s">
        <v>45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39</v>
      </c>
      <c r="T51" s="10" t="s">
        <v>39</v>
      </c>
      <c r="U51" s="10" t="s">
        <v>40</v>
      </c>
      <c r="V51" s="10" t="s">
        <v>40</v>
      </c>
      <c r="W51" s="9" t="s">
        <v>41</v>
      </c>
      <c r="X51" s="35" t="s">
        <v>41</v>
      </c>
      <c r="Y51" s="47" t="s">
        <v>39</v>
      </c>
      <c r="Z51" s="48" t="s">
        <v>45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39</v>
      </c>
      <c r="AG51" s="10" t="s">
        <v>39</v>
      </c>
      <c r="AH51" s="10" t="s">
        <v>40</v>
      </c>
      <c r="AI51" s="10" t="s">
        <v>40</v>
      </c>
      <c r="AJ51" s="9" t="s">
        <v>41</v>
      </c>
      <c r="AK51" s="35" t="s">
        <v>41</v>
      </c>
      <c r="AL51" s="47" t="s">
        <v>39</v>
      </c>
      <c r="AM51" s="48" t="s">
        <v>45</v>
      </c>
      <c r="AX51" s="35" t="s">
        <v>41</v>
      </c>
      <c r="AY51" s="47" t="s">
        <v>39</v>
      </c>
      <c r="AZ51" s="48" t="s">
        <v>45</v>
      </c>
      <c r="BK51" s="35" t="s">
        <v>41</v>
      </c>
      <c r="BL51" s="47" t="s">
        <v>39</v>
      </c>
      <c r="BM51" s="48" t="s">
        <v>45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726</v>
      </c>
      <c r="F53" s="30">
        <v>37.451487724104837</v>
      </c>
      <c r="G53" s="30">
        <v>29.01016449334627</v>
      </c>
      <c r="H53" s="30">
        <v>311.67232659770247</v>
      </c>
      <c r="I53" s="30">
        <v>1455.6132785466409</v>
      </c>
      <c r="J53" s="32">
        <f>(G53-F53)/F53</f>
        <v>-0.22539353557710584</v>
      </c>
      <c r="K53" s="36">
        <f t="shared" ref="K53:K56" si="30">(I53-H53)/H53</f>
        <v>3.6703321223173719</v>
      </c>
      <c r="L53" s="49">
        <f>kWh_in_MMBtu*(I53-H53)*Elec_source_E+(G53-F53)*Gas_source_E</f>
        <v>3.0458331150073104</v>
      </c>
      <c r="M53" s="50">
        <f>(I53-H53)*Elec_emissions/1000+(G53-F53)*Gas_emissions</f>
        <v>422.41562921224727</v>
      </c>
      <c r="O53" s="16">
        <v>1</v>
      </c>
      <c r="P53" s="17" t="s">
        <v>22</v>
      </c>
      <c r="Q53" s="18">
        <v>794</v>
      </c>
      <c r="R53" s="18">
        <v>236</v>
      </c>
      <c r="S53" s="30">
        <v>55.950661117135233</v>
      </c>
      <c r="T53" s="30">
        <v>45.401627489116564</v>
      </c>
      <c r="U53" s="30">
        <v>383.74852129357186</v>
      </c>
      <c r="V53" s="30">
        <v>1173.9822445237132</v>
      </c>
      <c r="W53" s="32">
        <f>(T53-S53)/S53</f>
        <v>-0.18854171545772788</v>
      </c>
      <c r="X53" s="36">
        <f t="shared" ref="X53:X56" si="31">(V53-U53)/U53</f>
        <v>2.0592489075042031</v>
      </c>
      <c r="Y53" s="49">
        <f>kWh_in_MMBtu*(V53-U53)*Elec_source_E+(T53-S53)*Gas_source_E</f>
        <v>-3.0383124512321622</v>
      </c>
      <c r="Z53" s="50">
        <f>(V53-U53)*Elec_emissions/1000+(T53-S53)*Gas_emissions</f>
        <v>-401.70810974211895</v>
      </c>
      <c r="AB53" s="16">
        <v>1</v>
      </c>
      <c r="AC53" s="17" t="s">
        <v>22</v>
      </c>
      <c r="AD53" s="18">
        <v>661</v>
      </c>
      <c r="AE53" s="18">
        <v>490</v>
      </c>
      <c r="AF53" s="30">
        <v>28.541681763380041</v>
      </c>
      <c r="AG53" s="30">
        <v>21.115500683138581</v>
      </c>
      <c r="AH53" s="30">
        <v>276.95807772377327</v>
      </c>
      <c r="AI53" s="30">
        <v>1031.0003304029888</v>
      </c>
      <c r="AJ53" s="32">
        <f>(AG53-AF53)/AF53</f>
        <v>-0.26018722869265204</v>
      </c>
      <c r="AK53" s="36">
        <f t="shared" ref="AK53:AK56" si="32">(AI53-AH53)/AH53</f>
        <v>2.7225862443747411</v>
      </c>
      <c r="AL53" s="49">
        <f>kWh_in_MMBtu*(AI53-AH53)*Elec_source_E+(AG53-AF53)*Gas_source_E</f>
        <v>-2.1864109920128882E-2</v>
      </c>
      <c r="AM53" s="50">
        <f>(AI53-AH53)*Elec_emissions/1000+(AG53-AF53)*Gas_emissions</f>
        <v>4.7288166000848832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794</v>
      </c>
      <c r="F54" s="30">
        <v>38.120352199924206</v>
      </c>
      <c r="G54" s="31">
        <v>29.785650551249134</v>
      </c>
      <c r="H54" s="31">
        <v>315.29603323837898</v>
      </c>
      <c r="I54" s="30">
        <v>1388.5310455820293</v>
      </c>
      <c r="J54" s="37">
        <f t="shared" ref="J54:J56" si="35">(G54-F54)/F54</f>
        <v>-0.21864177972342144</v>
      </c>
      <c r="K54" s="38">
        <f t="shared" si="30"/>
        <v>3.4038963361528656</v>
      </c>
      <c r="L54" s="49">
        <f>kWh_in_MMBtu*(I54-H54)*Elec_source_E+(G54-F54)*Gas_source_E</f>
        <v>2.4050825166973446</v>
      </c>
      <c r="M54" s="50">
        <f>(I54-H54)*Elec_emissions/1000+(G54-F54)*Gas_emissions</f>
        <v>335.28256559243209</v>
      </c>
      <c r="O54" s="16">
        <v>2</v>
      </c>
      <c r="P54" s="17" t="s">
        <v>23</v>
      </c>
      <c r="Q54" s="18">
        <v>794</v>
      </c>
      <c r="R54" s="18">
        <v>283</v>
      </c>
      <c r="S54" s="30">
        <v>55.2070570991797</v>
      </c>
      <c r="T54" s="31">
        <v>45.732456976676893</v>
      </c>
      <c r="U54" s="31">
        <v>382.89087666154984</v>
      </c>
      <c r="V54" s="30">
        <v>974.2639001201336</v>
      </c>
      <c r="W54" s="37">
        <f t="shared" ref="W54:W56" si="36">(T54-S54)/S54</f>
        <v>-0.17161936571771341</v>
      </c>
      <c r="X54" s="38">
        <f t="shared" si="31"/>
        <v>1.5444949449169516</v>
      </c>
      <c r="Y54" s="49">
        <f>kWh_in_MMBtu*(V54-U54)*Elec_source_E+(T54-S54)*Gas_source_E</f>
        <v>-3.9961553945347381</v>
      </c>
      <c r="Z54" s="50">
        <f>(V54-U54)*Elec_emissions/1000+(T54-S54)*Gas_emissions</f>
        <v>-532.90984189913183</v>
      </c>
      <c r="AB54" s="16">
        <v>2</v>
      </c>
      <c r="AC54" s="17" t="s">
        <v>23</v>
      </c>
      <c r="AD54" s="18">
        <v>661</v>
      </c>
      <c r="AE54" s="18">
        <v>511</v>
      </c>
      <c r="AF54" s="30">
        <v>28.657460836931516</v>
      </c>
      <c r="AG54" s="31">
        <v>20.954053254975065</v>
      </c>
      <c r="AH54" s="31">
        <v>277.86092425842293</v>
      </c>
      <c r="AI54" s="30">
        <v>1022.5333657190394</v>
      </c>
      <c r="AJ54" s="37">
        <f t="shared" ref="AJ54:AJ56" si="37">(AG54-AF54)/AF54</f>
        <v>-0.26880984417254777</v>
      </c>
      <c r="AK54" s="38">
        <f t="shared" si="32"/>
        <v>2.6800185864495227</v>
      </c>
      <c r="AL54" s="49">
        <f>kWh_in_MMBtu*(AI54-AH54)*Elec_source_E+(AG54-AF54)*Gas_source_E</f>
        <v>-0.42435291469267877</v>
      </c>
      <c r="AM54" s="50">
        <f>(AI54-AH54)*Elec_emissions/1000+(AG54-AF54)*Gas_emissions</f>
        <v>-49.647184663861935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1059</v>
      </c>
      <c r="F55" s="30">
        <v>38.838651006106545</v>
      </c>
      <c r="G55" s="31">
        <v>28.617160488975983</v>
      </c>
      <c r="H55" s="31">
        <v>320.61721666388678</v>
      </c>
      <c r="I55" s="30">
        <v>1639.6831458575548</v>
      </c>
      <c r="J55" s="37">
        <f t="shared" si="35"/>
        <v>-0.26317830955363131</v>
      </c>
      <c r="K55" s="38">
        <f t="shared" si="30"/>
        <v>4.1141456560534202</v>
      </c>
      <c r="L55" s="49">
        <f>kWh_in_MMBtu*(I55-H55)*Elec_source_E+(G55-F55)*Gas_source_E</f>
        <v>2.9803148368575236</v>
      </c>
      <c r="M55" s="50">
        <f>(I55-H55)*Elec_emissions/1000+(G55-F55)*Gas_emissions</f>
        <v>415.36275502940089</v>
      </c>
      <c r="O55" s="16">
        <v>3</v>
      </c>
      <c r="P55" s="17" t="s">
        <v>24</v>
      </c>
      <c r="Q55" s="18">
        <v>794</v>
      </c>
      <c r="R55" s="18">
        <v>440</v>
      </c>
      <c r="S55" s="30">
        <v>52.812962734760866</v>
      </c>
      <c r="T55" s="31">
        <v>43.612379526833124</v>
      </c>
      <c r="U55" s="31">
        <v>375.90879525004209</v>
      </c>
      <c r="V55" s="30">
        <v>991.83215579699868</v>
      </c>
      <c r="W55" s="37">
        <f t="shared" si="36"/>
        <v>-0.17421070001573738</v>
      </c>
      <c r="X55" s="38">
        <f t="shared" si="31"/>
        <v>1.6384914860458766</v>
      </c>
      <c r="Y55" s="49">
        <f>kWh_in_MMBtu*(V55-U55)*Elec_source_E+(T55-S55)*Gas_source_E</f>
        <v>-3.4346444052036835</v>
      </c>
      <c r="Z55" s="50">
        <f>(V55-U55)*Elec_emissions/1000+(T55-S55)*Gas_emissions</f>
        <v>-456.93316533010318</v>
      </c>
      <c r="AB55" s="16">
        <v>3</v>
      </c>
      <c r="AC55" s="17" t="s">
        <v>24</v>
      </c>
      <c r="AD55" s="18">
        <v>661</v>
      </c>
      <c r="AE55" s="18">
        <v>619</v>
      </c>
      <c r="AF55" s="30">
        <v>28.905376110132675</v>
      </c>
      <c r="AG55" s="31">
        <v>17.958200268205175</v>
      </c>
      <c r="AH55" s="31">
        <v>281.31464060910764</v>
      </c>
      <c r="AI55" s="30">
        <v>1436.2665041875935</v>
      </c>
      <c r="AJ55" s="37">
        <f t="shared" si="37"/>
        <v>-0.37872455975724206</v>
      </c>
      <c r="AK55" s="38">
        <f t="shared" si="32"/>
        <v>4.1055519224941959</v>
      </c>
      <c r="AL55" s="49">
        <f>kWh_in_MMBtu*(AI55-AH55)*Elec_source_E+(AG55-AF55)*Gas_source_E</f>
        <v>0.43233508337131177</v>
      </c>
      <c r="AM55" s="50">
        <f>(AI55-AH55)*Elec_emissions/1000+(AG55-AF55)*Gas_emissions</f>
        <v>70.065160879775704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1446</v>
      </c>
      <c r="F56" s="39">
        <v>41.480988668581517</v>
      </c>
      <c r="G56" s="40">
        <v>31.843328487947094</v>
      </c>
      <c r="H56" s="40">
        <v>332.0764598561064</v>
      </c>
      <c r="I56" s="39">
        <v>1544.035045768155</v>
      </c>
      <c r="J56" s="41">
        <f t="shared" si="35"/>
        <v>-0.23233921104523164</v>
      </c>
      <c r="K56" s="42">
        <f t="shared" si="30"/>
        <v>3.6496371541578347</v>
      </c>
      <c r="L56" s="51">
        <f>kWh_in_MMBtu*(I56-H56)*Elec_source_E+(G56-F56)*Gas_source_E</f>
        <v>2.4700133297528382</v>
      </c>
      <c r="M56" s="52">
        <f>(I56-H56)*Elec_emissions/1000+(G56-F56)*Gas_emissions</f>
        <v>345.45173736285869</v>
      </c>
      <c r="O56" s="19">
        <v>4</v>
      </c>
      <c r="P56" s="14" t="s">
        <v>25</v>
      </c>
      <c r="Q56" s="13">
        <v>794</v>
      </c>
      <c r="R56" s="13">
        <v>787</v>
      </c>
      <c r="S56" s="39">
        <v>52.205320448731889</v>
      </c>
      <c r="T56" s="40">
        <v>44.608012258442088</v>
      </c>
      <c r="U56" s="40">
        <v>375.9824528896529</v>
      </c>
      <c r="V56" s="39">
        <v>852.09855075490543</v>
      </c>
      <c r="W56" s="41">
        <f t="shared" si="36"/>
        <v>-0.14552746970973429</v>
      </c>
      <c r="X56" s="42">
        <f t="shared" si="31"/>
        <v>1.2663253144023396</v>
      </c>
      <c r="Y56" s="51">
        <f>kWh_in_MMBtu*(V56-U56)*Elec_source_E+(T56-S56)*Gas_source_E</f>
        <v>-3.1838320763589261</v>
      </c>
      <c r="Z56" s="52">
        <f>(V56-U56)*Elec_emissions/1000+(T56-S56)*Gas_emissions</f>
        <v>-424.5314976765236</v>
      </c>
      <c r="AB56" s="19">
        <v>4</v>
      </c>
      <c r="AC56" s="14" t="s">
        <v>25</v>
      </c>
      <c r="AD56" s="13">
        <v>661</v>
      </c>
      <c r="AE56" s="13">
        <v>659</v>
      </c>
      <c r="AF56" s="39">
        <v>28.673630381816256</v>
      </c>
      <c r="AG56" s="40">
        <v>16.599313120148043</v>
      </c>
      <c r="AH56" s="40">
        <v>279.64244389646854</v>
      </c>
      <c r="AI56" s="39">
        <v>1480.8248758366724</v>
      </c>
      <c r="AJ56" s="41">
        <f t="shared" si="37"/>
        <v>-0.42109482130052472</v>
      </c>
      <c r="AK56" s="42">
        <f t="shared" si="32"/>
        <v>4.2954224516251021</v>
      </c>
      <c r="AL56" s="51">
        <f>kWh_in_MMBtu*(AI56-AH56)*Elec_source_E+(AG56-AF56)*Gas_source_E</f>
        <v>-0.30131091972389434</v>
      </c>
      <c r="AM56" s="52">
        <f>(AI56-AH56)*Elec_emissions/1000+(AG56-AF56)*Gas_emissions</f>
        <v>-28.405381424170855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56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56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56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53" t="s">
        <v>36</v>
      </c>
      <c r="G63" s="53"/>
      <c r="H63" s="53"/>
      <c r="I63" s="53"/>
      <c r="J63" s="28"/>
      <c r="K63" s="29"/>
      <c r="L63" s="45"/>
      <c r="M63" s="29"/>
      <c r="O63" s="27"/>
      <c r="P63" s="28"/>
      <c r="Q63" s="28"/>
      <c r="R63" s="28"/>
      <c r="S63" s="53" t="s">
        <v>36</v>
      </c>
      <c r="T63" s="53"/>
      <c r="U63" s="53"/>
      <c r="V63" s="53"/>
      <c r="W63" s="28"/>
      <c r="X63" s="29"/>
      <c r="Y63" s="45"/>
      <c r="Z63" s="29"/>
      <c r="AB63" s="27"/>
      <c r="AC63" s="28"/>
      <c r="AD63" s="28"/>
      <c r="AE63" s="28"/>
      <c r="AF63" s="53" t="s">
        <v>36</v>
      </c>
      <c r="AG63" s="53"/>
      <c r="AH63" s="53"/>
      <c r="AI63" s="53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35</v>
      </c>
      <c r="I64" s="23" t="s">
        <v>35</v>
      </c>
      <c r="J64" s="23" t="s">
        <v>42</v>
      </c>
      <c r="K64" s="34" t="s">
        <v>42</v>
      </c>
      <c r="L64" s="46" t="s">
        <v>42</v>
      </c>
      <c r="M64" s="34" t="s">
        <v>42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35</v>
      </c>
      <c r="V64" s="23" t="s">
        <v>35</v>
      </c>
      <c r="W64" s="23" t="s">
        <v>42</v>
      </c>
      <c r="X64" s="34" t="s">
        <v>42</v>
      </c>
      <c r="Y64" s="46" t="s">
        <v>42</v>
      </c>
      <c r="Z64" s="34" t="s">
        <v>42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35</v>
      </c>
      <c r="AI64" s="23" t="s">
        <v>35</v>
      </c>
      <c r="AJ64" s="23" t="s">
        <v>42</v>
      </c>
      <c r="AK64" s="34" t="s">
        <v>42</v>
      </c>
      <c r="AL64" s="46" t="s">
        <v>42</v>
      </c>
      <c r="AM64" s="34" t="s">
        <v>42</v>
      </c>
      <c r="AX64" s="34" t="s">
        <v>42</v>
      </c>
      <c r="AY64" s="46" t="s">
        <v>42</v>
      </c>
      <c r="AZ64" s="34" t="s">
        <v>42</v>
      </c>
      <c r="BK64" s="34" t="s">
        <v>42</v>
      </c>
      <c r="BL64" s="46" t="s">
        <v>42</v>
      </c>
      <c r="BM64" s="34" t="s">
        <v>42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33</v>
      </c>
      <c r="G65" s="23" t="s">
        <v>34</v>
      </c>
      <c r="H65" s="23" t="s">
        <v>33</v>
      </c>
      <c r="I65" s="23" t="s">
        <v>34</v>
      </c>
      <c r="J65" s="23" t="s">
        <v>37</v>
      </c>
      <c r="K65" s="34" t="s">
        <v>38</v>
      </c>
      <c r="L65" s="46" t="s">
        <v>43</v>
      </c>
      <c r="M65" s="34" t="s">
        <v>44</v>
      </c>
      <c r="O65" s="16"/>
      <c r="P65" s="18"/>
      <c r="Q65" s="23" t="s">
        <v>6</v>
      </c>
      <c r="R65" s="23" t="s">
        <v>4</v>
      </c>
      <c r="S65" s="23" t="s">
        <v>33</v>
      </c>
      <c r="T65" s="23" t="s">
        <v>34</v>
      </c>
      <c r="U65" s="23" t="s">
        <v>33</v>
      </c>
      <c r="V65" s="23" t="s">
        <v>34</v>
      </c>
      <c r="W65" s="23" t="s">
        <v>37</v>
      </c>
      <c r="X65" s="34" t="s">
        <v>38</v>
      </c>
      <c r="Y65" s="46" t="s">
        <v>43</v>
      </c>
      <c r="Z65" s="34" t="s">
        <v>44</v>
      </c>
      <c r="AB65" s="16"/>
      <c r="AC65" s="18"/>
      <c r="AD65" s="23" t="s">
        <v>6</v>
      </c>
      <c r="AE65" s="23" t="s">
        <v>4</v>
      </c>
      <c r="AF65" s="23" t="s">
        <v>33</v>
      </c>
      <c r="AG65" s="23" t="s">
        <v>34</v>
      </c>
      <c r="AH65" s="23" t="s">
        <v>33</v>
      </c>
      <c r="AI65" s="23" t="s">
        <v>34</v>
      </c>
      <c r="AJ65" s="23" t="s">
        <v>37</v>
      </c>
      <c r="AK65" s="34" t="s">
        <v>38</v>
      </c>
      <c r="AL65" s="46" t="s">
        <v>43</v>
      </c>
      <c r="AM65" s="34" t="s">
        <v>44</v>
      </c>
      <c r="AX65" s="34" t="s">
        <v>38</v>
      </c>
      <c r="AY65" s="46" t="s">
        <v>43</v>
      </c>
      <c r="AZ65" s="34" t="s">
        <v>44</v>
      </c>
      <c r="BK65" s="34" t="s">
        <v>38</v>
      </c>
      <c r="BL65" s="46" t="s">
        <v>43</v>
      </c>
      <c r="BM65" s="34" t="s">
        <v>44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39</v>
      </c>
      <c r="G66" s="10" t="s">
        <v>39</v>
      </c>
      <c r="H66" s="10" t="s">
        <v>40</v>
      </c>
      <c r="I66" s="10" t="s">
        <v>40</v>
      </c>
      <c r="J66" s="9" t="s">
        <v>41</v>
      </c>
      <c r="K66" s="35" t="s">
        <v>41</v>
      </c>
      <c r="L66" s="47" t="s">
        <v>39</v>
      </c>
      <c r="M66" s="48" t="s">
        <v>45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39</v>
      </c>
      <c r="T66" s="10" t="s">
        <v>39</v>
      </c>
      <c r="U66" s="10" t="s">
        <v>40</v>
      </c>
      <c r="V66" s="10" t="s">
        <v>40</v>
      </c>
      <c r="W66" s="9" t="s">
        <v>41</v>
      </c>
      <c r="X66" s="35" t="s">
        <v>41</v>
      </c>
      <c r="Y66" s="47" t="s">
        <v>39</v>
      </c>
      <c r="Z66" s="48" t="s">
        <v>45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39</v>
      </c>
      <c r="AG66" s="10" t="s">
        <v>39</v>
      </c>
      <c r="AH66" s="10" t="s">
        <v>40</v>
      </c>
      <c r="AI66" s="10" t="s">
        <v>40</v>
      </c>
      <c r="AJ66" s="9" t="s">
        <v>41</v>
      </c>
      <c r="AK66" s="35" t="s">
        <v>41</v>
      </c>
      <c r="AL66" s="47" t="s">
        <v>39</v>
      </c>
      <c r="AM66" s="48" t="s">
        <v>45</v>
      </c>
      <c r="AX66" s="35" t="s">
        <v>41</v>
      </c>
      <c r="AY66" s="47" t="s">
        <v>39</v>
      </c>
      <c r="AZ66" s="48" t="s">
        <v>45</v>
      </c>
      <c r="BK66" s="35" t="s">
        <v>41</v>
      </c>
      <c r="BL66" s="47" t="s">
        <v>39</v>
      </c>
      <c r="BM66" s="48" t="s">
        <v>45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465</v>
      </c>
      <c r="F68" s="30">
        <v>36.507307875042208</v>
      </c>
      <c r="G68" s="30">
        <v>29.477282493598366</v>
      </c>
      <c r="H68" s="30">
        <v>302.85836856589015</v>
      </c>
      <c r="I68" s="30">
        <v>524</v>
      </c>
      <c r="J68" s="32">
        <f>(G68-F68)/F68</f>
        <v>-0.19256488058517829</v>
      </c>
      <c r="K68" s="36">
        <f t="shared" ref="K68:K71" si="38">(I68-H68)/H68</f>
        <v>0.73018167693787228</v>
      </c>
      <c r="L68" s="49">
        <f>kWh_in_MMBtu*(I68-H68)*Elec_source_E+(G68-F68)*Gas_source_E</f>
        <v>-5.295215593239492</v>
      </c>
      <c r="M68" s="50">
        <f>(I68-H68)*Elec_emissions/1000+(G68-F68)*Gas_emissions</f>
        <v>-711.87379896704897</v>
      </c>
      <c r="O68" s="16">
        <v>1</v>
      </c>
      <c r="P68" s="17" t="s">
        <v>22</v>
      </c>
      <c r="Q68" s="18">
        <v>441</v>
      </c>
      <c r="R68" s="18">
        <v>155</v>
      </c>
      <c r="S68" s="30">
        <v>57.532763539503947</v>
      </c>
      <c r="T68" s="30">
        <v>49.776692890380268</v>
      </c>
      <c r="U68" s="30">
        <v>394.55597479724014</v>
      </c>
      <c r="V68" s="30">
        <v>693.01012121398071</v>
      </c>
      <c r="W68" s="32">
        <f>(T68-S68)/S68</f>
        <v>-0.1348113695911391</v>
      </c>
      <c r="X68" s="36">
        <f t="shared" ref="X68:X71" si="39">(V68-U68)/U68</f>
        <v>0.75643043188007553</v>
      </c>
      <c r="Y68" s="49">
        <f>kWh_in_MMBtu*(V68-U68)*Elec_source_E+(T68-S68)*Gas_source_E</f>
        <v>-5.2589077194642684</v>
      </c>
      <c r="Z68" s="50">
        <f>(V68-U68)*Elec_emissions/1000+(T68-S68)*Gas_emissions</f>
        <v>-706.19005653123986</v>
      </c>
      <c r="AB68" s="16">
        <v>1</v>
      </c>
      <c r="AC68" s="17" t="s">
        <v>22</v>
      </c>
      <c r="AD68" s="18">
        <v>374</v>
      </c>
      <c r="AE68" s="18">
        <v>310</v>
      </c>
      <c r="AF68" s="30">
        <v>25.994580042811322</v>
      </c>
      <c r="AG68" s="30">
        <v>19.327577295207409</v>
      </c>
      <c r="AH68" s="30">
        <v>257.00956545021546</v>
      </c>
      <c r="AI68" s="30">
        <v>906.55475954700773</v>
      </c>
      <c r="AJ68" s="32">
        <f>(AG68-AF68)/AF68</f>
        <v>-0.25647664769439665</v>
      </c>
      <c r="AK68" s="36">
        <f t="shared" ref="AK68:AK71" si="40">(AI68-AH68)/AH68</f>
        <v>2.5273191406668238</v>
      </c>
      <c r="AL68" s="49">
        <f>kWh_in_MMBtu*(AI68-AH68)*Elec_source_E+(AG68-AF68)*Gas_source_E</f>
        <v>-0.3130909501087622</v>
      </c>
      <c r="AM68" s="50">
        <f>(AI68-AH68)*Elec_emissions/1000+(AG68-AF68)*Gas_emissions</f>
        <v>-35.61069168103927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509</v>
      </c>
      <c r="F69" s="30">
        <v>37.699253597003583</v>
      </c>
      <c r="G69" s="31">
        <v>30.661194790180271</v>
      </c>
      <c r="H69" s="31">
        <v>311.21548130633204</v>
      </c>
      <c r="I69" s="30">
        <v>531</v>
      </c>
      <c r="J69" s="37">
        <f t="shared" ref="J69:J71" si="43">(G69-F69)/F69</f>
        <v>-0.18668960616723487</v>
      </c>
      <c r="K69" s="38">
        <f t="shared" si="38"/>
        <v>0.70621332130110903</v>
      </c>
      <c r="L69" s="49">
        <f>kWh_in_MMBtu*(I69-H69)*Elec_source_E+(G69-F69)*Gas_source_E</f>
        <v>-5.3185010903632577</v>
      </c>
      <c r="M69" s="50">
        <f>(I69-H69)*Elec_emissions/1000+(G69-F69)*Gas_emissions</f>
        <v>-715.0279544224336</v>
      </c>
      <c r="O69" s="16">
        <v>2</v>
      </c>
      <c r="P69" s="17" t="s">
        <v>23</v>
      </c>
      <c r="Q69" s="18">
        <v>441</v>
      </c>
      <c r="R69" s="18">
        <v>188</v>
      </c>
      <c r="S69" s="30">
        <v>57.665806774677577</v>
      </c>
      <c r="T69" s="31">
        <v>50.402633907688575</v>
      </c>
      <c r="U69" s="31">
        <v>402.9515313131318</v>
      </c>
      <c r="V69" s="30">
        <v>611.09093459025132</v>
      </c>
      <c r="W69" s="37">
        <f t="shared" ref="W69:W71" si="44">(T69-S69)/S69</f>
        <v>-0.12595285270817427</v>
      </c>
      <c r="X69" s="38">
        <f t="shared" si="39"/>
        <v>0.51653706985264025</v>
      </c>
      <c r="Y69" s="49">
        <f>kWh_in_MMBtu*(V69-U69)*Elec_source_E+(T69-S69)*Gas_source_E</f>
        <v>-5.68854642951983</v>
      </c>
      <c r="Z69" s="50">
        <f>(V69-U69)*Elec_emissions/1000+(T69-S69)*Gas_emissions</f>
        <v>-765.05171908245143</v>
      </c>
      <c r="AB69" s="16">
        <v>2</v>
      </c>
      <c r="AC69" s="17" t="s">
        <v>23</v>
      </c>
      <c r="AD69" s="18">
        <v>374</v>
      </c>
      <c r="AE69" s="18">
        <v>321</v>
      </c>
      <c r="AF69" s="30">
        <v>26.005446751512263</v>
      </c>
      <c r="AG69" s="31">
        <v>19.099230447215938</v>
      </c>
      <c r="AH69" s="31">
        <v>257.48844890359641</v>
      </c>
      <c r="AI69" s="30">
        <v>886.92501860275183</v>
      </c>
      <c r="AJ69" s="37">
        <f t="shared" ref="AJ69:AJ71" si="45">(AG69-AF69)/AF69</f>
        <v>-0.26556807003881666</v>
      </c>
      <c r="AK69" s="38">
        <f t="shared" si="40"/>
        <v>2.4445235208776928</v>
      </c>
      <c r="AL69" s="49">
        <f>kWh_in_MMBtu*(AI69-AH69)*Elec_source_E+(AG69-AF69)*Gas_source_E</f>
        <v>-0.78911391053390112</v>
      </c>
      <c r="AM69" s="50">
        <f>(AI69-AH69)*Elec_emissions/1000+(AG69-AF69)*Gas_emissions</f>
        <v>-100.01302438898801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620</v>
      </c>
      <c r="F70" s="30">
        <v>39.554386272900452</v>
      </c>
      <c r="G70" s="31">
        <v>28.970519912946241</v>
      </c>
      <c r="H70" s="31">
        <v>326.52553583991761</v>
      </c>
      <c r="I70" s="30">
        <v>1409</v>
      </c>
      <c r="J70" s="37">
        <f t="shared" si="43"/>
        <v>-0.26757756489842044</v>
      </c>
      <c r="K70" s="38">
        <f t="shared" si="38"/>
        <v>3.3151295851200322</v>
      </c>
      <c r="L70" s="49">
        <f>kWh_in_MMBtu*(I70-H70)*Elec_source_E+(G70-F70)*Gas_source_E</f>
        <v>5.2409289368908318E-2</v>
      </c>
      <c r="M70" s="50">
        <f>(I70-H70)*Elec_emissions/1000+(G70-F70)*Gas_emissions</f>
        <v>18.089515975490485</v>
      </c>
      <c r="O70" s="16">
        <v>3</v>
      </c>
      <c r="P70" s="17" t="s">
        <v>24</v>
      </c>
      <c r="Q70" s="18">
        <v>441</v>
      </c>
      <c r="R70" s="18">
        <v>265</v>
      </c>
      <c r="S70" s="30">
        <v>57.378643600726058</v>
      </c>
      <c r="T70" s="31">
        <v>47.652618793871859</v>
      </c>
      <c r="U70" s="31">
        <v>414.58353712574348</v>
      </c>
      <c r="V70" s="30">
        <v>1095.9164966592602</v>
      </c>
      <c r="W70" s="37">
        <f t="shared" si="44"/>
        <v>-0.16950600774973926</v>
      </c>
      <c r="X70" s="38">
        <f t="shared" si="39"/>
        <v>1.6434153759628616</v>
      </c>
      <c r="Y70" s="49">
        <f>kWh_in_MMBtu*(V70-U70)*Elec_source_E+(T70-S70)*Gas_source_E</f>
        <v>-3.3071095238221417</v>
      </c>
      <c r="Z70" s="50">
        <f>(V70-U70)*Elec_emissions/1000+(T70-S70)*Gas_emissions</f>
        <v>-439.0675234458339</v>
      </c>
      <c r="AB70" s="16">
        <v>3</v>
      </c>
      <c r="AC70" s="17" t="s">
        <v>24</v>
      </c>
      <c r="AD70" s="18">
        <v>374</v>
      </c>
      <c r="AE70" s="18">
        <v>355</v>
      </c>
      <c r="AF70" s="30">
        <v>26.248954746495421</v>
      </c>
      <c r="AG70" s="31">
        <v>15.024727790565128</v>
      </c>
      <c r="AH70" s="31">
        <v>260.79209826035759</v>
      </c>
      <c r="AI70" s="30">
        <v>1484.4983828724223</v>
      </c>
      <c r="AJ70" s="37">
        <f t="shared" si="45"/>
        <v>-0.42760662526681653</v>
      </c>
      <c r="AK70" s="38">
        <f t="shared" si="40"/>
        <v>4.6922674911354001</v>
      </c>
      <c r="AL70" s="49">
        <f>kWh_in_MMBtu*(AI70-AH70)*Elec_source_E+(AG70-AF70)*Gas_source_E</f>
        <v>0.86642480086433871</v>
      </c>
      <c r="AM70" s="50">
        <f>(AI70-AH70)*Elec_emissions/1000+(AG70-AF70)*Gas_emissions</f>
        <v>129.30757530418919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809</v>
      </c>
      <c r="F71" s="39">
        <v>41.506800081580508</v>
      </c>
      <c r="G71" s="40">
        <v>30.541274257170659</v>
      </c>
      <c r="H71" s="40">
        <v>334.9408890680254</v>
      </c>
      <c r="I71" s="39">
        <v>1754</v>
      </c>
      <c r="J71" s="41">
        <f t="shared" si="43"/>
        <v>-0.26418624906900556</v>
      </c>
      <c r="K71" s="42">
        <f t="shared" si="38"/>
        <v>4.2367449220085174</v>
      </c>
      <c r="L71" s="51">
        <f>kWh_in_MMBtu*(I71-H71)*Elec_source_E+(G71-F71)*Gas_source_E</f>
        <v>3.2398296849455743</v>
      </c>
      <c r="M71" s="52">
        <f>(I71-H71)*Elec_emissions/1000+(G71-F71)*Gas_emissions</f>
        <v>451.37965110684354</v>
      </c>
      <c r="O71" s="19">
        <v>4</v>
      </c>
      <c r="P71" s="14" t="s">
        <v>25</v>
      </c>
      <c r="Q71" s="13">
        <v>441</v>
      </c>
      <c r="R71" s="13">
        <v>436</v>
      </c>
      <c r="S71" s="39">
        <v>54.416693739182989</v>
      </c>
      <c r="T71" s="40">
        <v>45.38025352757564</v>
      </c>
      <c r="U71" s="40">
        <v>397.4392851508382</v>
      </c>
      <c r="V71" s="39">
        <v>891.13467716689797</v>
      </c>
      <c r="W71" s="41">
        <f t="shared" si="44"/>
        <v>-0.16606007441243384</v>
      </c>
      <c r="X71" s="42">
        <f t="shared" si="39"/>
        <v>1.2421907205994747</v>
      </c>
      <c r="Y71" s="51">
        <f>kWh_in_MMBtu*(V71-U71)*Elec_source_E+(T71-S71)*Gas_source_E</f>
        <v>-4.5642844597872907</v>
      </c>
      <c r="Z71" s="52">
        <f>(V71-U71)*Elec_emissions/1000+(T71-S71)*Gas_emissions</f>
        <v>-610.52361111492939</v>
      </c>
      <c r="AB71" s="19">
        <v>4</v>
      </c>
      <c r="AC71" s="14" t="s">
        <v>25</v>
      </c>
      <c r="AD71" s="13">
        <v>374</v>
      </c>
      <c r="AE71" s="13">
        <v>373</v>
      </c>
      <c r="AF71" s="39">
        <v>26.416415001916494</v>
      </c>
      <c r="AG71" s="40">
        <v>13.195979453158365</v>
      </c>
      <c r="AH71" s="40">
        <v>261.88646362001941</v>
      </c>
      <c r="AI71" s="39">
        <v>1721.9316595774301</v>
      </c>
      <c r="AJ71" s="41">
        <f t="shared" si="45"/>
        <v>-0.50046289580925329</v>
      </c>
      <c r="AK71" s="42">
        <f t="shared" si="40"/>
        <v>5.5751075323841226</v>
      </c>
      <c r="AL71" s="51">
        <f>kWh_in_MMBtu*(AI71-AH71)*Elec_source_E+(AG71-AF71)*Gas_source_E</f>
        <v>1.2207695082346657</v>
      </c>
      <c r="AM71" s="52">
        <f>(AI71-AH71)*Elec_emissions/1000+(AG71-AF71)*Gas_emissions</f>
        <v>179.50168925463026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topLeftCell="AV1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10.28515625" style="4" bestFit="1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64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64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64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64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64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53" t="s">
        <v>36</v>
      </c>
      <c r="G3" s="53"/>
      <c r="H3" s="53"/>
      <c r="I3" s="53"/>
      <c r="J3" s="28"/>
      <c r="K3" s="29"/>
      <c r="L3" s="45"/>
      <c r="M3" s="29"/>
      <c r="N3" s="5"/>
      <c r="O3" s="27"/>
      <c r="P3" s="28"/>
      <c r="Q3" s="28"/>
      <c r="R3" s="28"/>
      <c r="S3" s="53" t="s">
        <v>36</v>
      </c>
      <c r="T3" s="53"/>
      <c r="U3" s="53"/>
      <c r="V3" s="53"/>
      <c r="W3" s="28"/>
      <c r="X3" s="29"/>
      <c r="Y3" s="45"/>
      <c r="Z3" s="29"/>
      <c r="AB3" s="27"/>
      <c r="AC3" s="28"/>
      <c r="AD3" s="28"/>
      <c r="AE3" s="28"/>
      <c r="AF3" s="53" t="s">
        <v>36</v>
      </c>
      <c r="AG3" s="53"/>
      <c r="AH3" s="53"/>
      <c r="AI3" s="53"/>
      <c r="AJ3" s="28"/>
      <c r="AK3" s="29"/>
      <c r="AL3" s="45"/>
      <c r="AM3" s="29"/>
      <c r="AO3" s="27"/>
      <c r="AP3" s="28"/>
      <c r="AQ3" s="28"/>
      <c r="AR3" s="28"/>
      <c r="AS3" s="53" t="s">
        <v>36</v>
      </c>
      <c r="AT3" s="53"/>
      <c r="AU3" s="53"/>
      <c r="AV3" s="53"/>
      <c r="AW3" s="28"/>
      <c r="AX3" s="29"/>
      <c r="AY3" s="45"/>
      <c r="AZ3" s="29"/>
      <c r="BB3" s="27"/>
      <c r="BC3" s="28"/>
      <c r="BD3" s="28"/>
      <c r="BE3" s="28"/>
      <c r="BF3" s="53" t="s">
        <v>36</v>
      </c>
      <c r="BG3" s="53"/>
      <c r="BH3" s="53"/>
      <c r="BI3" s="53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35</v>
      </c>
      <c r="I4" s="23" t="s">
        <v>35</v>
      </c>
      <c r="J4" s="23" t="s">
        <v>42</v>
      </c>
      <c r="K4" s="34" t="s">
        <v>42</v>
      </c>
      <c r="L4" s="46" t="s">
        <v>42</v>
      </c>
      <c r="M4" s="34" t="s">
        <v>42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35</v>
      </c>
      <c r="V4" s="23" t="s">
        <v>35</v>
      </c>
      <c r="W4" s="23" t="s">
        <v>42</v>
      </c>
      <c r="X4" s="34" t="s">
        <v>42</v>
      </c>
      <c r="Y4" s="46" t="s">
        <v>42</v>
      </c>
      <c r="Z4" s="34" t="s">
        <v>42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35</v>
      </c>
      <c r="AI4" s="23" t="s">
        <v>35</v>
      </c>
      <c r="AJ4" s="23" t="s">
        <v>42</v>
      </c>
      <c r="AK4" s="34" t="s">
        <v>42</v>
      </c>
      <c r="AL4" s="46" t="s">
        <v>42</v>
      </c>
      <c r="AM4" s="34" t="s">
        <v>42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35</v>
      </c>
      <c r="AV4" s="23" t="s">
        <v>35</v>
      </c>
      <c r="AW4" s="23" t="s">
        <v>42</v>
      </c>
      <c r="AX4" s="34" t="s">
        <v>42</v>
      </c>
      <c r="AY4" s="46" t="s">
        <v>42</v>
      </c>
      <c r="AZ4" s="34" t="s">
        <v>42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35</v>
      </c>
      <c r="BI4" s="23" t="s">
        <v>35</v>
      </c>
      <c r="BJ4" s="23" t="s">
        <v>42</v>
      </c>
      <c r="BK4" s="34" t="s">
        <v>42</v>
      </c>
      <c r="BL4" s="46" t="s">
        <v>42</v>
      </c>
      <c r="BM4" s="34" t="s">
        <v>42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33</v>
      </c>
      <c r="G5" s="23" t="s">
        <v>34</v>
      </c>
      <c r="H5" s="23" t="s">
        <v>33</v>
      </c>
      <c r="I5" s="23" t="s">
        <v>34</v>
      </c>
      <c r="J5" s="23" t="s">
        <v>37</v>
      </c>
      <c r="K5" s="34" t="s">
        <v>38</v>
      </c>
      <c r="L5" s="46" t="s">
        <v>43</v>
      </c>
      <c r="M5" s="34" t="s">
        <v>44</v>
      </c>
      <c r="N5" s="6"/>
      <c r="O5" s="16"/>
      <c r="P5" s="18"/>
      <c r="Q5" s="23" t="s">
        <v>6</v>
      </c>
      <c r="R5" s="23" t="s">
        <v>4</v>
      </c>
      <c r="S5" s="23" t="s">
        <v>33</v>
      </c>
      <c r="T5" s="23" t="s">
        <v>34</v>
      </c>
      <c r="U5" s="23" t="s">
        <v>33</v>
      </c>
      <c r="V5" s="23" t="s">
        <v>34</v>
      </c>
      <c r="W5" s="23" t="s">
        <v>37</v>
      </c>
      <c r="X5" s="34" t="s">
        <v>38</v>
      </c>
      <c r="Y5" s="46" t="s">
        <v>43</v>
      </c>
      <c r="Z5" s="34" t="s">
        <v>44</v>
      </c>
      <c r="AA5" s="6"/>
      <c r="AB5" s="16"/>
      <c r="AC5" s="18"/>
      <c r="AD5" s="23" t="s">
        <v>6</v>
      </c>
      <c r="AE5" s="23" t="s">
        <v>4</v>
      </c>
      <c r="AF5" s="23" t="s">
        <v>33</v>
      </c>
      <c r="AG5" s="23" t="s">
        <v>34</v>
      </c>
      <c r="AH5" s="23" t="s">
        <v>33</v>
      </c>
      <c r="AI5" s="23" t="s">
        <v>34</v>
      </c>
      <c r="AJ5" s="23" t="s">
        <v>37</v>
      </c>
      <c r="AK5" s="34" t="s">
        <v>38</v>
      </c>
      <c r="AL5" s="46" t="s">
        <v>43</v>
      </c>
      <c r="AM5" s="34" t="s">
        <v>44</v>
      </c>
      <c r="AO5" s="16"/>
      <c r="AP5" s="18"/>
      <c r="AQ5" s="23" t="s">
        <v>6</v>
      </c>
      <c r="AR5" s="23" t="s">
        <v>4</v>
      </c>
      <c r="AS5" s="23" t="s">
        <v>33</v>
      </c>
      <c r="AT5" s="23" t="s">
        <v>34</v>
      </c>
      <c r="AU5" s="23" t="s">
        <v>33</v>
      </c>
      <c r="AV5" s="23" t="s">
        <v>34</v>
      </c>
      <c r="AW5" s="23" t="s">
        <v>37</v>
      </c>
      <c r="AX5" s="34" t="s">
        <v>38</v>
      </c>
      <c r="AY5" s="46" t="s">
        <v>43</v>
      </c>
      <c r="AZ5" s="34" t="s">
        <v>44</v>
      </c>
      <c r="BA5" s="6"/>
      <c r="BB5" s="16"/>
      <c r="BC5" s="18"/>
      <c r="BD5" s="23" t="s">
        <v>6</v>
      </c>
      <c r="BE5" s="23" t="s">
        <v>4</v>
      </c>
      <c r="BF5" s="23" t="s">
        <v>33</v>
      </c>
      <c r="BG5" s="23" t="s">
        <v>34</v>
      </c>
      <c r="BH5" s="23" t="s">
        <v>33</v>
      </c>
      <c r="BI5" s="23" t="s">
        <v>34</v>
      </c>
      <c r="BJ5" s="23" t="s">
        <v>37</v>
      </c>
      <c r="BK5" s="34" t="s">
        <v>38</v>
      </c>
      <c r="BL5" s="46" t="s">
        <v>43</v>
      </c>
      <c r="BM5" s="34" t="s">
        <v>44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39</v>
      </c>
      <c r="G6" s="10" t="s">
        <v>39</v>
      </c>
      <c r="H6" s="10" t="s">
        <v>40</v>
      </c>
      <c r="I6" s="10" t="s">
        <v>40</v>
      </c>
      <c r="J6" s="9" t="s">
        <v>41</v>
      </c>
      <c r="K6" s="35" t="s">
        <v>41</v>
      </c>
      <c r="L6" s="47" t="s">
        <v>39</v>
      </c>
      <c r="M6" s="48" t="s">
        <v>45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39</v>
      </c>
      <c r="T6" s="10" t="s">
        <v>39</v>
      </c>
      <c r="U6" s="10" t="s">
        <v>40</v>
      </c>
      <c r="V6" s="10" t="s">
        <v>40</v>
      </c>
      <c r="W6" s="9" t="s">
        <v>41</v>
      </c>
      <c r="X6" s="35" t="s">
        <v>41</v>
      </c>
      <c r="Y6" s="47" t="s">
        <v>39</v>
      </c>
      <c r="Z6" s="48" t="s">
        <v>45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39</v>
      </c>
      <c r="AG6" s="10" t="s">
        <v>39</v>
      </c>
      <c r="AH6" s="10" t="s">
        <v>40</v>
      </c>
      <c r="AI6" s="10" t="s">
        <v>40</v>
      </c>
      <c r="AJ6" s="9" t="s">
        <v>41</v>
      </c>
      <c r="AK6" s="35" t="s">
        <v>41</v>
      </c>
      <c r="AL6" s="47" t="s">
        <v>39</v>
      </c>
      <c r="AM6" s="48" t="s">
        <v>45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39</v>
      </c>
      <c r="AT6" s="10" t="s">
        <v>39</v>
      </c>
      <c r="AU6" s="10" t="s">
        <v>40</v>
      </c>
      <c r="AV6" s="10" t="s">
        <v>40</v>
      </c>
      <c r="AW6" s="9" t="s">
        <v>41</v>
      </c>
      <c r="AX6" s="35" t="s">
        <v>41</v>
      </c>
      <c r="AY6" s="47" t="s">
        <v>39</v>
      </c>
      <c r="AZ6" s="48" t="s">
        <v>45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39</v>
      </c>
      <c r="BG6" s="10" t="s">
        <v>39</v>
      </c>
      <c r="BH6" s="10" t="s">
        <v>40</v>
      </c>
      <c r="BI6" s="10" t="s">
        <v>40</v>
      </c>
      <c r="BJ6" s="9" t="s">
        <v>41</v>
      </c>
      <c r="BK6" s="35" t="s">
        <v>41</v>
      </c>
      <c r="BL6" s="47" t="s">
        <v>39</v>
      </c>
      <c r="BM6" s="48" t="s">
        <v>45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22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3487</v>
      </c>
      <c r="F8" s="30">
        <v>29.888814185505375</v>
      </c>
      <c r="G8" s="30">
        <v>21.587529494813193</v>
      </c>
      <c r="H8" s="30">
        <v>270.25219232012523</v>
      </c>
      <c r="I8" s="30">
        <v>1099.3464100869883</v>
      </c>
      <c r="J8" s="32">
        <f>(G8-F8)/F8</f>
        <v>-0.2777388436747652</v>
      </c>
      <c r="K8" s="36">
        <f t="shared" ref="K8:K11" si="0">(I8-H8)/H8</f>
        <v>3.0678538096178167</v>
      </c>
      <c r="L8" s="49">
        <f>kWh_in_MMBtu*(I8-H8)*Elec_source_E+(G8-F8)*Gas_source_E</f>
        <v>-0.17223096788752024</v>
      </c>
      <c r="M8" s="50">
        <f>(I8-H8)*Elec_emissions/1000+(G8-F8)*Gas_emissions</f>
        <v>-14.785856898731708</v>
      </c>
      <c r="N8" s="6"/>
      <c r="O8" s="16">
        <v>1</v>
      </c>
      <c r="P8" s="17" t="s">
        <v>22</v>
      </c>
      <c r="Q8" s="18">
        <v>7241</v>
      </c>
      <c r="R8" s="18">
        <v>3014</v>
      </c>
      <c r="S8" s="30">
        <v>27.805782734751084</v>
      </c>
      <c r="T8" s="30">
        <v>20.068981751491204</v>
      </c>
      <c r="U8" s="30">
        <v>259.10711649468311</v>
      </c>
      <c r="V8" s="30">
        <v>1028.3836829611012</v>
      </c>
      <c r="W8" s="32">
        <f>(T8-S8)/S8</f>
        <v>-0.27824431547437029</v>
      </c>
      <c r="X8" s="36">
        <f t="shared" ref="X8:X11" si="1">(V8-U8)/U8</f>
        <v>2.9689519024932052</v>
      </c>
      <c r="Y8" s="49">
        <f>kWh_in_MMBtu*(V8-U8)*Elec_source_E+(T8-S8)*Gas_source_E</f>
        <v>-0.19734332357885798</v>
      </c>
      <c r="Z8" s="50">
        <f>(V8-U8)*Elec_emissions/1000+(T8-S8)*Gas_emissions</f>
        <v>-18.781616897030517</v>
      </c>
      <c r="AA8" s="6"/>
      <c r="AB8" s="16">
        <v>1</v>
      </c>
      <c r="AC8" s="17" t="s">
        <v>22</v>
      </c>
      <c r="AD8" s="18">
        <v>2476</v>
      </c>
      <c r="AE8" s="18">
        <v>379</v>
      </c>
      <c r="AF8" s="30">
        <v>40.847700135045294</v>
      </c>
      <c r="AG8" s="30">
        <v>28.554095866861708</v>
      </c>
      <c r="AH8" s="30">
        <v>321.95769860836322</v>
      </c>
      <c r="AI8" s="30">
        <v>1620.4780081702863</v>
      </c>
      <c r="AJ8" s="32">
        <f>(AG8-AF8)/AF8</f>
        <v>-0.30096196915713952</v>
      </c>
      <c r="AK8" s="36">
        <f t="shared" ref="AK8:AK11" si="2">(AI8-AH8)/AH8</f>
        <v>4.0332016136737057</v>
      </c>
      <c r="AL8" s="49">
        <f>kWh_in_MMBtu*(AI8-AH8)*Elec_source_E+(AG8-AF8)*Gas_source_E</f>
        <v>0.5017522533471972</v>
      </c>
      <c r="AM8" s="50">
        <f>(AI8-AH8)*Elec_emissions/1000+(AG8-AF8)*Gas_emissions</f>
        <v>80.888702680049164</v>
      </c>
      <c r="AO8" s="16">
        <v>1</v>
      </c>
      <c r="AP8" s="17" t="s">
        <v>22</v>
      </c>
      <c r="AQ8" s="18">
        <v>211</v>
      </c>
      <c r="AR8" s="18">
        <v>85</v>
      </c>
      <c r="AS8" s="30">
        <v>49.728036203251577</v>
      </c>
      <c r="AT8" s="30">
        <v>39.225127787943919</v>
      </c>
      <c r="AU8" s="30">
        <v>405.6374171327185</v>
      </c>
      <c r="AV8" s="30">
        <v>1358.7339148752508</v>
      </c>
      <c r="AW8" s="32">
        <f>(AT8-AS8)/AS8</f>
        <v>-0.21120698135714641</v>
      </c>
      <c r="AX8" s="36">
        <f t="shared" ref="AX8:AX11" si="3">(AV8-AU8)/AU8</f>
        <v>2.3496266801015877</v>
      </c>
      <c r="AY8" s="49">
        <f>kWh_in_MMBtu*(AV8-AU8)*Elec_source_E+(AT8-AS8)*Gas_source_E</f>
        <v>-1.2444493713945821</v>
      </c>
      <c r="AZ8" s="50">
        <f>(AV8-AU8)*Elec_emissions/1000+(AT8-AS8)*Gas_emissions</f>
        <v>-158.12522933258379</v>
      </c>
      <c r="BA8" s="6"/>
      <c r="BB8" s="16">
        <v>1</v>
      </c>
      <c r="BC8" s="17" t="s">
        <v>22</v>
      </c>
      <c r="BD8" s="18">
        <v>72</v>
      </c>
      <c r="BE8" s="18">
        <v>9</v>
      </c>
      <c r="BF8" s="30">
        <v>78.611608206539032</v>
      </c>
      <c r="BG8" s="30">
        <v>70.18512821149551</v>
      </c>
      <c r="BH8" s="30">
        <v>546.59969738357552</v>
      </c>
      <c r="BI8" s="30">
        <v>468.77374084849725</v>
      </c>
      <c r="BJ8" s="32">
        <f>(BG8-BF8)/BF8</f>
        <v>-0.10719129384688755</v>
      </c>
      <c r="BK8" s="36">
        <f t="shared" ref="BK8:BK11" si="4">(BI8-BH8)/BH8</f>
        <v>-0.14238199711344518</v>
      </c>
      <c r="BL8" s="49">
        <f>kWh_in_MMBtu*(BI8-BH8)*Elec_source_E+(BG8-BF8)*Gas_source_E</f>
        <v>-10.018057245208514</v>
      </c>
      <c r="BM8" s="50">
        <f>(BI8-BH8)*Elec_emissions/1000+(BG8-BF8)*Gas_emissions</f>
        <v>-1351.8515000734014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4056</v>
      </c>
      <c r="F9" s="30">
        <v>30.645393237011621</v>
      </c>
      <c r="G9" s="31">
        <v>22.865067179289632</v>
      </c>
      <c r="H9" s="31">
        <v>275.53158277074823</v>
      </c>
      <c r="I9" s="30">
        <v>999.34292366076897</v>
      </c>
      <c r="J9" s="37">
        <f t="shared" ref="J9:J11" si="5">(G9-F9)/F9</f>
        <v>-0.25388240240707338</v>
      </c>
      <c r="K9" s="38">
        <f t="shared" si="0"/>
        <v>2.6269632454158867</v>
      </c>
      <c r="L9" s="49">
        <f>kWh_in_MMBtu*(I9-H9)*Elec_source_E+(G9-F9)*Gas_source_E</f>
        <v>-0.73153014393968796</v>
      </c>
      <c r="M9" s="50">
        <f>(I9-H9)*Elec_emissions/1000+(G9-F9)*Gas_emissions</f>
        <v>-91.286240831042278</v>
      </c>
      <c r="N9" s="6"/>
      <c r="O9" s="16">
        <v>2</v>
      </c>
      <c r="P9" s="17" t="s">
        <v>23</v>
      </c>
      <c r="Q9" s="18">
        <v>7241</v>
      </c>
      <c r="R9" s="18">
        <v>3416</v>
      </c>
      <c r="S9" s="30">
        <v>28.464673465121479</v>
      </c>
      <c r="T9" s="31">
        <v>21.103549641441031</v>
      </c>
      <c r="U9" s="31">
        <v>264.2128762664471</v>
      </c>
      <c r="V9" s="30">
        <v>946.76551358756251</v>
      </c>
      <c r="W9" s="37">
        <f t="shared" ref="W9:W11" si="6">(T9-S9)/S9</f>
        <v>-0.25860559520207488</v>
      </c>
      <c r="X9" s="38">
        <f t="shared" si="1"/>
        <v>2.583343578731534</v>
      </c>
      <c r="Y9" s="49">
        <f>kWh_in_MMBtu*(V9-U9)*Elec_source_E+(T9-S9)*Gas_source_E</f>
        <v>-0.7163097485181904</v>
      </c>
      <c r="Z9" s="50">
        <f>(V9-U9)*Elec_emissions/1000+(T9-S9)*Gas_emissions</f>
        <v>-89.653667416123994</v>
      </c>
      <c r="AA9" s="6"/>
      <c r="AB9" s="16">
        <v>2</v>
      </c>
      <c r="AC9" s="17" t="s">
        <v>23</v>
      </c>
      <c r="AD9" s="18">
        <v>2476</v>
      </c>
      <c r="AE9" s="18">
        <v>531</v>
      </c>
      <c r="AF9" s="30">
        <v>39.157210909023121</v>
      </c>
      <c r="AG9" s="31">
        <v>29.206530996242019</v>
      </c>
      <c r="AH9" s="31">
        <v>313.48282039274062</v>
      </c>
      <c r="AI9" s="30">
        <v>1298.8590020482784</v>
      </c>
      <c r="AJ9" s="37">
        <f t="shared" ref="AJ9:AJ11" si="7">(AG9-AF9)/AF9</f>
        <v>-0.25412126353688114</v>
      </c>
      <c r="AK9" s="38">
        <f t="shared" si="2"/>
        <v>3.1433179669017557</v>
      </c>
      <c r="AL9" s="49">
        <f>kWh_in_MMBtu*(AI9-AH9)*Elec_source_E+(AG9-AF9)*Gas_source_E</f>
        <v>-0.29693842081726629</v>
      </c>
      <c r="AM9" s="50">
        <f>(AI9-AH9)*Elec_emissions/1000+(AG9-AF9)*Gas_emissions</f>
        <v>-30.012979051670072</v>
      </c>
      <c r="AO9" s="16">
        <v>2</v>
      </c>
      <c r="AP9" s="17" t="s">
        <v>23</v>
      </c>
      <c r="AQ9" s="18">
        <v>211</v>
      </c>
      <c r="AR9" s="18">
        <v>96</v>
      </c>
      <c r="AS9" s="30">
        <v>52.289541210571223</v>
      </c>
      <c r="AT9" s="31">
        <v>42.015704881089803</v>
      </c>
      <c r="AU9" s="31">
        <v>416.44653002258855</v>
      </c>
      <c r="AV9" s="30">
        <v>1271.5088939149389</v>
      </c>
      <c r="AW9" s="37">
        <f t="shared" ref="AW9:AW11" si="8">(AT9-AS9)/AS9</f>
        <v>-0.19647975659431466</v>
      </c>
      <c r="AX9" s="38">
        <f t="shared" si="3"/>
        <v>2.053234454483198</v>
      </c>
      <c r="AY9" s="49">
        <f>kWh_in_MMBtu*(AV9-AU9)*Elec_source_E+(AT9-AS9)*Gas_source_E</f>
        <v>-2.0443008320093874</v>
      </c>
      <c r="AZ9" s="50">
        <f>(AV9-AU9)*Elec_emissions/1000+(AT9-AS9)*Gas_emissions</f>
        <v>-266.99326333429121</v>
      </c>
      <c r="BA9" s="6"/>
      <c r="BB9" s="16">
        <v>2</v>
      </c>
      <c r="BC9" s="17" t="s">
        <v>23</v>
      </c>
      <c r="BD9" s="18">
        <v>72</v>
      </c>
      <c r="BE9" s="18">
        <v>13</v>
      </c>
      <c r="BF9" s="30">
        <v>96.162727965988495</v>
      </c>
      <c r="BG9" s="31">
        <v>85.293175111336026</v>
      </c>
      <c r="BH9" s="31">
        <v>658.97460625072608</v>
      </c>
      <c r="BI9" s="30">
        <v>571.14769611524855</v>
      </c>
      <c r="BJ9" s="37">
        <f t="shared" ref="BJ9:BJ11" si="9">(BG9-BF9)/BF9</f>
        <v>-0.11303290874294755</v>
      </c>
      <c r="BK9" s="38">
        <f t="shared" si="4"/>
        <v>-0.13327814046610048</v>
      </c>
      <c r="BL9" s="49">
        <f>kWh_in_MMBtu*(BI9-BH9)*Elec_source_E+(BG9-BF9)*Gas_source_E</f>
        <v>-12.788075504137767</v>
      </c>
      <c r="BM9" s="50">
        <f>(BI9-BH9)*Elec_emissions/1000+(BG9-BF9)*Gas_emissions</f>
        <v>-1725.5245969708972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5999</v>
      </c>
      <c r="F10" s="30">
        <v>33.279381552760555</v>
      </c>
      <c r="G10" s="31">
        <v>26.24441831985337</v>
      </c>
      <c r="H10" s="31">
        <v>292.59896096845932</v>
      </c>
      <c r="I10" s="30">
        <v>896.34343904957109</v>
      </c>
      <c r="J10" s="37">
        <f t="shared" si="5"/>
        <v>-0.21139104468495232</v>
      </c>
      <c r="K10" s="38">
        <f t="shared" si="0"/>
        <v>2.0633855844286213</v>
      </c>
      <c r="L10" s="49">
        <f>kWh_in_MMBtu*(I10-H10)*Elec_source_E+(G10-F10)*Gas_source_E</f>
        <v>-1.2045040830625142</v>
      </c>
      <c r="M10" s="50">
        <f>(I10-H10)*Elec_emissions/1000+(G10-F10)*Gas_emissions</f>
        <v>-156.29512410741961</v>
      </c>
      <c r="N10" s="6"/>
      <c r="O10" s="16">
        <v>3</v>
      </c>
      <c r="P10" s="17" t="s">
        <v>24</v>
      </c>
      <c r="Q10" s="18">
        <v>7241</v>
      </c>
      <c r="R10" s="18">
        <v>4823</v>
      </c>
      <c r="S10" s="30">
        <v>31.323333576377639</v>
      </c>
      <c r="T10" s="31">
        <v>24.672693623855274</v>
      </c>
      <c r="U10" s="31">
        <v>283.13587839062598</v>
      </c>
      <c r="V10" s="30">
        <v>851.47429109262453</v>
      </c>
      <c r="W10" s="37">
        <f t="shared" si="6"/>
        <v>-0.21232222733591541</v>
      </c>
      <c r="X10" s="38">
        <f t="shared" si="1"/>
        <v>2.0072991665079454</v>
      </c>
      <c r="Y10" s="49">
        <f>kWh_in_MMBtu*(V10-U10)*Elec_source_E+(T10-S10)*Gas_source_E</f>
        <v>-1.1646442028162127</v>
      </c>
      <c r="Z10" s="50">
        <f>(V10-U10)*Elec_emissions/1000+(T10-S10)*Gas_emissions</f>
        <v>-151.28002095208183</v>
      </c>
      <c r="AA10" s="6"/>
      <c r="AB10" s="16">
        <v>3</v>
      </c>
      <c r="AC10" s="17" t="s">
        <v>24</v>
      </c>
      <c r="AD10" s="18">
        <v>2476</v>
      </c>
      <c r="AE10" s="18">
        <v>1019</v>
      </c>
      <c r="AF10" s="30">
        <v>37.288525633101173</v>
      </c>
      <c r="AG10" s="31">
        <v>28.77137512825923</v>
      </c>
      <c r="AH10" s="31">
        <v>305.7391000201942</v>
      </c>
      <c r="AI10" s="30">
        <v>1092.2463297688912</v>
      </c>
      <c r="AJ10" s="37">
        <f t="shared" si="7"/>
        <v>-0.22841210158444117</v>
      </c>
      <c r="AK10" s="38">
        <f t="shared" si="2"/>
        <v>2.5724783964391467</v>
      </c>
      <c r="AL10" s="49">
        <f>kWh_in_MMBtu*(AI10-AH10)*Elec_source_E+(AG10-AF10)*Gas_source_E</f>
        <v>-0.86345517671059113</v>
      </c>
      <c r="AM10" s="50">
        <f>(AI10-AH10)*Elec_emissions/1000+(AG10-AF10)*Gas_emissions</f>
        <v>-108.43961215716035</v>
      </c>
      <c r="AO10" s="16">
        <v>3</v>
      </c>
      <c r="AP10" s="17" t="s">
        <v>24</v>
      </c>
      <c r="AQ10" s="18">
        <v>211</v>
      </c>
      <c r="AR10" s="18">
        <v>137</v>
      </c>
      <c r="AS10" s="30">
        <v>62.343835813578906</v>
      </c>
      <c r="AT10" s="31">
        <v>53.427843955054449</v>
      </c>
      <c r="AU10" s="31">
        <v>469.81185322683802</v>
      </c>
      <c r="AV10" s="30">
        <v>1064.7533673404198</v>
      </c>
      <c r="AW10" s="37">
        <f t="shared" si="8"/>
        <v>-0.1430132063927721</v>
      </c>
      <c r="AX10" s="38">
        <f t="shared" si="3"/>
        <v>1.2663399401852207</v>
      </c>
      <c r="AY10" s="49">
        <f>kWh_in_MMBtu*(AV10-AU10)*Elec_source_E+(AT10-AS10)*Gas_source_E</f>
        <v>-3.3490686137156951</v>
      </c>
      <c r="AZ10" s="50">
        <f>(AV10-AU10)*Elec_emissions/1000+(AT10-AS10)*Gas_emissions</f>
        <v>-445.60584168194725</v>
      </c>
      <c r="BA10" s="6"/>
      <c r="BB10" s="16">
        <v>3</v>
      </c>
      <c r="BC10" s="17" t="s">
        <v>24</v>
      </c>
      <c r="BD10" s="18">
        <v>72</v>
      </c>
      <c r="BE10" s="18">
        <v>20</v>
      </c>
      <c r="BF10" s="30">
        <v>101.62294847751481</v>
      </c>
      <c r="BG10" s="31">
        <v>90.310913770387089</v>
      </c>
      <c r="BH10" s="31">
        <v>691.22292795720989</v>
      </c>
      <c r="BI10" s="30">
        <v>581.67817792538153</v>
      </c>
      <c r="BJ10" s="37">
        <f t="shared" si="9"/>
        <v>-0.11131378174517967</v>
      </c>
      <c r="BK10" s="38">
        <f t="shared" si="4"/>
        <v>-0.15847962444702024</v>
      </c>
      <c r="BL10" s="49">
        <f>kWh_in_MMBtu*(BI10-BH10)*Elec_source_E+(BG10-BF10)*Gas_source_E</f>
        <v>-13.502888948089927</v>
      </c>
      <c r="BM10" s="50">
        <f>(BI10-BH10)*Elec_emissions/1000+(BG10-BF10)*Gas_emissions</f>
        <v>-1822.1471684940534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8480</v>
      </c>
      <c r="F11" s="39">
        <v>39.087983004800378</v>
      </c>
      <c r="G11" s="40">
        <v>31.943204394628257</v>
      </c>
      <c r="H11" s="40">
        <v>322.1721536656114</v>
      </c>
      <c r="I11" s="39">
        <v>889.45889427779423</v>
      </c>
      <c r="J11" s="41">
        <f t="shared" si="5"/>
        <v>-0.18278708853548861</v>
      </c>
      <c r="K11" s="42">
        <f t="shared" si="0"/>
        <v>1.7608186621894719</v>
      </c>
      <c r="L11" s="51">
        <f>kWh_in_MMBtu*(I11-H11)*Elec_source_E+(G11-F11)*Gas_source_E</f>
        <v>-1.7145143972676129</v>
      </c>
      <c r="M11" s="52">
        <f>(I11-H11)*Elec_emissions/1000+(G11-F11)*Gas_emissions</f>
        <v>-225.4475348451881</v>
      </c>
      <c r="N11" s="6"/>
      <c r="O11" s="19">
        <v>4</v>
      </c>
      <c r="P11" s="14" t="s">
        <v>25</v>
      </c>
      <c r="Q11" s="13">
        <v>7241</v>
      </c>
      <c r="R11" s="13">
        <v>6879</v>
      </c>
      <c r="S11" s="39">
        <v>37.909400847199237</v>
      </c>
      <c r="T11" s="40">
        <v>31.27714157802264</v>
      </c>
      <c r="U11" s="40">
        <v>315.66950977814918</v>
      </c>
      <c r="V11" s="39">
        <v>847.4434202988615</v>
      </c>
      <c r="W11" s="41">
        <f t="shared" si="6"/>
        <v>-0.17495025299685241</v>
      </c>
      <c r="X11" s="42">
        <f t="shared" si="1"/>
        <v>1.6845906685585192</v>
      </c>
      <c r="Y11" s="51">
        <f>kWh_in_MMBtu*(V11-U11)*Elec_source_E+(T11-S11)*Gas_source_E</f>
        <v>-1.5360638193696952</v>
      </c>
      <c r="Z11" s="52">
        <f>(V11-U11)*Elec_emissions/1000+(T11-S11)*Gas_emissions</f>
        <v>-201.74284667184406</v>
      </c>
      <c r="AA11" s="6"/>
      <c r="AB11" s="19">
        <v>4</v>
      </c>
      <c r="AC11" s="14" t="s">
        <v>25</v>
      </c>
      <c r="AD11" s="13">
        <v>2476</v>
      </c>
      <c r="AE11" s="13">
        <v>1361</v>
      </c>
      <c r="AF11" s="39">
        <v>36.394899282715805</v>
      </c>
      <c r="AG11" s="40">
        <v>27.253681493117277</v>
      </c>
      <c r="AH11" s="40">
        <v>304.73992208277787</v>
      </c>
      <c r="AI11" s="39">
        <v>1065.3534993274668</v>
      </c>
      <c r="AJ11" s="41">
        <f t="shared" si="7"/>
        <v>-0.25116755286474324</v>
      </c>
      <c r="AK11" s="42">
        <f t="shared" si="2"/>
        <v>2.4959433343888566</v>
      </c>
      <c r="AL11" s="51">
        <f>kWh_in_MMBtu*(AI11-AH11)*Elec_source_E+(AG11-AF11)*Gas_source_E</f>
        <v>-1.8209024207265845</v>
      </c>
      <c r="AM11" s="52">
        <f>(AI11-AH11)*Elec_emissions/1000+(AG11-AF11)*Gas_emissions</f>
        <v>-237.82687375720593</v>
      </c>
      <c r="AO11" s="19">
        <v>4</v>
      </c>
      <c r="AP11" s="14" t="s">
        <v>25</v>
      </c>
      <c r="AQ11" s="13">
        <v>211</v>
      </c>
      <c r="AR11" s="13">
        <v>204</v>
      </c>
      <c r="AS11" s="39">
        <v>87.095057818799418</v>
      </c>
      <c r="AT11" s="40">
        <v>77.037374147685171</v>
      </c>
      <c r="AU11" s="40">
        <v>598.02664585312743</v>
      </c>
      <c r="AV11" s="39">
        <v>1183.5875026774561</v>
      </c>
      <c r="AW11" s="41">
        <f t="shared" si="8"/>
        <v>-0.11547938451386276</v>
      </c>
      <c r="AX11" s="42">
        <f t="shared" si="3"/>
        <v>0.97915512776020963</v>
      </c>
      <c r="AY11" s="51">
        <f>kWh_in_MMBtu*(AV11-AU11)*Elec_source_E+(AT11-AS11)*Gas_source_E</f>
        <v>-4.6939407238913686</v>
      </c>
      <c r="AZ11" s="52">
        <f>(AV11-AU11)*Elec_emissions/1000+(AT11-AS11)*Gas_emissions</f>
        <v>-627.07401383122055</v>
      </c>
      <c r="BA11" s="6"/>
      <c r="BB11" s="19">
        <v>4</v>
      </c>
      <c r="BC11" s="14" t="s">
        <v>25</v>
      </c>
      <c r="BD11" s="13">
        <v>72</v>
      </c>
      <c r="BE11" s="13">
        <v>36</v>
      </c>
      <c r="BF11" s="39">
        <v>94.068825944848314</v>
      </c>
      <c r="BG11" s="40">
        <v>80.973097582466835</v>
      </c>
      <c r="BH11" s="40">
        <v>660.5787669946975</v>
      </c>
      <c r="BI11" s="39">
        <v>601.39366969249897</v>
      </c>
      <c r="BJ11" s="41">
        <f t="shared" si="9"/>
        <v>-0.13921432771000442</v>
      </c>
      <c r="BK11" s="42">
        <f t="shared" si="4"/>
        <v>-8.9595821511885818E-2</v>
      </c>
      <c r="BL11" s="51">
        <f>kWh_in_MMBtu*(BI11-BH11)*Elec_source_E+(BG11-BF11)*Gas_source_E</f>
        <v>-14.907971475163388</v>
      </c>
      <c r="BM11" s="52">
        <f>(BI11-BH11)*Elec_emissions/1000+(BG11-BF11)*Gas_emissions</f>
        <v>-2011.127200747474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64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64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64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64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64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53" t="s">
        <v>36</v>
      </c>
      <c r="G18" s="53"/>
      <c r="H18" s="53"/>
      <c r="I18" s="53"/>
      <c r="J18" s="28"/>
      <c r="K18" s="29"/>
      <c r="L18" s="45"/>
      <c r="M18" s="29"/>
      <c r="N18" s="5"/>
      <c r="O18" s="27"/>
      <c r="P18" s="28"/>
      <c r="Q18" s="28"/>
      <c r="R18" s="28"/>
      <c r="S18" s="53" t="s">
        <v>36</v>
      </c>
      <c r="T18" s="53"/>
      <c r="U18" s="53"/>
      <c r="V18" s="53"/>
      <c r="W18" s="28"/>
      <c r="X18" s="29"/>
      <c r="Y18" s="45"/>
      <c r="Z18" s="29"/>
      <c r="AB18" s="27"/>
      <c r="AC18" s="28"/>
      <c r="AD18" s="28"/>
      <c r="AE18" s="28"/>
      <c r="AF18" s="53" t="s">
        <v>36</v>
      </c>
      <c r="AG18" s="53"/>
      <c r="AH18" s="53"/>
      <c r="AI18" s="53"/>
      <c r="AJ18" s="28"/>
      <c r="AK18" s="29"/>
      <c r="AL18" s="45"/>
      <c r="AM18" s="29"/>
      <c r="AO18" s="27"/>
      <c r="AP18" s="28"/>
      <c r="AQ18" s="28"/>
      <c r="AR18" s="28"/>
      <c r="AS18" s="53" t="s">
        <v>36</v>
      </c>
      <c r="AT18" s="53"/>
      <c r="AU18" s="53"/>
      <c r="AV18" s="53"/>
      <c r="AW18" s="28"/>
      <c r="AX18" s="29"/>
      <c r="AY18" s="45"/>
      <c r="AZ18" s="29"/>
      <c r="BB18" s="27"/>
      <c r="BC18" s="28"/>
      <c r="BD18" s="28"/>
      <c r="BE18" s="28"/>
      <c r="BF18" s="53" t="s">
        <v>36</v>
      </c>
      <c r="BG18" s="53"/>
      <c r="BH18" s="53"/>
      <c r="BI18" s="53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35</v>
      </c>
      <c r="I19" s="23" t="s">
        <v>35</v>
      </c>
      <c r="J19" s="23" t="s">
        <v>42</v>
      </c>
      <c r="K19" s="34" t="s">
        <v>42</v>
      </c>
      <c r="L19" s="46" t="s">
        <v>42</v>
      </c>
      <c r="M19" s="34" t="s">
        <v>42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35</v>
      </c>
      <c r="V19" s="23" t="s">
        <v>35</v>
      </c>
      <c r="W19" s="23" t="s">
        <v>42</v>
      </c>
      <c r="X19" s="34" t="s">
        <v>42</v>
      </c>
      <c r="Y19" s="46" t="s">
        <v>42</v>
      </c>
      <c r="Z19" s="34" t="s">
        <v>42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35</v>
      </c>
      <c r="AI19" s="23" t="s">
        <v>35</v>
      </c>
      <c r="AJ19" s="23" t="s">
        <v>42</v>
      </c>
      <c r="AK19" s="34" t="s">
        <v>42</v>
      </c>
      <c r="AL19" s="46" t="s">
        <v>42</v>
      </c>
      <c r="AM19" s="34" t="s">
        <v>42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35</v>
      </c>
      <c r="AV19" s="23" t="s">
        <v>35</v>
      </c>
      <c r="AW19" s="23" t="s">
        <v>42</v>
      </c>
      <c r="AX19" s="34" t="s">
        <v>42</v>
      </c>
      <c r="AY19" s="46" t="s">
        <v>42</v>
      </c>
      <c r="AZ19" s="34" t="s">
        <v>42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35</v>
      </c>
      <c r="BI19" s="23" t="s">
        <v>35</v>
      </c>
      <c r="BJ19" s="23" t="s">
        <v>42</v>
      </c>
      <c r="BK19" s="34" t="s">
        <v>42</v>
      </c>
      <c r="BL19" s="46" t="s">
        <v>42</v>
      </c>
      <c r="BM19" s="34" t="s">
        <v>42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33</v>
      </c>
      <c r="G20" s="23" t="s">
        <v>34</v>
      </c>
      <c r="H20" s="23" t="s">
        <v>33</v>
      </c>
      <c r="I20" s="23" t="s">
        <v>34</v>
      </c>
      <c r="J20" s="23" t="s">
        <v>37</v>
      </c>
      <c r="K20" s="34" t="s">
        <v>38</v>
      </c>
      <c r="L20" s="46" t="s">
        <v>43</v>
      </c>
      <c r="M20" s="34" t="s">
        <v>44</v>
      </c>
      <c r="N20" s="6"/>
      <c r="O20" s="16"/>
      <c r="P20" s="18"/>
      <c r="Q20" s="23" t="s">
        <v>6</v>
      </c>
      <c r="R20" s="23" t="s">
        <v>4</v>
      </c>
      <c r="S20" s="23" t="s">
        <v>33</v>
      </c>
      <c r="T20" s="23" t="s">
        <v>34</v>
      </c>
      <c r="U20" s="23" t="s">
        <v>33</v>
      </c>
      <c r="V20" s="23" t="s">
        <v>34</v>
      </c>
      <c r="W20" s="23" t="s">
        <v>37</v>
      </c>
      <c r="X20" s="34" t="s">
        <v>38</v>
      </c>
      <c r="Y20" s="46" t="s">
        <v>43</v>
      </c>
      <c r="Z20" s="34" t="s">
        <v>44</v>
      </c>
      <c r="AA20" s="6"/>
      <c r="AB20" s="16"/>
      <c r="AC20" s="18"/>
      <c r="AD20" s="23" t="s">
        <v>6</v>
      </c>
      <c r="AE20" s="23" t="s">
        <v>4</v>
      </c>
      <c r="AF20" s="23" t="s">
        <v>33</v>
      </c>
      <c r="AG20" s="23" t="s">
        <v>34</v>
      </c>
      <c r="AH20" s="23" t="s">
        <v>33</v>
      </c>
      <c r="AI20" s="23" t="s">
        <v>34</v>
      </c>
      <c r="AJ20" s="23" t="s">
        <v>37</v>
      </c>
      <c r="AK20" s="34" t="s">
        <v>38</v>
      </c>
      <c r="AL20" s="46" t="s">
        <v>43</v>
      </c>
      <c r="AM20" s="34" t="s">
        <v>44</v>
      </c>
      <c r="AO20" s="16"/>
      <c r="AP20" s="18"/>
      <c r="AQ20" s="23" t="s">
        <v>6</v>
      </c>
      <c r="AR20" s="23" t="s">
        <v>4</v>
      </c>
      <c r="AS20" s="23" t="s">
        <v>33</v>
      </c>
      <c r="AT20" s="23" t="s">
        <v>34</v>
      </c>
      <c r="AU20" s="23" t="s">
        <v>33</v>
      </c>
      <c r="AV20" s="23" t="s">
        <v>34</v>
      </c>
      <c r="AW20" s="23" t="s">
        <v>37</v>
      </c>
      <c r="AX20" s="34" t="s">
        <v>38</v>
      </c>
      <c r="AY20" s="46" t="s">
        <v>43</v>
      </c>
      <c r="AZ20" s="34" t="s">
        <v>44</v>
      </c>
      <c r="BA20" s="6"/>
      <c r="BB20" s="16"/>
      <c r="BC20" s="18"/>
      <c r="BD20" s="23" t="s">
        <v>6</v>
      </c>
      <c r="BE20" s="23" t="s">
        <v>4</v>
      </c>
      <c r="BF20" s="23" t="s">
        <v>33</v>
      </c>
      <c r="BG20" s="23" t="s">
        <v>34</v>
      </c>
      <c r="BH20" s="23" t="s">
        <v>33</v>
      </c>
      <c r="BI20" s="23" t="s">
        <v>34</v>
      </c>
      <c r="BJ20" s="23" t="s">
        <v>37</v>
      </c>
      <c r="BK20" s="34" t="s">
        <v>38</v>
      </c>
      <c r="BL20" s="46" t="s">
        <v>43</v>
      </c>
      <c r="BM20" s="34" t="s">
        <v>44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39</v>
      </c>
      <c r="G21" s="10" t="s">
        <v>39</v>
      </c>
      <c r="H21" s="10" t="s">
        <v>40</v>
      </c>
      <c r="I21" s="10" t="s">
        <v>40</v>
      </c>
      <c r="J21" s="9" t="s">
        <v>41</v>
      </c>
      <c r="K21" s="35" t="s">
        <v>41</v>
      </c>
      <c r="L21" s="47" t="s">
        <v>39</v>
      </c>
      <c r="M21" s="48" t="s">
        <v>45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39</v>
      </c>
      <c r="T21" s="10" t="s">
        <v>39</v>
      </c>
      <c r="U21" s="10" t="s">
        <v>40</v>
      </c>
      <c r="V21" s="10" t="s">
        <v>40</v>
      </c>
      <c r="W21" s="9" t="s">
        <v>41</v>
      </c>
      <c r="X21" s="35" t="s">
        <v>41</v>
      </c>
      <c r="Y21" s="47" t="s">
        <v>39</v>
      </c>
      <c r="Z21" s="48" t="s">
        <v>45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39</v>
      </c>
      <c r="AG21" s="10" t="s">
        <v>39</v>
      </c>
      <c r="AH21" s="10" t="s">
        <v>40</v>
      </c>
      <c r="AI21" s="10" t="s">
        <v>40</v>
      </c>
      <c r="AJ21" s="9" t="s">
        <v>41</v>
      </c>
      <c r="AK21" s="35" t="s">
        <v>41</v>
      </c>
      <c r="AL21" s="47" t="s">
        <v>39</v>
      </c>
      <c r="AM21" s="48" t="s">
        <v>45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39</v>
      </c>
      <c r="AT21" s="10" t="s">
        <v>39</v>
      </c>
      <c r="AU21" s="10" t="s">
        <v>40</v>
      </c>
      <c r="AV21" s="10" t="s">
        <v>40</v>
      </c>
      <c r="AW21" s="9" t="s">
        <v>41</v>
      </c>
      <c r="AX21" s="35" t="s">
        <v>41</v>
      </c>
      <c r="AY21" s="47" t="s">
        <v>39</v>
      </c>
      <c r="AZ21" s="48" t="s">
        <v>45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39</v>
      </c>
      <c r="BG21" s="10" t="s">
        <v>39</v>
      </c>
      <c r="BH21" s="10" t="s">
        <v>40</v>
      </c>
      <c r="BI21" s="10" t="s">
        <v>40</v>
      </c>
      <c r="BJ21" s="9" t="s">
        <v>41</v>
      </c>
      <c r="BK21" s="35" t="s">
        <v>41</v>
      </c>
      <c r="BL21" s="47" t="s">
        <v>39</v>
      </c>
      <c r="BM21" s="48" t="s">
        <v>45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1051</v>
      </c>
      <c r="F23" s="30">
        <v>41.179562617300228</v>
      </c>
      <c r="G23" s="30">
        <v>30.142538151770964</v>
      </c>
      <c r="H23" s="30">
        <v>310.10101709931809</v>
      </c>
      <c r="I23" s="30">
        <v>1373.3567257273917</v>
      </c>
      <c r="J23" s="32">
        <f>(G23-F23)/F23</f>
        <v>-0.2680218963980065</v>
      </c>
      <c r="K23" s="36">
        <f t="shared" ref="K23:K26" si="10">(I23-H23)/H23</f>
        <v>3.4287398299230269</v>
      </c>
      <c r="L23" s="49">
        <f>kWh_in_MMBtu*(I23-H23)*Elec_source_E+(G23-F23)*Gas_source_E</f>
        <v>-0.6472864149222044</v>
      </c>
      <c r="M23" s="50">
        <f>(I23-H23)*Elec_emissions/1000+(G23-F23)*Gas_emissions</f>
        <v>-76.468796087582859</v>
      </c>
      <c r="N23" s="6"/>
      <c r="O23" s="16">
        <v>1</v>
      </c>
      <c r="P23" s="17" t="s">
        <v>22</v>
      </c>
      <c r="Q23" s="18">
        <v>3779</v>
      </c>
      <c r="R23" s="18">
        <v>765</v>
      </c>
      <c r="S23" s="30">
        <v>38.195449466603769</v>
      </c>
      <c r="T23" s="30">
        <v>28.395760089211432</v>
      </c>
      <c r="U23" s="30">
        <v>290.23767177594601</v>
      </c>
      <c r="V23" s="30">
        <v>1197.2465674010225</v>
      </c>
      <c r="W23" s="32">
        <f>(T23-S23)/S23</f>
        <v>-0.25656693439255651</v>
      </c>
      <c r="X23" s="36">
        <f t="shared" ref="X23:X26" si="11">(V23-U23)/U23</f>
        <v>3.1250557175267644</v>
      </c>
      <c r="Y23" s="49">
        <f>kWh_in_MMBtu*(V23-U23)*Elec_source_E+(T23-S23)*Gas_source_E</f>
        <v>-0.97134818742375195</v>
      </c>
      <c r="Z23" s="50">
        <f>(V23-U23)*Elec_emissions/1000+(T23-S23)*Gas_emissions</f>
        <v>-121.76340423781221</v>
      </c>
      <c r="AA23" s="6"/>
      <c r="AB23" s="16">
        <v>1</v>
      </c>
      <c r="AC23" s="17" t="s">
        <v>22</v>
      </c>
      <c r="AD23" s="18">
        <v>1341</v>
      </c>
      <c r="AE23" s="18">
        <v>247</v>
      </c>
      <c r="AF23" s="30">
        <v>46.22025278886818</v>
      </c>
      <c r="AG23" s="30">
        <v>31.835378838163606</v>
      </c>
      <c r="AH23" s="30">
        <v>343.02345158733698</v>
      </c>
      <c r="AI23" s="30">
        <v>1869.5119879147035</v>
      </c>
      <c r="AJ23" s="32">
        <f>(AG23-AF23)/AF23</f>
        <v>-0.31122447591132751</v>
      </c>
      <c r="AK23" s="36">
        <f t="shared" ref="AK23:AK26" si="12">(AI23-AH23)/AH23</f>
        <v>4.4500996338983789</v>
      </c>
      <c r="AL23" s="49">
        <f>kWh_in_MMBtu*(AI23-AH23)*Elec_source_E+(AG23-AF23)*Gas_source_E</f>
        <v>0.66286496824606722</v>
      </c>
      <c r="AM23" s="50">
        <f>(AI23-AH23)*Elec_emissions/1000+(AG23-AF23)*Gas_emissions</f>
        <v>104.93786106641892</v>
      </c>
      <c r="AO23" s="16">
        <v>1</v>
      </c>
      <c r="AP23" s="17" t="s">
        <v>22</v>
      </c>
      <c r="AQ23" s="18">
        <v>133</v>
      </c>
      <c r="AR23" s="18">
        <v>31</v>
      </c>
      <c r="AS23" s="30">
        <v>64.308528349035839</v>
      </c>
      <c r="AT23" s="30">
        <v>48.815531172426745</v>
      </c>
      <c r="AU23" s="30">
        <v>474.26946212687153</v>
      </c>
      <c r="AV23" s="30">
        <v>1996.6358265300109</v>
      </c>
      <c r="AW23" s="32">
        <f>(AT23-AS23)/AS23</f>
        <v>-0.24091668048319406</v>
      </c>
      <c r="AX23" s="36">
        <f t="shared" ref="AX23:AX26" si="13">(AV23-AU23)/AU23</f>
        <v>3.2099185926415226</v>
      </c>
      <c r="AY23" s="49">
        <f>kWh_in_MMBtu*(AV23-AU23)*Elec_source_E+(AT23-AS23)*Gas_source_E</f>
        <v>-0.58912075704377997</v>
      </c>
      <c r="AZ23" s="50">
        <f>(AV23-AU23)*Elec_emissions/1000+(AT23-AS23)*Gas_emissions</f>
        <v>-63.949891119372296</v>
      </c>
      <c r="BA23" s="6"/>
      <c r="BB23" s="16">
        <v>1</v>
      </c>
      <c r="BC23" s="17" t="s">
        <v>22</v>
      </c>
      <c r="BD23" s="18">
        <v>46</v>
      </c>
      <c r="BE23" s="18">
        <v>8</v>
      </c>
      <c r="BF23" s="30">
        <v>81.279331395012221</v>
      </c>
      <c r="BG23" s="30">
        <v>72.553886236607127</v>
      </c>
      <c r="BH23" s="30">
        <v>556.90052434733536</v>
      </c>
      <c r="BI23" s="30">
        <v>479.89038004315796</v>
      </c>
      <c r="BJ23" s="32">
        <f>(BG23-BF23)/BF23</f>
        <v>-0.10735134023187276</v>
      </c>
      <c r="BK23" s="36">
        <f t="shared" ref="BK23:BK26" si="14">(BI23-BH23)/BH23</f>
        <v>-0.13828348320273201</v>
      </c>
      <c r="BL23" s="49">
        <f>kWh_in_MMBtu*(BI23-BH23)*Elec_source_E+(BG23-BF23)*Gas_source_E</f>
        <v>-10.335195299063187</v>
      </c>
      <c r="BM23" s="50">
        <f>(BI23-BH23)*Elec_emissions/1000+(BG23-BF23)*Gas_emissions</f>
        <v>-1394.6131881038227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1395</v>
      </c>
      <c r="F24" s="30">
        <v>40.426185398844886</v>
      </c>
      <c r="G24" s="31">
        <v>31.274967558923553</v>
      </c>
      <c r="H24" s="31">
        <v>310.65495504576012</v>
      </c>
      <c r="I24" s="30">
        <v>1119.925315526652</v>
      </c>
      <c r="J24" s="37">
        <f t="shared" ref="J24:J26" si="15">(G24-F24)/F24</f>
        <v>-0.22636857149976894</v>
      </c>
      <c r="K24" s="38">
        <f t="shared" si="10"/>
        <v>2.6050457182042526</v>
      </c>
      <c r="L24" s="49">
        <f>kWh_in_MMBtu*(I24-H24)*Elec_source_E+(G24-F24)*Gas_source_E</f>
        <v>-1.3108896064124291</v>
      </c>
      <c r="M24" s="50">
        <f>(I24-H24)*Elec_emissions/1000+(G24-F24)*Gas_emissions</f>
        <v>-168.54991832921928</v>
      </c>
      <c r="N24" s="6"/>
      <c r="O24" s="16">
        <v>2</v>
      </c>
      <c r="P24" s="17" t="s">
        <v>23</v>
      </c>
      <c r="Q24" s="18">
        <v>3779</v>
      </c>
      <c r="R24" s="18">
        <v>967</v>
      </c>
      <c r="S24" s="30">
        <v>37.776722785492481</v>
      </c>
      <c r="T24" s="31">
        <v>29.330765640684412</v>
      </c>
      <c r="U24" s="31">
        <v>293.15330042673924</v>
      </c>
      <c r="V24" s="30">
        <v>1011.4604682833456</v>
      </c>
      <c r="W24" s="37">
        <f t="shared" ref="W24:W26" si="16">(T24-S24)/S24</f>
        <v>-0.22357569746763734</v>
      </c>
      <c r="X24" s="38">
        <f t="shared" si="11"/>
        <v>2.4502782906110099</v>
      </c>
      <c r="Y24" s="49">
        <f>kWh_in_MMBtu*(V24-U24)*Elec_source_E+(T24-S24)*Gas_source_E</f>
        <v>-1.5159949528507282</v>
      </c>
      <c r="Z24" s="50">
        <f>(V24-U24)*Elec_emissions/1000+(T24-S24)*Gas_emissions</f>
        <v>-197.1370782232807</v>
      </c>
      <c r="AA24" s="6"/>
      <c r="AB24" s="16">
        <v>2</v>
      </c>
      <c r="AC24" s="17" t="s">
        <v>23</v>
      </c>
      <c r="AD24" s="18">
        <v>1341</v>
      </c>
      <c r="AE24" s="18">
        <v>378</v>
      </c>
      <c r="AF24" s="30">
        <v>42.914449902959873</v>
      </c>
      <c r="AG24" s="31">
        <v>32.484843218263777</v>
      </c>
      <c r="AH24" s="31">
        <v>327.55474843174215</v>
      </c>
      <c r="AI24" s="30">
        <v>1355.1184786806045</v>
      </c>
      <c r="AJ24" s="37">
        <f t="shared" ref="AJ24:AJ26" si="17">(AG24-AF24)/AF24</f>
        <v>-0.2430325148820503</v>
      </c>
      <c r="AK24" s="38">
        <f t="shared" si="12"/>
        <v>3.1370747490873034</v>
      </c>
      <c r="AL24" s="49">
        <f>kWh_in_MMBtu*(AI24-AH24)*Elec_source_E+(AG24-AF24)*Gas_source_E</f>
        <v>-0.36731447467736977</v>
      </c>
      <c r="AM24" s="50">
        <f>(AI24-AH24)*Elec_emissions/1000+(AG24-AF24)*Gas_emissions</f>
        <v>-39.074518868480254</v>
      </c>
      <c r="AO24" s="16">
        <v>2</v>
      </c>
      <c r="AP24" s="17" t="s">
        <v>23</v>
      </c>
      <c r="AQ24" s="18">
        <v>133</v>
      </c>
      <c r="AR24" s="18">
        <v>38</v>
      </c>
      <c r="AS24" s="30">
        <v>64.471841937881123</v>
      </c>
      <c r="AT24" s="31">
        <v>50.731428439485249</v>
      </c>
      <c r="AU24" s="31">
        <v>472.79602814193777</v>
      </c>
      <c r="AV24" s="30">
        <v>1708.6137490561484</v>
      </c>
      <c r="AW24" s="37">
        <f t="shared" ref="AW24:AW26" si="18">(AT24-AS24)/AS24</f>
        <v>-0.21312270729964281</v>
      </c>
      <c r="AX24" s="38">
        <f t="shared" si="13"/>
        <v>2.6138496251140388</v>
      </c>
      <c r="AY24" s="49">
        <f>kWh_in_MMBtu*(AV24-AU24)*Elec_source_E+(AT24-AS24)*Gas_source_E</f>
        <v>-1.7465551491994962</v>
      </c>
      <c r="AZ24" s="50">
        <f>(AV24-AU24)*Elec_emissions/1000+(AT24-AS24)*Gas_emissions</f>
        <v>-222.96181805493097</v>
      </c>
      <c r="BA24" s="6"/>
      <c r="BB24" s="16">
        <v>2</v>
      </c>
      <c r="BC24" s="17" t="s">
        <v>23</v>
      </c>
      <c r="BD24" s="18">
        <v>46</v>
      </c>
      <c r="BE24" s="18">
        <v>12</v>
      </c>
      <c r="BF24" s="30">
        <v>99.403803404924759</v>
      </c>
      <c r="BG24" s="31">
        <v>88.222029412696585</v>
      </c>
      <c r="BH24" s="31">
        <v>675.20639996549539</v>
      </c>
      <c r="BI24" s="30">
        <v>587.619577023435</v>
      </c>
      <c r="BJ24" s="37">
        <f t="shared" ref="BJ24:BJ26" si="19">(BG24-BF24)/BF24</f>
        <v>-0.11248839188455233</v>
      </c>
      <c r="BK24" s="38">
        <f t="shared" si="14"/>
        <v>-0.12971859115455109</v>
      </c>
      <c r="BL24" s="49">
        <f>kWh_in_MMBtu*(BI24-BH24)*Elec_source_E+(BG24-BF24)*Gas_source_E</f>
        <v>-13.125826203426323</v>
      </c>
      <c r="BM24" s="50">
        <f>(BI24-BH24)*Elec_emissions/1000+(BG24-BF24)*Gas_emissions</f>
        <v>-1771.0720174152973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2497</v>
      </c>
      <c r="F25" s="30">
        <v>41.166425493365203</v>
      </c>
      <c r="G25" s="31">
        <v>34.423033602080679</v>
      </c>
      <c r="H25" s="31">
        <v>320.13578895233377</v>
      </c>
      <c r="I25" s="30">
        <v>837.21773774239534</v>
      </c>
      <c r="J25" s="37">
        <f t="shared" si="15"/>
        <v>-0.16380805013958177</v>
      </c>
      <c r="K25" s="38">
        <f t="shared" si="10"/>
        <v>1.6151956970579502</v>
      </c>
      <c r="L25" s="49">
        <f>kWh_in_MMBtu*(I25-H25)*Elec_source_E+(G25-F25)*Gas_source_E</f>
        <v>-1.8144885111294435</v>
      </c>
      <c r="M25" s="50">
        <f>(I25-H25)*Elec_emissions/1000+(G25-F25)*Gas_emissions</f>
        <v>-239.44145447807546</v>
      </c>
      <c r="N25" s="6"/>
      <c r="O25" s="16">
        <v>3</v>
      </c>
      <c r="P25" s="17" t="s">
        <v>24</v>
      </c>
      <c r="Q25" s="18">
        <v>3779</v>
      </c>
      <c r="R25" s="18">
        <v>1704</v>
      </c>
      <c r="S25" s="30">
        <v>39.007591707863305</v>
      </c>
      <c r="T25" s="31">
        <v>32.863006532751918</v>
      </c>
      <c r="U25" s="31">
        <v>307.32440161370852</v>
      </c>
      <c r="V25" s="30">
        <v>756.93608040692175</v>
      </c>
      <c r="W25" s="37">
        <f t="shared" si="16"/>
        <v>-0.15752280276951161</v>
      </c>
      <c r="X25" s="38">
        <f t="shared" si="11"/>
        <v>1.4629872422507886</v>
      </c>
      <c r="Y25" s="49">
        <f>kWh_in_MMBtu*(V25-U25)*Elec_source_E+(T25-S25)*Gas_source_E</f>
        <v>-1.8841166768215505</v>
      </c>
      <c r="Z25" s="50">
        <f>(V25-U25)*Elec_emissions/1000+(T25-S25)*Gas_emissions</f>
        <v>-249.51863977604194</v>
      </c>
      <c r="AA25" s="6"/>
      <c r="AB25" s="16">
        <v>3</v>
      </c>
      <c r="AC25" s="17" t="s">
        <v>24</v>
      </c>
      <c r="AD25" s="18">
        <v>1341</v>
      </c>
      <c r="AE25" s="18">
        <v>710</v>
      </c>
      <c r="AF25" s="30">
        <v>41.83885464039782</v>
      </c>
      <c r="AG25" s="31">
        <v>34.082799994983937</v>
      </c>
      <c r="AH25" s="31">
        <v>322.9372669193736</v>
      </c>
      <c r="AI25" s="30">
        <v>1001.5263168231278</v>
      </c>
      <c r="AJ25" s="37">
        <f t="shared" si="17"/>
        <v>-0.18537922971545609</v>
      </c>
      <c r="AK25" s="38">
        <f t="shared" si="12"/>
        <v>2.1013030065470102</v>
      </c>
      <c r="AL25" s="49">
        <f>kWh_in_MMBtu*(AI25-AH25)*Elec_source_E+(AG25-AF25)*Gas_source_E</f>
        <v>-1.1892179692120886</v>
      </c>
      <c r="AM25" s="50">
        <f>(AI25-AH25)*Elec_emissions/1000+(AG25-AF25)*Gas_emissions</f>
        <v>-153.47155431578244</v>
      </c>
      <c r="AO25" s="16">
        <v>3</v>
      </c>
      <c r="AP25" s="17" t="s">
        <v>24</v>
      </c>
      <c r="AQ25" s="18">
        <v>133</v>
      </c>
      <c r="AR25" s="18">
        <v>65</v>
      </c>
      <c r="AS25" s="30">
        <v>71.773298289262641</v>
      </c>
      <c r="AT25" s="31">
        <v>61.822438992828822</v>
      </c>
      <c r="AU25" s="31">
        <v>511.95966906088478</v>
      </c>
      <c r="AV25" s="30">
        <v>1207.9985183492497</v>
      </c>
      <c r="AW25" s="37">
        <f t="shared" si="18"/>
        <v>-0.13864291503407861</v>
      </c>
      <c r="AX25" s="38">
        <f t="shared" si="13"/>
        <v>1.3595579717541939</v>
      </c>
      <c r="AY25" s="49">
        <f>kWh_in_MMBtu*(AV25-AU25)*Elec_source_E+(AT25-AS25)*Gas_source_E</f>
        <v>-3.394739872278949</v>
      </c>
      <c r="AZ25" s="50">
        <f>(AV25-AU25)*Elec_emissions/1000+(AT25-AS25)*Gas_emissions</f>
        <v>-450.73582971048893</v>
      </c>
      <c r="BA25" s="6"/>
      <c r="BB25" s="16">
        <v>3</v>
      </c>
      <c r="BC25" s="17" t="s">
        <v>24</v>
      </c>
      <c r="BD25" s="18">
        <v>46</v>
      </c>
      <c r="BE25" s="18">
        <v>18</v>
      </c>
      <c r="BF25" s="30">
        <v>108.48761129163114</v>
      </c>
      <c r="BG25" s="31">
        <v>96.583624534101077</v>
      </c>
      <c r="BH25" s="31">
        <v>729.74703680594678</v>
      </c>
      <c r="BI25" s="30">
        <v>617.22341623558088</v>
      </c>
      <c r="BJ25" s="37">
        <f t="shared" si="19"/>
        <v>-0.10972669243799961</v>
      </c>
      <c r="BK25" s="38">
        <f t="shared" si="14"/>
        <v>-0.15419537852852974</v>
      </c>
      <c r="BL25" s="49">
        <f>kWh_in_MMBtu*(BI25-BH25)*Elec_source_E+(BG25-BF25)*Gas_source_E</f>
        <v>-14.180008063754796</v>
      </c>
      <c r="BM25" s="50">
        <f>(BI25-BH25)*Elec_emissions/1000+(BG25-BF25)*Gas_emissions</f>
        <v>-1913.4953976662314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4593</v>
      </c>
      <c r="F26" s="39">
        <v>48.196647548389876</v>
      </c>
      <c r="G26" s="40">
        <v>42.514599930583593</v>
      </c>
      <c r="H26" s="40">
        <v>360.53609588123038</v>
      </c>
      <c r="I26" s="39">
        <v>718.90927345438365</v>
      </c>
      <c r="J26" s="41">
        <f t="shared" si="15"/>
        <v>-0.11789300515355254</v>
      </c>
      <c r="K26" s="42">
        <f t="shared" si="10"/>
        <v>0.99400082728806816</v>
      </c>
      <c r="L26" s="51">
        <f>kWh_in_MMBtu*(I26-H26)*Elec_source_E+(G26-F26)*Gas_source_E</f>
        <v>-2.3567376596580152</v>
      </c>
      <c r="M26" s="52">
        <f>(I26-H26)*Elec_emissions/1000+(G26-F26)*Gas_emissions</f>
        <v>-314.18639962615873</v>
      </c>
      <c r="N26" s="6"/>
      <c r="O26" s="19">
        <v>4</v>
      </c>
      <c r="P26" s="14" t="s">
        <v>25</v>
      </c>
      <c r="Q26" s="13">
        <v>3779</v>
      </c>
      <c r="R26" s="13">
        <v>3619</v>
      </c>
      <c r="S26" s="39">
        <v>47.314072762991039</v>
      </c>
      <c r="T26" s="40">
        <v>42.565852218279353</v>
      </c>
      <c r="U26" s="40">
        <v>355.32714009595259</v>
      </c>
      <c r="V26" s="39">
        <v>627.08687869748235</v>
      </c>
      <c r="W26" s="41">
        <f t="shared" si="16"/>
        <v>-0.10035535449456663</v>
      </c>
      <c r="X26" s="42">
        <f t="shared" si="11"/>
        <v>0.76481559648988173</v>
      </c>
      <c r="Y26" s="51">
        <f>kWh_in_MMBtu*(V26-U26)*Elec_source_E+(T26-S26)*Gas_source_E</f>
        <v>-2.2661377861721821</v>
      </c>
      <c r="Z26" s="52">
        <f>(V26-U26)*Elec_emissions/1000+(T26-S26)*Gas_emissions</f>
        <v>-302.84976014599346</v>
      </c>
      <c r="AA26" s="6"/>
      <c r="AB26" s="19">
        <v>4</v>
      </c>
      <c r="AC26" s="14" t="s">
        <v>25</v>
      </c>
      <c r="AD26" s="13">
        <v>1341</v>
      </c>
      <c r="AE26" s="13">
        <v>824</v>
      </c>
      <c r="AF26" s="39">
        <v>41.608160681562119</v>
      </c>
      <c r="AG26" s="40">
        <v>32.702890067872005</v>
      </c>
      <c r="AH26" s="40">
        <v>322.68433077861556</v>
      </c>
      <c r="AI26" s="39">
        <v>1059.4355823762573</v>
      </c>
      <c r="AJ26" s="41">
        <f t="shared" si="17"/>
        <v>-0.21402701940718852</v>
      </c>
      <c r="AK26" s="42">
        <f t="shared" si="12"/>
        <v>2.2831950030542565</v>
      </c>
      <c r="AL26" s="51">
        <f>kWh_in_MMBtu*(AI26-AH26)*Elec_source_E+(AG26-AF26)*Gas_source_E</f>
        <v>-1.8191867950019835</v>
      </c>
      <c r="AM26" s="52">
        <f>(AI26-AH26)*Elec_emissions/1000+(AG26-AF26)*Gas_emissions</f>
        <v>-237.83846038947559</v>
      </c>
      <c r="AO26" s="19">
        <v>4</v>
      </c>
      <c r="AP26" s="14" t="s">
        <v>25</v>
      </c>
      <c r="AQ26" s="13">
        <v>133</v>
      </c>
      <c r="AR26" s="13">
        <v>126</v>
      </c>
      <c r="AS26" s="39">
        <v>104.85489388649478</v>
      </c>
      <c r="AT26" s="40">
        <v>95.025048422459577</v>
      </c>
      <c r="AU26" s="40">
        <v>684.41916902492903</v>
      </c>
      <c r="AV26" s="39">
        <v>1134.6095800242597</v>
      </c>
      <c r="AW26" s="41">
        <f t="shared" si="18"/>
        <v>-9.3747130912897506E-2</v>
      </c>
      <c r="AX26" s="42">
        <f t="shared" si="13"/>
        <v>0.65777002073262081</v>
      </c>
      <c r="AY26" s="51">
        <f>kWh_in_MMBtu*(AV26-AU26)*Elec_source_E+(AT26-AS26)*Gas_source_E</f>
        <v>-5.8948545638717684</v>
      </c>
      <c r="AZ26" s="52">
        <f>(AV26-AU26)*Elec_emissions/1000+(AT26-AS26)*Gas_emissions</f>
        <v>-790.41042562014786</v>
      </c>
      <c r="BA26" s="6"/>
      <c r="BB26" s="19">
        <v>4</v>
      </c>
      <c r="BC26" s="14" t="s">
        <v>25</v>
      </c>
      <c r="BD26" s="13">
        <v>46</v>
      </c>
      <c r="BE26" s="13">
        <v>24</v>
      </c>
      <c r="BF26" s="39">
        <v>110.030492882686</v>
      </c>
      <c r="BG26" s="40">
        <v>95.975032752543726</v>
      </c>
      <c r="BH26" s="40">
        <v>745.19435485505198</v>
      </c>
      <c r="BI26" s="39">
        <v>691.13133369593197</v>
      </c>
      <c r="BJ26" s="41">
        <f t="shared" si="19"/>
        <v>-0.12774149930536205</v>
      </c>
      <c r="BK26" s="42">
        <f t="shared" si="14"/>
        <v>-7.254888715526546E-2</v>
      </c>
      <c r="BL26" s="51">
        <f>kWh_in_MMBtu*(BI26-BH26)*Elec_source_E+(BG26-BF26)*Gas_source_E</f>
        <v>-15.899242855104625</v>
      </c>
      <c r="BM26" s="52">
        <f>(BI26-BH26)*Elec_emissions/1000+(BG26-BF26)*Gas_emissions</f>
        <v>-2144.7602718962753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64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64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64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64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64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53" t="s">
        <v>36</v>
      </c>
      <c r="G33" s="53"/>
      <c r="H33" s="53"/>
      <c r="I33" s="53"/>
      <c r="J33" s="28"/>
      <c r="K33" s="29"/>
      <c r="L33" s="45"/>
      <c r="M33" s="29"/>
      <c r="N33" s="5"/>
      <c r="O33" s="27"/>
      <c r="P33" s="28"/>
      <c r="Q33" s="28"/>
      <c r="R33" s="28"/>
      <c r="S33" s="53" t="s">
        <v>36</v>
      </c>
      <c r="T33" s="53"/>
      <c r="U33" s="53"/>
      <c r="V33" s="53"/>
      <c r="W33" s="28"/>
      <c r="X33" s="29"/>
      <c r="Y33" s="45"/>
      <c r="Z33" s="29"/>
      <c r="AB33" s="27"/>
      <c r="AC33" s="28"/>
      <c r="AD33" s="28"/>
      <c r="AE33" s="28"/>
      <c r="AF33" s="53" t="s">
        <v>36</v>
      </c>
      <c r="AG33" s="53"/>
      <c r="AH33" s="53"/>
      <c r="AI33" s="53"/>
      <c r="AJ33" s="28"/>
      <c r="AK33" s="29"/>
      <c r="AL33" s="45"/>
      <c r="AM33" s="29"/>
      <c r="AO33" s="27"/>
      <c r="AP33" s="28"/>
      <c r="AQ33" s="28"/>
      <c r="AR33" s="28"/>
      <c r="AS33" s="53" t="s">
        <v>36</v>
      </c>
      <c r="AT33" s="53"/>
      <c r="AU33" s="53"/>
      <c r="AV33" s="53"/>
      <c r="AW33" s="28"/>
      <c r="AX33" s="29"/>
      <c r="AY33" s="45"/>
      <c r="AZ33" s="29"/>
      <c r="BB33" s="27"/>
      <c r="BC33" s="28"/>
      <c r="BD33" s="28"/>
      <c r="BE33" s="28"/>
      <c r="BF33" s="53" t="s">
        <v>36</v>
      </c>
      <c r="BG33" s="53"/>
      <c r="BH33" s="53"/>
      <c r="BI33" s="53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35</v>
      </c>
      <c r="I34" s="23" t="s">
        <v>35</v>
      </c>
      <c r="J34" s="23" t="s">
        <v>42</v>
      </c>
      <c r="K34" s="34" t="s">
        <v>42</v>
      </c>
      <c r="L34" s="46" t="s">
        <v>42</v>
      </c>
      <c r="M34" s="34" t="s">
        <v>42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35</v>
      </c>
      <c r="V34" s="23" t="s">
        <v>35</v>
      </c>
      <c r="W34" s="23" t="s">
        <v>42</v>
      </c>
      <c r="X34" s="34" t="s">
        <v>42</v>
      </c>
      <c r="Y34" s="46" t="s">
        <v>42</v>
      </c>
      <c r="Z34" s="34" t="s">
        <v>42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35</v>
      </c>
      <c r="AI34" s="23" t="s">
        <v>35</v>
      </c>
      <c r="AJ34" s="23" t="s">
        <v>42</v>
      </c>
      <c r="AK34" s="34" t="s">
        <v>42</v>
      </c>
      <c r="AL34" s="46" t="s">
        <v>42</v>
      </c>
      <c r="AM34" s="34" t="s">
        <v>42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35</v>
      </c>
      <c r="AV34" s="23" t="s">
        <v>35</v>
      </c>
      <c r="AW34" s="23" t="s">
        <v>42</v>
      </c>
      <c r="AX34" s="34" t="s">
        <v>42</v>
      </c>
      <c r="AY34" s="46" t="s">
        <v>42</v>
      </c>
      <c r="AZ34" s="34" t="s">
        <v>42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35</v>
      </c>
      <c r="BI34" s="23" t="s">
        <v>35</v>
      </c>
      <c r="BJ34" s="23" t="s">
        <v>42</v>
      </c>
      <c r="BK34" s="34" t="s">
        <v>42</v>
      </c>
      <c r="BL34" s="46" t="s">
        <v>42</v>
      </c>
      <c r="BM34" s="34" t="s">
        <v>42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33</v>
      </c>
      <c r="G35" s="23" t="s">
        <v>34</v>
      </c>
      <c r="H35" s="23" t="s">
        <v>33</v>
      </c>
      <c r="I35" s="23" t="s">
        <v>34</v>
      </c>
      <c r="J35" s="23" t="s">
        <v>37</v>
      </c>
      <c r="K35" s="34" t="s">
        <v>38</v>
      </c>
      <c r="L35" s="46" t="s">
        <v>43</v>
      </c>
      <c r="M35" s="34" t="s">
        <v>44</v>
      </c>
      <c r="N35" s="6"/>
      <c r="O35" s="16"/>
      <c r="P35" s="18"/>
      <c r="Q35" s="23" t="s">
        <v>6</v>
      </c>
      <c r="R35" s="23" t="s">
        <v>4</v>
      </c>
      <c r="S35" s="23" t="s">
        <v>33</v>
      </c>
      <c r="T35" s="23" t="s">
        <v>34</v>
      </c>
      <c r="U35" s="23" t="s">
        <v>33</v>
      </c>
      <c r="V35" s="23" t="s">
        <v>34</v>
      </c>
      <c r="W35" s="23" t="s">
        <v>37</v>
      </c>
      <c r="X35" s="34" t="s">
        <v>38</v>
      </c>
      <c r="Y35" s="46" t="s">
        <v>43</v>
      </c>
      <c r="Z35" s="34" t="s">
        <v>44</v>
      </c>
      <c r="AA35" s="6"/>
      <c r="AB35" s="16"/>
      <c r="AC35" s="18"/>
      <c r="AD35" s="23" t="s">
        <v>6</v>
      </c>
      <c r="AE35" s="23" t="s">
        <v>4</v>
      </c>
      <c r="AF35" s="23" t="s">
        <v>33</v>
      </c>
      <c r="AG35" s="23" t="s">
        <v>34</v>
      </c>
      <c r="AH35" s="23" t="s">
        <v>33</v>
      </c>
      <c r="AI35" s="23" t="s">
        <v>34</v>
      </c>
      <c r="AJ35" s="23" t="s">
        <v>37</v>
      </c>
      <c r="AK35" s="34" t="s">
        <v>38</v>
      </c>
      <c r="AL35" s="46" t="s">
        <v>43</v>
      </c>
      <c r="AM35" s="34" t="s">
        <v>44</v>
      </c>
      <c r="AO35" s="16"/>
      <c r="AP35" s="18"/>
      <c r="AQ35" s="23" t="s">
        <v>6</v>
      </c>
      <c r="AR35" s="23" t="s">
        <v>4</v>
      </c>
      <c r="AS35" s="23" t="s">
        <v>33</v>
      </c>
      <c r="AT35" s="23" t="s">
        <v>34</v>
      </c>
      <c r="AU35" s="23" t="s">
        <v>33</v>
      </c>
      <c r="AV35" s="23" t="s">
        <v>34</v>
      </c>
      <c r="AW35" s="23" t="s">
        <v>37</v>
      </c>
      <c r="AX35" s="34" t="s">
        <v>38</v>
      </c>
      <c r="AY35" s="46" t="s">
        <v>43</v>
      </c>
      <c r="AZ35" s="34" t="s">
        <v>44</v>
      </c>
      <c r="BA35" s="6"/>
      <c r="BB35" s="16"/>
      <c r="BC35" s="18"/>
      <c r="BD35" s="23" t="s">
        <v>6</v>
      </c>
      <c r="BE35" s="23" t="s">
        <v>4</v>
      </c>
      <c r="BF35" s="23" t="s">
        <v>33</v>
      </c>
      <c r="BG35" s="23" t="s">
        <v>34</v>
      </c>
      <c r="BH35" s="23" t="s">
        <v>33</v>
      </c>
      <c r="BI35" s="23" t="s">
        <v>34</v>
      </c>
      <c r="BJ35" s="23" t="s">
        <v>37</v>
      </c>
      <c r="BK35" s="34" t="s">
        <v>38</v>
      </c>
      <c r="BL35" s="46" t="s">
        <v>43</v>
      </c>
      <c r="BM35" s="34" t="s">
        <v>44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39</v>
      </c>
      <c r="G36" s="10" t="s">
        <v>39</v>
      </c>
      <c r="H36" s="10" t="s">
        <v>40</v>
      </c>
      <c r="I36" s="10" t="s">
        <v>40</v>
      </c>
      <c r="J36" s="9" t="s">
        <v>41</v>
      </c>
      <c r="K36" s="35" t="s">
        <v>41</v>
      </c>
      <c r="L36" s="47" t="s">
        <v>39</v>
      </c>
      <c r="M36" s="48" t="s">
        <v>45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39</v>
      </c>
      <c r="T36" s="10" t="s">
        <v>39</v>
      </c>
      <c r="U36" s="10" t="s">
        <v>40</v>
      </c>
      <c r="V36" s="10" t="s">
        <v>40</v>
      </c>
      <c r="W36" s="9" t="s">
        <v>41</v>
      </c>
      <c r="X36" s="35" t="s">
        <v>41</v>
      </c>
      <c r="Y36" s="47" t="s">
        <v>39</v>
      </c>
      <c r="Z36" s="48" t="s">
        <v>45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39</v>
      </c>
      <c r="AG36" s="10" t="s">
        <v>39</v>
      </c>
      <c r="AH36" s="10" t="s">
        <v>40</v>
      </c>
      <c r="AI36" s="10" t="s">
        <v>40</v>
      </c>
      <c r="AJ36" s="9" t="s">
        <v>41</v>
      </c>
      <c r="AK36" s="35" t="s">
        <v>41</v>
      </c>
      <c r="AL36" s="47" t="s">
        <v>39</v>
      </c>
      <c r="AM36" s="48" t="s">
        <v>45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39</v>
      </c>
      <c r="AT36" s="10" t="s">
        <v>39</v>
      </c>
      <c r="AU36" s="10" t="s">
        <v>40</v>
      </c>
      <c r="AV36" s="10" t="s">
        <v>40</v>
      </c>
      <c r="AW36" s="9" t="s">
        <v>41</v>
      </c>
      <c r="AX36" s="35" t="s">
        <v>41</v>
      </c>
      <c r="AY36" s="47" t="s">
        <v>39</v>
      </c>
      <c r="AZ36" s="48" t="s">
        <v>45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39</v>
      </c>
      <c r="BG36" s="10" t="s">
        <v>39</v>
      </c>
      <c r="BH36" s="10" t="s">
        <v>40</v>
      </c>
      <c r="BI36" s="10" t="s">
        <v>40</v>
      </c>
      <c r="BJ36" s="9" t="s">
        <v>41</v>
      </c>
      <c r="BK36" s="35" t="s">
        <v>41</v>
      </c>
      <c r="BL36" s="47" t="s">
        <v>39</v>
      </c>
      <c r="BM36" s="48" t="s">
        <v>45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2436</v>
      </c>
      <c r="F38" s="30">
        <v>25.017477321048748</v>
      </c>
      <c r="G38" s="30">
        <v>17.896513855050287</v>
      </c>
      <c r="H38" s="30">
        <v>253.05961644043438</v>
      </c>
      <c r="I38" s="30">
        <v>981.12603170519003</v>
      </c>
      <c r="J38" s="32">
        <f>(G38-F38)/F38</f>
        <v>-0.28463954916857881</v>
      </c>
      <c r="K38" s="36">
        <f t="shared" ref="K38:K41" si="20">(I38-H38)/H38</f>
        <v>2.8770549228905877</v>
      </c>
      <c r="L38" s="49">
        <f>kWh_in_MMBtu*(I38-H38)*Elec_source_E+(G38-F38)*Gas_source_E</f>
        <v>3.2729325558122468E-2</v>
      </c>
      <c r="M38" s="50">
        <f>(I38-H38)*Elec_emissions/1000+(G38-F38)*Gas_emissions</f>
        <v>11.826938293180774</v>
      </c>
      <c r="N38" s="6"/>
      <c r="O38" s="16">
        <v>1</v>
      </c>
      <c r="P38" s="17" t="s">
        <v>22</v>
      </c>
      <c r="Q38" s="18">
        <v>3462</v>
      </c>
      <c r="R38" s="18">
        <v>2249</v>
      </c>
      <c r="S38" s="30">
        <v>24.27172535375189</v>
      </c>
      <c r="T38" s="30">
        <v>17.236618288460523</v>
      </c>
      <c r="U38" s="30">
        <v>248.5180214345834</v>
      </c>
      <c r="V38" s="30">
        <v>970.94477384747995</v>
      </c>
      <c r="W38" s="32">
        <f>(T38-S38)/S38</f>
        <v>-0.28984783581542506</v>
      </c>
      <c r="X38" s="36">
        <f t="shared" ref="X38:X41" si="21">(V38-U38)/U38</f>
        <v>2.9069390953728425</v>
      </c>
      <c r="Y38" s="49">
        <f>kWh_in_MMBtu*(V38-U38)*Elec_source_E+(T38-S38)*Gas_source_E</f>
        <v>6.5935342868997715E-2</v>
      </c>
      <c r="Z38" s="50">
        <f>(V38-U38)*Elec_emissions/1000+(T38-S38)*Gas_emissions</f>
        <v>16.24775941052053</v>
      </c>
      <c r="AA38" s="6"/>
      <c r="AB38" s="16">
        <v>1</v>
      </c>
      <c r="AC38" s="17" t="s">
        <v>22</v>
      </c>
      <c r="AD38" s="18">
        <v>1135</v>
      </c>
      <c r="AE38" s="18">
        <v>132</v>
      </c>
      <c r="AF38" s="30">
        <v>30.794514487361639</v>
      </c>
      <c r="AG38" s="30">
        <v>22.414119397834735</v>
      </c>
      <c r="AH38" s="30">
        <v>282.53920629164713</v>
      </c>
      <c r="AI38" s="30">
        <v>1154.482606678836</v>
      </c>
      <c r="AJ38" s="32">
        <f>(AG38-AF38)/AF38</f>
        <v>-0.27213921794306245</v>
      </c>
      <c r="AK38" s="36">
        <f t="shared" ref="AK38:AK41" si="22">(AI38-AH38)/AH38</f>
        <v>3.0860970122749531</v>
      </c>
      <c r="AL38" s="49">
        <f>kWh_in_MMBtu*(AI38-AH38)*Elec_source_E+(AG38-AF38)*Gas_source_E</f>
        <v>0.20027618834699012</v>
      </c>
      <c r="AM38" s="50">
        <f>(AI38-AH38)*Elec_emissions/1000+(AG38-AF38)*Gas_emissions</f>
        <v>35.887626002517663</v>
      </c>
      <c r="AO38" s="16">
        <v>1</v>
      </c>
      <c r="AP38" s="17" t="s">
        <v>22</v>
      </c>
      <c r="AQ38" s="18">
        <v>78</v>
      </c>
      <c r="AR38" s="18">
        <v>54</v>
      </c>
      <c r="AS38" s="30">
        <v>41.357753675116186</v>
      </c>
      <c r="AT38" s="30">
        <v>33.719525845000071</v>
      </c>
      <c r="AU38" s="30">
        <v>366.23753945088998</v>
      </c>
      <c r="AV38" s="30">
        <v>992.53096559196251</v>
      </c>
      <c r="AW38" s="32">
        <f>(AT38-AS38)/AS38</f>
        <v>-0.18468671896732691</v>
      </c>
      <c r="AX38" s="36">
        <f t="shared" ref="AX38:AX41" si="23">(AV38-AU38)/AU38</f>
        <v>1.710074360700685</v>
      </c>
      <c r="AY38" s="49">
        <f>kWh_in_MMBtu*(AV38-AU38)*Elec_source_E+(AT38-AS38)*Gas_source_E</f>
        <v>-1.620656538892292</v>
      </c>
      <c r="AZ38" s="50">
        <f>(AV38-AU38)*Elec_emissions/1000+(AT38-AS38)*Gas_emissions</f>
        <v>-212.18884941794931</v>
      </c>
      <c r="BA38" s="6"/>
      <c r="BB38" s="16">
        <v>1</v>
      </c>
      <c r="BC38" s="17" t="s">
        <v>22</v>
      </c>
      <c r="BD38" s="18">
        <v>26</v>
      </c>
      <c r="BE38" s="18">
        <v>1</v>
      </c>
      <c r="BF38" s="30">
        <v>57.26982269875343</v>
      </c>
      <c r="BG38" s="30">
        <v>51.235064010602485</v>
      </c>
      <c r="BH38" s="30">
        <v>464.19308167349618</v>
      </c>
      <c r="BI38" s="30">
        <v>379.84062729121081</v>
      </c>
      <c r="BJ38" s="32">
        <f>(BG38-BF38)/BF38</f>
        <v>-0.10537414651856955</v>
      </c>
      <c r="BK38" s="36">
        <f t="shared" ref="BK38:BK41" si="24">(BI38-BH38)/BH38</f>
        <v>-0.18171846525195984</v>
      </c>
      <c r="BL38" s="49">
        <f>kWh_in_MMBtu*(BI38-BH38)*Elec_source_E+(BG38-BF38)*Gas_source_E</f>
        <v>-7.4809528143711237</v>
      </c>
      <c r="BM38" s="50">
        <f>(BI38-BH38)*Elec_emissions/1000+(BG38-BF38)*Gas_emissions</f>
        <v>-1009.7579958300317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2661</v>
      </c>
      <c r="F39" s="30">
        <v>25.517920457696487</v>
      </c>
      <c r="G39" s="31">
        <v>18.456269347801822</v>
      </c>
      <c r="H39" s="31">
        <v>257.11854093548402</v>
      </c>
      <c r="I39" s="30">
        <v>936.12893017978217</v>
      </c>
      <c r="J39" s="37">
        <f t="shared" ref="J39:J41" si="25">(G39-F39)/F39</f>
        <v>-0.27673301676762585</v>
      </c>
      <c r="K39" s="38">
        <f t="shared" si="20"/>
        <v>2.6408456845384594</v>
      </c>
      <c r="L39" s="49">
        <f>kWh_in_MMBtu*(I39-H39)*Elec_source_E+(G39-F39)*Gas_source_E</f>
        <v>-0.42780731412010553</v>
      </c>
      <c r="M39" s="50">
        <f>(I39-H39)*Elec_emissions/1000+(G39-F39)*Gas_emissions</f>
        <v>-50.781607193306399</v>
      </c>
      <c r="N39" s="6"/>
      <c r="O39" s="16">
        <v>2</v>
      </c>
      <c r="P39" s="17" t="s">
        <v>23</v>
      </c>
      <c r="Q39" s="18">
        <v>3462</v>
      </c>
      <c r="R39" s="18">
        <v>2449</v>
      </c>
      <c r="S39" s="30">
        <v>24.787763831475637</v>
      </c>
      <c r="T39" s="31">
        <v>17.854991915320817</v>
      </c>
      <c r="U39" s="31">
        <v>252.7856038438257</v>
      </c>
      <c r="V39" s="30">
        <v>921.22038447738612</v>
      </c>
      <c r="W39" s="37">
        <f t="shared" ref="W39:W41" si="26">(T39-S39)/S39</f>
        <v>-0.27968524967756669</v>
      </c>
      <c r="X39" s="38">
        <f t="shared" si="21"/>
        <v>2.644275506474365</v>
      </c>
      <c r="Y39" s="49">
        <f>kWh_in_MMBtu*(V39-U39)*Elec_source_E+(T39-S39)*Gas_source_E</f>
        <v>-0.40055001287532566</v>
      </c>
      <c r="Z39" s="50">
        <f>(V39-U39)*Elec_emissions/1000+(T39-S39)*Gas_emissions</f>
        <v>-47.21330063356163</v>
      </c>
      <c r="AA39" s="6"/>
      <c r="AB39" s="16">
        <v>2</v>
      </c>
      <c r="AC39" s="17" t="s">
        <v>23</v>
      </c>
      <c r="AD39" s="18">
        <v>1135</v>
      </c>
      <c r="AE39" s="18">
        <v>153</v>
      </c>
      <c r="AF39" s="30">
        <v>29.87462045341481</v>
      </c>
      <c r="AG39" s="31">
        <v>21.107171388894209</v>
      </c>
      <c r="AH39" s="31">
        <v>278.71688053167782</v>
      </c>
      <c r="AI39" s="30">
        <v>1159.8650009566502</v>
      </c>
      <c r="AJ39" s="37">
        <f t="shared" ref="AJ39:AJ41" si="27">(AG39-AF39)/AF39</f>
        <v>-0.29347482684147175</v>
      </c>
      <c r="AK39" s="38">
        <f t="shared" si="22"/>
        <v>3.1614451150002187</v>
      </c>
      <c r="AL39" s="49">
        <f>kWh_in_MMBtu*(AI39-AH39)*Elec_source_E+(AG39-AF39)*Gas_source_E</f>
        <v>-0.1230681701041334</v>
      </c>
      <c r="AM39" s="50">
        <f>(AI39-AH39)*Elec_emissions/1000+(AG39-AF39)*Gas_emissions</f>
        <v>-7.6256453866185439</v>
      </c>
      <c r="AO39" s="16">
        <v>2</v>
      </c>
      <c r="AP39" s="17" t="s">
        <v>23</v>
      </c>
      <c r="AQ39" s="18">
        <v>78</v>
      </c>
      <c r="AR39" s="18">
        <v>58</v>
      </c>
      <c r="AS39" s="30">
        <v>44.30803383750613</v>
      </c>
      <c r="AT39" s="31">
        <v>36.305403239382478</v>
      </c>
      <c r="AU39" s="31">
        <v>379.52789332370452</v>
      </c>
      <c r="AV39" s="30">
        <v>985.12985089138795</v>
      </c>
      <c r="AW39" s="37">
        <f t="shared" ref="AW39:AW41" si="28">(AT39-AS39)/AS39</f>
        <v>-0.18061353449968565</v>
      </c>
      <c r="AX39" s="38">
        <f t="shared" si="23"/>
        <v>1.5956718023124516</v>
      </c>
      <c r="AY39" s="49">
        <f>kWh_in_MMBtu*(AV39-AU39)*Elec_source_E+(AT39-AS39)*Gas_source_E</f>
        <v>-2.2393755897123926</v>
      </c>
      <c r="AZ39" s="50">
        <f>(AV39-AU39)*Elec_emissions/1000+(AT39-AS39)*Gas_emissions</f>
        <v>-295.84145162076504</v>
      </c>
      <c r="BA39" s="6"/>
      <c r="BB39" s="16">
        <v>2</v>
      </c>
      <c r="BC39" s="17" t="s">
        <v>23</v>
      </c>
      <c r="BD39" s="18">
        <v>26</v>
      </c>
      <c r="BE39" s="18">
        <v>1</v>
      </c>
      <c r="BF39" s="30">
        <v>57.26982269875343</v>
      </c>
      <c r="BG39" s="31">
        <v>50.146923495009204</v>
      </c>
      <c r="BH39" s="31">
        <v>464.19308167349618</v>
      </c>
      <c r="BI39" s="30">
        <v>373.48512521700923</v>
      </c>
      <c r="BJ39" s="37">
        <f t="shared" ref="BJ39:BJ41" si="29">(BG39-BF39)/BF39</f>
        <v>-0.12437438895544663</v>
      </c>
      <c r="BK39" s="38">
        <f t="shared" si="24"/>
        <v>-0.19540997063004281</v>
      </c>
      <c r="BL39" s="49">
        <f>kWh_in_MMBtu*(BI39-BH39)*Elec_source_E+(BG39-BF39)*Gas_source_E</f>
        <v>-8.7350671126753809</v>
      </c>
      <c r="BM39" s="50">
        <f>(BI39-BH39)*Elec_emissions/1000+(BG39-BF39)*Gas_emissions</f>
        <v>-1178.9555516381331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3502</v>
      </c>
      <c r="F40" s="30">
        <v>27.655752563699799</v>
      </c>
      <c r="G40" s="31">
        <v>20.412892803085288</v>
      </c>
      <c r="H40" s="31">
        <v>272.96462074123599</v>
      </c>
      <c r="I40" s="30">
        <v>938.50131345391583</v>
      </c>
      <c r="J40" s="37">
        <f t="shared" si="25"/>
        <v>-0.26189342502728691</v>
      </c>
      <c r="K40" s="38">
        <f t="shared" si="20"/>
        <v>2.4381793175445727</v>
      </c>
      <c r="L40" s="49">
        <f>kWh_in_MMBtu*(I40-H40)*Elec_source_E+(G40-F40)*Gas_source_E</f>
        <v>-0.76957229640234814</v>
      </c>
      <c r="M40" s="50">
        <f>(I40-H40)*Elec_emissions/1000+(G40-F40)*Gas_emissions</f>
        <v>-97.010033606096613</v>
      </c>
      <c r="N40" s="6"/>
      <c r="O40" s="16">
        <v>3</v>
      </c>
      <c r="P40" s="17" t="s">
        <v>24</v>
      </c>
      <c r="Q40" s="18">
        <v>3462</v>
      </c>
      <c r="R40" s="18">
        <v>3119</v>
      </c>
      <c r="S40" s="30">
        <v>27.125200887678737</v>
      </c>
      <c r="T40" s="31">
        <v>20.198088559167868</v>
      </c>
      <c r="U40" s="31">
        <v>269.92098785772089</v>
      </c>
      <c r="V40" s="30">
        <v>903.12325262145896</v>
      </c>
      <c r="W40" s="37">
        <f t="shared" si="26"/>
        <v>-0.25537552172221584</v>
      </c>
      <c r="X40" s="38">
        <f t="shared" si="21"/>
        <v>2.3458800658269219</v>
      </c>
      <c r="Y40" s="49">
        <f>kWh_in_MMBtu*(V40-U40)*Elec_source_E+(T40-S40)*Gas_source_E</f>
        <v>-0.77157556039709796</v>
      </c>
      <c r="Z40" s="50">
        <f>(V40-U40)*Elec_emissions/1000+(T40-S40)*Gas_emissions</f>
        <v>-97.60941932462265</v>
      </c>
      <c r="AA40" s="6"/>
      <c r="AB40" s="16">
        <v>3</v>
      </c>
      <c r="AC40" s="17" t="s">
        <v>24</v>
      </c>
      <c r="AD40" s="18">
        <v>1135</v>
      </c>
      <c r="AE40" s="18">
        <v>309</v>
      </c>
      <c r="AF40" s="30">
        <v>26.833077105008403</v>
      </c>
      <c r="AG40" s="31">
        <v>16.567130288859513</v>
      </c>
      <c r="AH40" s="31">
        <v>266.22227640072106</v>
      </c>
      <c r="AI40" s="30">
        <v>1300.6968449517137</v>
      </c>
      <c r="AJ40" s="37">
        <f t="shared" si="27"/>
        <v>-0.38258552218868508</v>
      </c>
      <c r="AK40" s="38">
        <f t="shared" si="22"/>
        <v>3.8857551011016405</v>
      </c>
      <c r="AL40" s="49">
        <f>kWh_in_MMBtu*(AI40-AH40)*Elec_source_E+(AG40-AF40)*Gas_source_E</f>
        <v>-0.1149387279204781</v>
      </c>
      <c r="AM40" s="50">
        <f>(AI40-AH40)*Elec_emissions/1000+(AG40-AF40)*Gas_emissions</f>
        <v>-4.9681593007435367</v>
      </c>
      <c r="AO40" s="16">
        <v>3</v>
      </c>
      <c r="AP40" s="17" t="s">
        <v>24</v>
      </c>
      <c r="AQ40" s="18">
        <v>78</v>
      </c>
      <c r="AR40" s="18">
        <v>72</v>
      </c>
      <c r="AS40" s="30">
        <v>53.831126634142265</v>
      </c>
      <c r="AT40" s="31">
        <v>45.849390101508121</v>
      </c>
      <c r="AU40" s="31">
        <v>431.76174170998991</v>
      </c>
      <c r="AV40" s="30">
        <v>935.43482823522675</v>
      </c>
      <c r="AW40" s="37">
        <f t="shared" si="28"/>
        <v>-0.1482736296210406</v>
      </c>
      <c r="AX40" s="38">
        <f t="shared" si="23"/>
        <v>1.1665533044462033</v>
      </c>
      <c r="AY40" s="49">
        <f>kWh_in_MMBtu*(AV40-AU40)*Elec_source_E+(AT40-AS40)*Gas_source_E</f>
        <v>-3.3078376164017298</v>
      </c>
      <c r="AZ40" s="50">
        <f>(AV40-AU40)*Elec_emissions/1000+(AT40-AS40)*Gas_emissions</f>
        <v>-440.97460248952484</v>
      </c>
      <c r="BA40" s="6"/>
      <c r="BB40" s="16">
        <v>3</v>
      </c>
      <c r="BC40" s="17" t="s">
        <v>24</v>
      </c>
      <c r="BD40" s="18">
        <v>26</v>
      </c>
      <c r="BE40" s="18">
        <v>2</v>
      </c>
      <c r="BF40" s="30">
        <v>39.840983150467821</v>
      </c>
      <c r="BG40" s="31">
        <v>33.856516896961317</v>
      </c>
      <c r="BH40" s="31">
        <v>344.50594831857825</v>
      </c>
      <c r="BI40" s="30">
        <v>261.77103313358697</v>
      </c>
      <c r="BJ40" s="37">
        <f t="shared" si="29"/>
        <v>-0.15020879958973185</v>
      </c>
      <c r="BK40" s="38">
        <f t="shared" si="24"/>
        <v>-0.24015525882439348</v>
      </c>
      <c r="BL40" s="49">
        <f>kWh_in_MMBtu*(BI40-BH40)*Elec_source_E+(BG40-BF40)*Gas_source_E</f>
        <v>-7.4088169071059422</v>
      </c>
      <c r="BM40" s="50">
        <f>(BI40-BH40)*Elec_emissions/1000+(BG40-BF40)*Gas_emissions</f>
        <v>-1000.0131059444334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3887</v>
      </c>
      <c r="F41" s="39">
        <v>28.324901901454844</v>
      </c>
      <c r="G41" s="40">
        <v>19.451714892018956</v>
      </c>
      <c r="H41" s="40">
        <v>276.84012727087833</v>
      </c>
      <c r="I41" s="39">
        <v>1090.9856265756903</v>
      </c>
      <c r="J41" s="41">
        <f t="shared" si="25"/>
        <v>-0.3132645274573797</v>
      </c>
      <c r="K41" s="42">
        <f t="shared" si="20"/>
        <v>2.9408507622458906</v>
      </c>
      <c r="L41" s="51">
        <f>kWh_in_MMBtu*(I41-H41)*Elec_source_E+(G41-F41)*Gas_source_E</f>
        <v>-0.95564343144388531</v>
      </c>
      <c r="M41" s="52">
        <f>(I41-H41)*Elec_emissions/1000+(G41-F41)*Gas_emissions</f>
        <v>-120.59093439787898</v>
      </c>
      <c r="N41" s="6"/>
      <c r="O41" s="19">
        <v>4</v>
      </c>
      <c r="P41" s="14" t="s">
        <v>25</v>
      </c>
      <c r="Q41" s="13">
        <v>3462</v>
      </c>
      <c r="R41" s="13">
        <v>3260</v>
      </c>
      <c r="S41" s="39">
        <v>27.469061073196052</v>
      </c>
      <c r="T41" s="40">
        <v>18.745287649468043</v>
      </c>
      <c r="U41" s="40">
        <v>271.64467415847889</v>
      </c>
      <c r="V41" s="39">
        <v>1092.0662190888629</v>
      </c>
      <c r="W41" s="41">
        <f t="shared" si="26"/>
        <v>-0.31758542457938438</v>
      </c>
      <c r="X41" s="42">
        <f t="shared" si="21"/>
        <v>3.0202011045198915</v>
      </c>
      <c r="Y41" s="51">
        <f>kWh_in_MMBtu*(V41-U41)*Elec_source_E+(T41-S41)*Gas_source_E</f>
        <v>-0.7255921365907767</v>
      </c>
      <c r="Z41" s="52">
        <f>(V41-U41)*Elec_emissions/1000+(T41-S41)*Gas_emissions</f>
        <v>-89.501766959239148</v>
      </c>
      <c r="AA41" s="6"/>
      <c r="AB41" s="19">
        <v>4</v>
      </c>
      <c r="AC41" s="14" t="s">
        <v>25</v>
      </c>
      <c r="AD41" s="13">
        <v>1135</v>
      </c>
      <c r="AE41" s="13">
        <v>537</v>
      </c>
      <c r="AF41" s="39">
        <v>28.395406931413415</v>
      </c>
      <c r="AG41" s="40">
        <v>18.892139843959225</v>
      </c>
      <c r="AH41" s="40">
        <v>277.2051124638383</v>
      </c>
      <c r="AI41" s="39">
        <v>1074.4342508503646</v>
      </c>
      <c r="AJ41" s="41">
        <f t="shared" si="27"/>
        <v>-0.33467620697982914</v>
      </c>
      <c r="AK41" s="42">
        <f t="shared" si="22"/>
        <v>2.8759539508511973</v>
      </c>
      <c r="AL41" s="51">
        <f>kWh_in_MMBtu*(AI41-AH41)*Elec_source_E+(AG41-AF41)*Gas_source_E</f>
        <v>-1.8235349637378029</v>
      </c>
      <c r="AM41" s="52">
        <f>(AI41-AH41)*Elec_emissions/1000+(AG41-AF41)*Gas_emissions</f>
        <v>-237.8090946417567</v>
      </c>
      <c r="AO41" s="19">
        <v>4</v>
      </c>
      <c r="AP41" s="14" t="s">
        <v>25</v>
      </c>
      <c r="AQ41" s="13">
        <v>78</v>
      </c>
      <c r="AR41" s="13">
        <v>78</v>
      </c>
      <c r="AS41" s="39">
        <v>58.406091863291671</v>
      </c>
      <c r="AT41" s="40">
        <v>47.980361857664995</v>
      </c>
      <c r="AU41" s="40">
        <v>458.46949303713973</v>
      </c>
      <c r="AV41" s="39">
        <v>1262.7056854249277</v>
      </c>
      <c r="AW41" s="41">
        <f t="shared" si="28"/>
        <v>-0.17850415381377821</v>
      </c>
      <c r="AX41" s="42">
        <f t="shared" si="23"/>
        <v>1.7541760239271542</v>
      </c>
      <c r="AY41" s="51">
        <f>kWh_in_MMBtu*(AV41-AU41)*Elec_source_E+(AT41-AS41)*Gas_source_E</f>
        <v>-2.7540029823846996</v>
      </c>
      <c r="AZ41" s="52">
        <f>(AV41-AU41)*Elec_emissions/1000+(AT41-AS41)*Gas_emissions</f>
        <v>-363.22288709527766</v>
      </c>
      <c r="BA41" s="6"/>
      <c r="BB41" s="19">
        <v>4</v>
      </c>
      <c r="BC41" s="14" t="s">
        <v>25</v>
      </c>
      <c r="BD41" s="13">
        <v>26</v>
      </c>
      <c r="BE41" s="13">
        <v>12</v>
      </c>
      <c r="BF41" s="39">
        <v>62.145492069172882</v>
      </c>
      <c r="BG41" s="40">
        <v>50.969227242313025</v>
      </c>
      <c r="BH41" s="40">
        <v>491.34759127398866</v>
      </c>
      <c r="BI41" s="39">
        <v>421.9183416856331</v>
      </c>
      <c r="BJ41" s="41">
        <f t="shared" si="29"/>
        <v>-0.17984031431306047</v>
      </c>
      <c r="BK41" s="42">
        <f t="shared" si="24"/>
        <v>-0.14130373450765518</v>
      </c>
      <c r="BL41" s="51">
        <f>kWh_in_MMBtu*(BI41-BH41)*Elec_source_E+(BG41-BF41)*Gas_source_E</f>
        <v>-12.925428715280892</v>
      </c>
      <c r="BM41" s="52">
        <f>(BI41-BH41)*Elec_emissions/1000+(BG41-BF41)*Gas_emissions</f>
        <v>-1743.8610584498681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64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64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64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53" t="s">
        <v>36</v>
      </c>
      <c r="G48" s="53"/>
      <c r="H48" s="53"/>
      <c r="I48" s="53"/>
      <c r="J48" s="28"/>
      <c r="K48" s="29"/>
      <c r="L48" s="45"/>
      <c r="M48" s="29"/>
      <c r="O48" s="27"/>
      <c r="P48" s="28"/>
      <c r="Q48" s="28"/>
      <c r="R48" s="28"/>
      <c r="S48" s="53" t="s">
        <v>36</v>
      </c>
      <c r="T48" s="53"/>
      <c r="U48" s="53"/>
      <c r="V48" s="53"/>
      <c r="W48" s="28"/>
      <c r="X48" s="29"/>
      <c r="Y48" s="45"/>
      <c r="Z48" s="29"/>
      <c r="AB48" s="27"/>
      <c r="AC48" s="28"/>
      <c r="AD48" s="28"/>
      <c r="AE48" s="28"/>
      <c r="AF48" s="53" t="s">
        <v>36</v>
      </c>
      <c r="AG48" s="53"/>
      <c r="AH48" s="53"/>
      <c r="AI48" s="53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35</v>
      </c>
      <c r="I49" s="23" t="s">
        <v>35</v>
      </c>
      <c r="J49" s="23" t="s">
        <v>42</v>
      </c>
      <c r="K49" s="34" t="s">
        <v>42</v>
      </c>
      <c r="L49" s="46" t="s">
        <v>42</v>
      </c>
      <c r="M49" s="34" t="s">
        <v>42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35</v>
      </c>
      <c r="V49" s="23" t="s">
        <v>35</v>
      </c>
      <c r="W49" s="23" t="s">
        <v>42</v>
      </c>
      <c r="X49" s="34" t="s">
        <v>42</v>
      </c>
      <c r="Y49" s="46" t="s">
        <v>42</v>
      </c>
      <c r="Z49" s="34" t="s">
        <v>42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35</v>
      </c>
      <c r="AI49" s="23" t="s">
        <v>35</v>
      </c>
      <c r="AJ49" s="23" t="s">
        <v>42</v>
      </c>
      <c r="AK49" s="34" t="s">
        <v>42</v>
      </c>
      <c r="AL49" s="46" t="s">
        <v>42</v>
      </c>
      <c r="AM49" s="34" t="s">
        <v>42</v>
      </c>
      <c r="AX49" s="34" t="s">
        <v>42</v>
      </c>
      <c r="AY49" s="46" t="s">
        <v>42</v>
      </c>
      <c r="AZ49" s="34" t="s">
        <v>42</v>
      </c>
      <c r="BK49" s="34" t="s">
        <v>42</v>
      </c>
      <c r="BL49" s="46" t="s">
        <v>42</v>
      </c>
      <c r="BM49" s="34" t="s">
        <v>42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33</v>
      </c>
      <c r="G50" s="23" t="s">
        <v>34</v>
      </c>
      <c r="H50" s="23" t="s">
        <v>33</v>
      </c>
      <c r="I50" s="23" t="s">
        <v>34</v>
      </c>
      <c r="J50" s="23" t="s">
        <v>37</v>
      </c>
      <c r="K50" s="34" t="s">
        <v>38</v>
      </c>
      <c r="L50" s="46" t="s">
        <v>43</v>
      </c>
      <c r="M50" s="34" t="s">
        <v>44</v>
      </c>
      <c r="O50" s="16"/>
      <c r="P50" s="18"/>
      <c r="Q50" s="23" t="s">
        <v>6</v>
      </c>
      <c r="R50" s="23" t="s">
        <v>4</v>
      </c>
      <c r="S50" s="23" t="s">
        <v>33</v>
      </c>
      <c r="T50" s="23" t="s">
        <v>34</v>
      </c>
      <c r="U50" s="23" t="s">
        <v>33</v>
      </c>
      <c r="V50" s="23" t="s">
        <v>34</v>
      </c>
      <c r="W50" s="23" t="s">
        <v>37</v>
      </c>
      <c r="X50" s="34" t="s">
        <v>38</v>
      </c>
      <c r="Y50" s="46" t="s">
        <v>43</v>
      </c>
      <c r="Z50" s="34" t="s">
        <v>44</v>
      </c>
      <c r="AB50" s="16"/>
      <c r="AC50" s="18"/>
      <c r="AD50" s="23" t="s">
        <v>6</v>
      </c>
      <c r="AE50" s="23" t="s">
        <v>4</v>
      </c>
      <c r="AF50" s="23" t="s">
        <v>33</v>
      </c>
      <c r="AG50" s="23" t="s">
        <v>34</v>
      </c>
      <c r="AH50" s="23" t="s">
        <v>33</v>
      </c>
      <c r="AI50" s="23" t="s">
        <v>34</v>
      </c>
      <c r="AJ50" s="23" t="s">
        <v>37</v>
      </c>
      <c r="AK50" s="34" t="s">
        <v>38</v>
      </c>
      <c r="AL50" s="46" t="s">
        <v>43</v>
      </c>
      <c r="AM50" s="34" t="s">
        <v>44</v>
      </c>
      <c r="AX50" s="34" t="s">
        <v>38</v>
      </c>
      <c r="AY50" s="46" t="s">
        <v>43</v>
      </c>
      <c r="AZ50" s="34" t="s">
        <v>44</v>
      </c>
      <c r="BK50" s="34" t="s">
        <v>38</v>
      </c>
      <c r="BL50" s="46" t="s">
        <v>43</v>
      </c>
      <c r="BM50" s="34" t="s">
        <v>44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39</v>
      </c>
      <c r="G51" s="10" t="s">
        <v>39</v>
      </c>
      <c r="H51" s="10" t="s">
        <v>40</v>
      </c>
      <c r="I51" s="10" t="s">
        <v>40</v>
      </c>
      <c r="J51" s="9" t="s">
        <v>41</v>
      </c>
      <c r="K51" s="35" t="s">
        <v>41</v>
      </c>
      <c r="L51" s="47" t="s">
        <v>39</v>
      </c>
      <c r="M51" s="48" t="s">
        <v>45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39</v>
      </c>
      <c r="T51" s="10" t="s">
        <v>39</v>
      </c>
      <c r="U51" s="10" t="s">
        <v>40</v>
      </c>
      <c r="V51" s="10" t="s">
        <v>40</v>
      </c>
      <c r="W51" s="9" t="s">
        <v>41</v>
      </c>
      <c r="X51" s="35" t="s">
        <v>41</v>
      </c>
      <c r="Y51" s="47" t="s">
        <v>39</v>
      </c>
      <c r="Z51" s="48" t="s">
        <v>45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39</v>
      </c>
      <c r="AG51" s="10" t="s">
        <v>39</v>
      </c>
      <c r="AH51" s="10" t="s">
        <v>40</v>
      </c>
      <c r="AI51" s="10" t="s">
        <v>40</v>
      </c>
      <c r="AJ51" s="9" t="s">
        <v>41</v>
      </c>
      <c r="AK51" s="35" t="s">
        <v>41</v>
      </c>
      <c r="AL51" s="47" t="s">
        <v>39</v>
      </c>
      <c r="AM51" s="48" t="s">
        <v>45</v>
      </c>
      <c r="AX51" s="35" t="s">
        <v>41</v>
      </c>
      <c r="AY51" s="47" t="s">
        <v>39</v>
      </c>
      <c r="AZ51" s="48" t="s">
        <v>45</v>
      </c>
      <c r="BK51" s="35" t="s">
        <v>41</v>
      </c>
      <c r="BL51" s="47" t="s">
        <v>39</v>
      </c>
      <c r="BM51" s="48" t="s">
        <v>45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432</v>
      </c>
      <c r="F53" s="30">
        <v>28.109175673374857</v>
      </c>
      <c r="G53" s="30">
        <v>20.139071292417452</v>
      </c>
      <c r="H53" s="30">
        <v>260.6744675840842</v>
      </c>
      <c r="I53" s="30">
        <v>1419.1305280888871</v>
      </c>
      <c r="J53" s="32">
        <f>(G53-F53)/F53</f>
        <v>-0.28354102139347775</v>
      </c>
      <c r="K53" s="36">
        <f t="shared" ref="K53:K56" si="30">(I53-H53)/H53</f>
        <v>4.4440718388774565</v>
      </c>
      <c r="L53" s="49">
        <f>kWh_in_MMBtu*(I53-H53)*Elec_source_E+(G53-F53)*Gas_source_E</f>
        <v>3.7148584290420796</v>
      </c>
      <c r="M53" s="50">
        <f>(I53-H53)*Elec_emissions/1000+(G53-F53)*Gas_emissions</f>
        <v>512.78976797324481</v>
      </c>
      <c r="O53" s="16">
        <v>1</v>
      </c>
      <c r="P53" s="17" t="s">
        <v>22</v>
      </c>
      <c r="Q53" s="18">
        <v>794</v>
      </c>
      <c r="R53" s="18">
        <v>116</v>
      </c>
      <c r="S53" s="30">
        <v>38.407771318118634</v>
      </c>
      <c r="T53" s="30">
        <v>25.947009229417979</v>
      </c>
      <c r="U53" s="30">
        <v>290.31152773369996</v>
      </c>
      <c r="V53" s="30">
        <v>1694.1528766758615</v>
      </c>
      <c r="W53" s="32">
        <f>(T53-S53)/S53</f>
        <v>-0.32443335452849786</v>
      </c>
      <c r="X53" s="36">
        <f t="shared" ref="X53:X56" si="31">(V53-U53)/U53</f>
        <v>4.8356376334800322</v>
      </c>
      <c r="Y53" s="49">
        <f>kWh_in_MMBtu*(V53-U53)*Elec_source_E+(T53-S53)*Gas_source_E</f>
        <v>1.4471028775172066</v>
      </c>
      <c r="Z53" s="50">
        <f>(V53-U53)*Elec_emissions/1000+(T53-S53)*Gas_emissions</f>
        <v>209.45329432290691</v>
      </c>
      <c r="AB53" s="16">
        <v>1</v>
      </c>
      <c r="AC53" s="17" t="s">
        <v>22</v>
      </c>
      <c r="AD53" s="18">
        <v>661</v>
      </c>
      <c r="AE53" s="18">
        <v>316</v>
      </c>
      <c r="AF53" s="30">
        <v>24.328678537962539</v>
      </c>
      <c r="AG53" s="30">
        <v>18.007043442126111</v>
      </c>
      <c r="AH53" s="30">
        <v>249.79504044055432</v>
      </c>
      <c r="AI53" s="30">
        <v>895.84823340016953</v>
      </c>
      <c r="AJ53" s="32">
        <f>(AG53-AF53)/AF53</f>
        <v>-0.25984292923975011</v>
      </c>
      <c r="AK53" s="36">
        <f t="shared" ref="AK53:AK56" si="32">(AI53-AH53)/AH53</f>
        <v>2.5863331466477275</v>
      </c>
      <c r="AL53" s="49">
        <f>kWh_in_MMBtu*(AI53-AH53)*Elec_source_E+(AG53-AF53)*Gas_source_E</f>
        <v>2.5974903555605167E-2</v>
      </c>
      <c r="AM53" s="50">
        <f>(AI53-AH53)*Elec_emissions/1000+(AG53-AF53)*Gas_emissions</f>
        <v>10.080983475325638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523</v>
      </c>
      <c r="F54" s="30">
        <v>29.189318490447317</v>
      </c>
      <c r="G54" s="31">
        <v>21.970282351875447</v>
      </c>
      <c r="H54" s="31">
        <v>268.48545786174748</v>
      </c>
      <c r="I54" s="30">
        <v>1309.5820129198696</v>
      </c>
      <c r="J54" s="37">
        <f t="shared" ref="J54:J56" si="35">(G54-F54)/F54</f>
        <v>-0.24731773511376834</v>
      </c>
      <c r="K54" s="38">
        <f t="shared" si="30"/>
        <v>3.8776645981110054</v>
      </c>
      <c r="L54" s="49">
        <f>kWh_in_MMBtu*(I54-H54)*Elec_source_E+(G54-F54)*Gas_source_E</f>
        <v>3.2770879928522971</v>
      </c>
      <c r="M54" s="50">
        <f>(I54-H54)*Elec_emissions/1000+(G54-F54)*Gas_emissions</f>
        <v>452.55607868444486</v>
      </c>
      <c r="O54" s="16">
        <v>2</v>
      </c>
      <c r="P54" s="17" t="s">
        <v>23</v>
      </c>
      <c r="Q54" s="18">
        <v>794</v>
      </c>
      <c r="R54" s="18">
        <v>164</v>
      </c>
      <c r="S54" s="30">
        <v>38.446706615835296</v>
      </c>
      <c r="T54" s="31">
        <v>28.94756060565425</v>
      </c>
      <c r="U54" s="31">
        <v>295.49119686778181</v>
      </c>
      <c r="V54" s="30">
        <v>1290.1209793699193</v>
      </c>
      <c r="W54" s="37">
        <f t="shared" ref="W54:W56" si="36">(T54-S54)/S54</f>
        <v>-0.24707307455740751</v>
      </c>
      <c r="X54" s="38">
        <f t="shared" si="31"/>
        <v>3.3660217057064705</v>
      </c>
      <c r="Y54" s="49">
        <f>kWh_in_MMBtu*(V54-U54)*Elec_source_E+(T54-S54)*Gas_source_E</f>
        <v>0.29430131856519814</v>
      </c>
      <c r="Z54" s="50">
        <f>(V54-U54)*Elec_emissions/1000+(T54-S54)*Gas_emissions</f>
        <v>49.817240261494135</v>
      </c>
      <c r="AB54" s="16">
        <v>2</v>
      </c>
      <c r="AC54" s="17" t="s">
        <v>23</v>
      </c>
      <c r="AD54" s="18">
        <v>661</v>
      </c>
      <c r="AE54" s="18">
        <v>359</v>
      </c>
      <c r="AF54" s="30">
        <v>24.960316672721291</v>
      </c>
      <c r="AG54" s="31">
        <v>18.782890614773216</v>
      </c>
      <c r="AH54" s="31">
        <v>256.14857430467333</v>
      </c>
      <c r="AI54" s="30">
        <v>852.80553325402821</v>
      </c>
      <c r="AJ54" s="37">
        <f t="shared" ref="AJ54:AJ56" si="37">(AG54-AF54)/AF54</f>
        <v>-0.24748989121196849</v>
      </c>
      <c r="AK54" s="38">
        <f t="shared" si="32"/>
        <v>2.3293393709842296</v>
      </c>
      <c r="AL54" s="49">
        <f>kWh_in_MMBtu*(AI54-AH54)*Elec_source_E+(AG54-AF54)*Gas_source_E</f>
        <v>-0.34566657320440797</v>
      </c>
      <c r="AM54" s="50">
        <f>(AI54-AH54)*Elec_emissions/1000+(AG54-AF54)*Gas_emissions</f>
        <v>-40.542412206004997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816</v>
      </c>
      <c r="F55" s="30">
        <v>32.062427161520816</v>
      </c>
      <c r="G55" s="31">
        <v>25.99056685296058</v>
      </c>
      <c r="H55" s="31">
        <v>286.8864011541113</v>
      </c>
      <c r="I55" s="30">
        <v>1193.8869162660624</v>
      </c>
      <c r="J55" s="37">
        <f t="shared" si="35"/>
        <v>-0.18937619032932346</v>
      </c>
      <c r="K55" s="38">
        <f t="shared" si="30"/>
        <v>3.1615319215661368</v>
      </c>
      <c r="L55" s="49">
        <f>kWh_in_MMBtu*(I55-H55)*Elec_source_E+(G55-F55)*Gas_source_E</f>
        <v>3.0918957769754662</v>
      </c>
      <c r="M55" s="50">
        <f>(I55-H55)*Elec_emissions/1000+(G55-F55)*Gas_emissions</f>
        <v>426.21528361442211</v>
      </c>
      <c r="O55" s="16">
        <v>3</v>
      </c>
      <c r="P55" s="17" t="s">
        <v>24</v>
      </c>
      <c r="Q55" s="18">
        <v>794</v>
      </c>
      <c r="R55" s="18">
        <v>323</v>
      </c>
      <c r="S55" s="30">
        <v>39.401877672828959</v>
      </c>
      <c r="T55" s="31">
        <v>33.283247338339876</v>
      </c>
      <c r="U55" s="31">
        <v>308.11898200082368</v>
      </c>
      <c r="V55" s="30">
        <v>839.40988039798731</v>
      </c>
      <c r="W55" s="37">
        <f t="shared" si="36"/>
        <v>-0.15528778565566723</v>
      </c>
      <c r="X55" s="38">
        <f t="shared" si="31"/>
        <v>1.724304341612239</v>
      </c>
      <c r="Y55" s="49">
        <f>kWh_in_MMBtu*(V55-U55)*Elec_source_E+(T55-S55)*Gas_source_E</f>
        <v>-0.98137934231953317</v>
      </c>
      <c r="Z55" s="50">
        <f>(V55-U55)*Elec_emissions/1000+(T55-S55)*Gas_emissions</f>
        <v>-126.94169290041941</v>
      </c>
      <c r="AB55" s="16">
        <v>3</v>
      </c>
      <c r="AC55" s="17" t="s">
        <v>24</v>
      </c>
      <c r="AD55" s="18">
        <v>661</v>
      </c>
      <c r="AE55" s="18">
        <v>493</v>
      </c>
      <c r="AF55" s="30">
        <v>27.253821654112045</v>
      </c>
      <c r="AG55" s="31">
        <v>21.212603776332781</v>
      </c>
      <c r="AH55" s="31">
        <v>272.97539990971353</v>
      </c>
      <c r="AI55" s="30">
        <v>855.19632017643778</v>
      </c>
      <c r="AJ55" s="37">
        <f t="shared" si="37"/>
        <v>-0.2216649816840556</v>
      </c>
      <c r="AK55" s="38">
        <f t="shared" si="32"/>
        <v>2.1328695569611531</v>
      </c>
      <c r="AL55" s="49">
        <f>kWh_in_MMBtu*(AI55-AH55)*Elec_source_E+(AG55-AF55)*Gas_source_E</f>
        <v>-0.3517499133191837</v>
      </c>
      <c r="AM55" s="50">
        <f>(AI55-AH55)*Elec_emissions/1000+(AG55-AF55)*Gas_emissions</f>
        <v>-41.509809965734689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1255</v>
      </c>
      <c r="F56" s="39">
        <v>41.350899052642269</v>
      </c>
      <c r="G56" s="40">
        <v>35.148117492548558</v>
      </c>
      <c r="H56" s="40">
        <v>334.53872595229251</v>
      </c>
      <c r="I56" s="39">
        <v>1264.5222716285173</v>
      </c>
      <c r="J56" s="41">
        <f t="shared" si="35"/>
        <v>-0.15000354773900285</v>
      </c>
      <c r="K56" s="42">
        <f t="shared" si="30"/>
        <v>2.7798980313234254</v>
      </c>
      <c r="L56" s="51">
        <f>kWh_in_MMBtu*(I56-H56)*Elec_source_E+(G56-F56)*Gas_source_E</f>
        <v>3.1952447958770858</v>
      </c>
      <c r="M56" s="52">
        <f>(I56-H56)*Elec_emissions/1000+(G56-F56)*Gas_emissions</f>
        <v>440.3871860794552</v>
      </c>
      <c r="O56" s="19">
        <v>4</v>
      </c>
      <c r="P56" s="14" t="s">
        <v>25</v>
      </c>
      <c r="Q56" s="13">
        <v>794</v>
      </c>
      <c r="R56" s="13">
        <v>710</v>
      </c>
      <c r="S56" s="39">
        <v>51.421694443086736</v>
      </c>
      <c r="T56" s="40">
        <v>46.405381011169439</v>
      </c>
      <c r="U56" s="40">
        <v>376.47057146549406</v>
      </c>
      <c r="V56" s="39">
        <v>708.76939114038532</v>
      </c>
      <c r="W56" s="41">
        <f t="shared" si="36"/>
        <v>-9.7552472477726818E-2</v>
      </c>
      <c r="X56" s="42">
        <f t="shared" si="31"/>
        <v>0.88266877907971775</v>
      </c>
      <c r="Y56" s="51">
        <f>kWh_in_MMBtu*(V56-U56)*Elec_source_E+(T56-S56)*Gas_source_E</f>
        <v>-1.9102359079158986</v>
      </c>
      <c r="Z56" s="52">
        <f>(V56-U56)*Elec_emissions/1000+(T56-S56)*Gas_emissions</f>
        <v>-254.23559068455074</v>
      </c>
      <c r="AB56" s="19">
        <v>4</v>
      </c>
      <c r="AC56" s="14" t="s">
        <v>25</v>
      </c>
      <c r="AD56" s="13">
        <v>661</v>
      </c>
      <c r="AE56" s="13">
        <v>545</v>
      </c>
      <c r="AF56" s="39">
        <v>28.231147259586233</v>
      </c>
      <c r="AG56" s="40">
        <v>20.482691624253398</v>
      </c>
      <c r="AH56" s="40">
        <v>279.91191803600969</v>
      </c>
      <c r="AI56" s="39">
        <v>1042.0125070638105</v>
      </c>
      <c r="AJ56" s="41">
        <f t="shared" si="37"/>
        <v>-0.2744647804811316</v>
      </c>
      <c r="AK56" s="42">
        <f t="shared" si="32"/>
        <v>2.72264430316168</v>
      </c>
      <c r="AL56" s="51">
        <f>kWh_in_MMBtu*(AI56-AH56)*Elec_source_E+(AG56-AF56)*Gas_source_E</f>
        <v>-0.28687192772528292</v>
      </c>
      <c r="AM56" s="52">
        <f>(AI56-AH56)*Elec_emissions/1000+(AG56-AF56)*Gas_emissions</f>
        <v>-30.928721947504073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64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64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64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53" t="s">
        <v>36</v>
      </c>
      <c r="G63" s="53"/>
      <c r="H63" s="53"/>
      <c r="I63" s="53"/>
      <c r="J63" s="28"/>
      <c r="K63" s="29"/>
      <c r="L63" s="45"/>
      <c r="M63" s="29"/>
      <c r="O63" s="27"/>
      <c r="P63" s="28"/>
      <c r="Q63" s="28"/>
      <c r="R63" s="28"/>
      <c r="S63" s="53" t="s">
        <v>36</v>
      </c>
      <c r="T63" s="53"/>
      <c r="U63" s="53"/>
      <c r="V63" s="53"/>
      <c r="W63" s="28"/>
      <c r="X63" s="29"/>
      <c r="Y63" s="45"/>
      <c r="Z63" s="29"/>
      <c r="AB63" s="27"/>
      <c r="AC63" s="28"/>
      <c r="AD63" s="28"/>
      <c r="AE63" s="28"/>
      <c r="AF63" s="53" t="s">
        <v>36</v>
      </c>
      <c r="AG63" s="53"/>
      <c r="AH63" s="53"/>
      <c r="AI63" s="53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35</v>
      </c>
      <c r="I64" s="23" t="s">
        <v>35</v>
      </c>
      <c r="J64" s="23" t="s">
        <v>42</v>
      </c>
      <c r="K64" s="34" t="s">
        <v>42</v>
      </c>
      <c r="L64" s="46" t="s">
        <v>42</v>
      </c>
      <c r="M64" s="34" t="s">
        <v>42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35</v>
      </c>
      <c r="V64" s="23" t="s">
        <v>35</v>
      </c>
      <c r="W64" s="23" t="s">
        <v>42</v>
      </c>
      <c r="X64" s="34" t="s">
        <v>42</v>
      </c>
      <c r="Y64" s="46" t="s">
        <v>42</v>
      </c>
      <c r="Z64" s="34" t="s">
        <v>42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35</v>
      </c>
      <c r="AI64" s="23" t="s">
        <v>35</v>
      </c>
      <c r="AJ64" s="23" t="s">
        <v>42</v>
      </c>
      <c r="AK64" s="34" t="s">
        <v>42</v>
      </c>
      <c r="AL64" s="46" t="s">
        <v>42</v>
      </c>
      <c r="AM64" s="34" t="s">
        <v>42</v>
      </c>
      <c r="AX64" s="34" t="s">
        <v>42</v>
      </c>
      <c r="AY64" s="46" t="s">
        <v>42</v>
      </c>
      <c r="AZ64" s="34" t="s">
        <v>42</v>
      </c>
      <c r="BK64" s="34" t="s">
        <v>42</v>
      </c>
      <c r="BL64" s="46" t="s">
        <v>42</v>
      </c>
      <c r="BM64" s="34" t="s">
        <v>42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33</v>
      </c>
      <c r="G65" s="23" t="s">
        <v>34</v>
      </c>
      <c r="H65" s="23" t="s">
        <v>33</v>
      </c>
      <c r="I65" s="23" t="s">
        <v>34</v>
      </c>
      <c r="J65" s="23" t="s">
        <v>37</v>
      </c>
      <c r="K65" s="34" t="s">
        <v>38</v>
      </c>
      <c r="L65" s="46" t="s">
        <v>43</v>
      </c>
      <c r="M65" s="34" t="s">
        <v>44</v>
      </c>
      <c r="O65" s="16"/>
      <c r="P65" s="18"/>
      <c r="Q65" s="23" t="s">
        <v>6</v>
      </c>
      <c r="R65" s="23" t="s">
        <v>4</v>
      </c>
      <c r="S65" s="23" t="s">
        <v>33</v>
      </c>
      <c r="T65" s="23" t="s">
        <v>34</v>
      </c>
      <c r="U65" s="23" t="s">
        <v>33</v>
      </c>
      <c r="V65" s="23" t="s">
        <v>34</v>
      </c>
      <c r="W65" s="23" t="s">
        <v>37</v>
      </c>
      <c r="X65" s="34" t="s">
        <v>38</v>
      </c>
      <c r="Y65" s="46" t="s">
        <v>43</v>
      </c>
      <c r="Z65" s="34" t="s">
        <v>44</v>
      </c>
      <c r="AB65" s="16"/>
      <c r="AC65" s="18"/>
      <c r="AD65" s="23" t="s">
        <v>6</v>
      </c>
      <c r="AE65" s="23" t="s">
        <v>4</v>
      </c>
      <c r="AF65" s="23" t="s">
        <v>33</v>
      </c>
      <c r="AG65" s="23" t="s">
        <v>34</v>
      </c>
      <c r="AH65" s="23" t="s">
        <v>33</v>
      </c>
      <c r="AI65" s="23" t="s">
        <v>34</v>
      </c>
      <c r="AJ65" s="23" t="s">
        <v>37</v>
      </c>
      <c r="AK65" s="34" t="s">
        <v>38</v>
      </c>
      <c r="AL65" s="46" t="s">
        <v>43</v>
      </c>
      <c r="AM65" s="34" t="s">
        <v>44</v>
      </c>
      <c r="AX65" s="34" t="s">
        <v>38</v>
      </c>
      <c r="AY65" s="46" t="s">
        <v>43</v>
      </c>
      <c r="AZ65" s="34" t="s">
        <v>44</v>
      </c>
      <c r="BK65" s="34" t="s">
        <v>38</v>
      </c>
      <c r="BL65" s="46" t="s">
        <v>43</v>
      </c>
      <c r="BM65" s="34" t="s">
        <v>44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39</v>
      </c>
      <c r="G66" s="10" t="s">
        <v>39</v>
      </c>
      <c r="H66" s="10" t="s">
        <v>40</v>
      </c>
      <c r="I66" s="10" t="s">
        <v>40</v>
      </c>
      <c r="J66" s="9" t="s">
        <v>41</v>
      </c>
      <c r="K66" s="35" t="s">
        <v>41</v>
      </c>
      <c r="L66" s="47" t="s">
        <v>39</v>
      </c>
      <c r="M66" s="48" t="s">
        <v>45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39</v>
      </c>
      <c r="T66" s="10" t="s">
        <v>39</v>
      </c>
      <c r="U66" s="10" t="s">
        <v>40</v>
      </c>
      <c r="V66" s="10" t="s">
        <v>40</v>
      </c>
      <c r="W66" s="9" t="s">
        <v>41</v>
      </c>
      <c r="X66" s="35" t="s">
        <v>41</v>
      </c>
      <c r="Y66" s="47" t="s">
        <v>39</v>
      </c>
      <c r="Z66" s="48" t="s">
        <v>45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39</v>
      </c>
      <c r="AG66" s="10" t="s">
        <v>39</v>
      </c>
      <c r="AH66" s="10" t="s">
        <v>40</v>
      </c>
      <c r="AI66" s="10" t="s">
        <v>40</v>
      </c>
      <c r="AJ66" s="9" t="s">
        <v>41</v>
      </c>
      <c r="AK66" s="35" t="s">
        <v>41</v>
      </c>
      <c r="AL66" s="47" t="s">
        <v>39</v>
      </c>
      <c r="AM66" s="48" t="s">
        <v>45</v>
      </c>
      <c r="AX66" s="35" t="s">
        <v>41</v>
      </c>
      <c r="AY66" s="47" t="s">
        <v>39</v>
      </c>
      <c r="AZ66" s="48" t="s">
        <v>45</v>
      </c>
      <c r="BK66" s="35" t="s">
        <v>41</v>
      </c>
      <c r="BL66" s="47" t="s">
        <v>39</v>
      </c>
      <c r="BM66" s="48" t="s">
        <v>45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305</v>
      </c>
      <c r="F68" s="30">
        <v>27.201071810033561</v>
      </c>
      <c r="G68" s="30">
        <v>17.369383713602161</v>
      </c>
      <c r="H68" s="30">
        <v>252.67412336574731</v>
      </c>
      <c r="I68" s="30">
        <v>490</v>
      </c>
      <c r="J68" s="32">
        <f>(G68-F68)/F68</f>
        <v>-0.36144487853617668</v>
      </c>
      <c r="K68" s="36">
        <f t="shared" ref="K68:K71" si="38">(I68-H68)/H68</f>
        <v>0.93925675282039889</v>
      </c>
      <c r="L68" s="49">
        <f>kWh_in_MMBtu*(I68-H68)*Elec_source_E+(G68-F68)*Gas_source_E</f>
        <v>-8.1757616361084686</v>
      </c>
      <c r="M68" s="50">
        <f>(I68-H68)*Elec_emissions/1000+(G68-F68)*Gas_emissions</f>
        <v>-1100.1863255492124</v>
      </c>
      <c r="O68" s="16">
        <v>1</v>
      </c>
      <c r="P68" s="17" t="s">
        <v>22</v>
      </c>
      <c r="Q68" s="18">
        <v>441</v>
      </c>
      <c r="R68" s="18">
        <v>67</v>
      </c>
      <c r="S68" s="30">
        <v>40.605134586590573</v>
      </c>
      <c r="T68" s="30">
        <v>29.096002447537273</v>
      </c>
      <c r="U68" s="30">
        <v>299.2409339061573</v>
      </c>
      <c r="V68" s="30">
        <v>1458.5237922182384</v>
      </c>
      <c r="W68" s="32">
        <f>(T68-S68)/S68</f>
        <v>-0.283440315029865</v>
      </c>
      <c r="X68" s="36">
        <f t="shared" ref="X68:X71" si="39">(V68-U68)/U68</f>
        <v>3.8740784664027119</v>
      </c>
      <c r="Y68" s="49">
        <f>kWh_in_MMBtu*(V68-U68)*Elec_source_E+(T68-S68)*Gas_source_E</f>
        <v>-0.13383024299421464</v>
      </c>
      <c r="Z68" s="50">
        <f>(V68-U68)*Elec_emissions/1000+(T68-S68)*Gas_emissions</f>
        <v>-6.2451484550690566</v>
      </c>
      <c r="AB68" s="16">
        <v>1</v>
      </c>
      <c r="AC68" s="17" t="s">
        <v>22</v>
      </c>
      <c r="AD68" s="18">
        <v>374</v>
      </c>
      <c r="AE68" s="18">
        <v>238</v>
      </c>
      <c r="AF68" s="30">
        <v>23.427659179658292</v>
      </c>
      <c r="AG68" s="30">
        <v>14.068192725477553</v>
      </c>
      <c r="AH68" s="30">
        <v>239.56497922201828</v>
      </c>
      <c r="AI68" s="30">
        <v>1470.1156859685732</v>
      </c>
      <c r="AJ68" s="32">
        <f>(AG68-AF68)/AF68</f>
        <v>-0.39950497753131703</v>
      </c>
      <c r="AK68" s="36">
        <f t="shared" ref="AK68:AK71" si="40">(AI68-AH68)/AH68</f>
        <v>5.1366051529849637</v>
      </c>
      <c r="AL68" s="49">
        <f>kWh_in_MMBtu*(AI68-AH68)*Elec_source_E+(AG68-AF68)*Gas_source_E</f>
        <v>2.9722891954011867</v>
      </c>
      <c r="AM68" s="50">
        <f>(AI68-AH68)*Elec_emissions/1000+(AG68-AF68)*Gas_emissions</f>
        <v>413.37915884492213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336</v>
      </c>
      <c r="F69" s="30">
        <v>27.701803216493118</v>
      </c>
      <c r="G69" s="31">
        <v>18.238640526230057</v>
      </c>
      <c r="H69" s="31">
        <v>257.1763434992655</v>
      </c>
      <c r="I69" s="30">
        <v>500</v>
      </c>
      <c r="J69" s="37">
        <f t="shared" ref="J69:J71" si="43">(G69-F69)/F69</f>
        <v>-0.34160818399824877</v>
      </c>
      <c r="K69" s="38">
        <f t="shared" si="38"/>
        <v>0.94419126268286802</v>
      </c>
      <c r="L69" s="49">
        <f>kWh_in_MMBtu*(I69-H69)*Elec_source_E+(G69-F69)*Gas_source_E</f>
        <v>-7.7152104637688961</v>
      </c>
      <c r="M69" s="50">
        <f>(I69-H69)*Elec_emissions/1000+(G69-F69)*Gas_emissions</f>
        <v>-1038.0193189166021</v>
      </c>
      <c r="O69" s="16">
        <v>2</v>
      </c>
      <c r="P69" s="17" t="s">
        <v>23</v>
      </c>
      <c r="Q69" s="18">
        <v>441</v>
      </c>
      <c r="R69" s="18">
        <v>85</v>
      </c>
      <c r="S69" s="30">
        <v>39.687344996986084</v>
      </c>
      <c r="T69" s="31">
        <v>29.858863428801119</v>
      </c>
      <c r="U69" s="31">
        <v>303.34122543428032</v>
      </c>
      <c r="V69" s="30">
        <v>1212.2142872205784</v>
      </c>
      <c r="W69" s="37">
        <f t="shared" ref="W69:W71" si="44">(T69-S69)/S69</f>
        <v>-0.24764774688080937</v>
      </c>
      <c r="X69" s="38">
        <f t="shared" si="39"/>
        <v>2.9962068640195687</v>
      </c>
      <c r="Y69" s="49">
        <f>kWh_in_MMBtu*(V69-U69)*Elec_source_E+(T69-S69)*Gas_source_E</f>
        <v>-0.9827741673270225</v>
      </c>
      <c r="Z69" s="50">
        <f>(V69-U69)*Elec_emissions/1000+(T69-S69)*Gas_emissions</f>
        <v>-123.28535868591234</v>
      </c>
      <c r="AB69" s="16">
        <v>2</v>
      </c>
      <c r="AC69" s="17" t="s">
        <v>23</v>
      </c>
      <c r="AD69" s="18">
        <v>374</v>
      </c>
      <c r="AE69" s="18">
        <v>251</v>
      </c>
      <c r="AF69" s="30">
        <v>23.642954406366034</v>
      </c>
      <c r="AG69" s="31">
        <v>14.303505280339477</v>
      </c>
      <c r="AH69" s="31">
        <v>241.54281774438007</v>
      </c>
      <c r="AI69" s="30">
        <v>1412.2289218979049</v>
      </c>
      <c r="AJ69" s="37">
        <f t="shared" ref="AJ69:AJ71" si="45">(AG69-AF69)/AF69</f>
        <v>-0.3950203923546815</v>
      </c>
      <c r="AK69" s="38">
        <f t="shared" si="40"/>
        <v>4.8467021917101194</v>
      </c>
      <c r="AL69" s="49">
        <f>kWh_in_MMBtu*(AI69-AH69)*Elec_source_E+(AG69-AF69)*Gas_source_E</f>
        <v>2.3532058321772737</v>
      </c>
      <c r="AM69" s="50">
        <f>(AI69-AH69)*Elec_emissions/1000+(AG69-AF69)*Gas_emissions</f>
        <v>329.27857391332122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484</v>
      </c>
      <c r="F70" s="30">
        <v>30.839798775280933</v>
      </c>
      <c r="G70" s="31">
        <v>22.320807048883434</v>
      </c>
      <c r="H70" s="31">
        <v>280.43584480340542</v>
      </c>
      <c r="I70" s="30">
        <v>675</v>
      </c>
      <c r="J70" s="37">
        <f t="shared" si="43"/>
        <v>-0.27623370011174447</v>
      </c>
      <c r="K70" s="38">
        <f t="shared" si="38"/>
        <v>1.4069676273844265</v>
      </c>
      <c r="L70" s="49">
        <f>kWh_in_MMBtu*(I70-H70)*Elec_source_E+(G70-F70)*Gas_source_E</f>
        <v>-5.0615510794715748</v>
      </c>
      <c r="M70" s="50">
        <f>(I70-H70)*Elec_emissions/1000+(G70-F70)*Gas_emissions</f>
        <v>-678.59550212458385</v>
      </c>
      <c r="O70" s="16">
        <v>3</v>
      </c>
      <c r="P70" s="17" t="s">
        <v>24</v>
      </c>
      <c r="Q70" s="18">
        <v>441</v>
      </c>
      <c r="R70" s="18">
        <v>171</v>
      </c>
      <c r="S70" s="30">
        <v>39.378661482043043</v>
      </c>
      <c r="T70" s="31">
        <v>32.4425913323891</v>
      </c>
      <c r="U70" s="31">
        <v>314.116633119938</v>
      </c>
      <c r="V70" s="30">
        <v>886.10208958005194</v>
      </c>
      <c r="W70" s="37">
        <f t="shared" si="44"/>
        <v>-0.17613778347486092</v>
      </c>
      <c r="X70" s="38">
        <f t="shared" si="39"/>
        <v>1.8209333608950113</v>
      </c>
      <c r="Y70" s="49">
        <f>kWh_in_MMBtu*(V70-U70)*Elec_source_E+(T70-S70)*Gas_source_E</f>
        <v>-1.4367183658244844</v>
      </c>
      <c r="Z70" s="50">
        <f>(V70-U70)*Elec_emissions/1000+(T70-S70)*Gas_emissions</f>
        <v>-187.93545830612413</v>
      </c>
      <c r="AB70" s="16">
        <v>3</v>
      </c>
      <c r="AC70" s="17" t="s">
        <v>24</v>
      </c>
      <c r="AD70" s="18">
        <v>374</v>
      </c>
      <c r="AE70" s="18">
        <v>313</v>
      </c>
      <c r="AF70" s="30">
        <v>26.17479710481344</v>
      </c>
      <c r="AG70" s="31">
        <v>16.79101435725573</v>
      </c>
      <c r="AH70" s="31">
        <v>262.03515853462898</v>
      </c>
      <c r="AI70" s="30">
        <v>1378.7965737397155</v>
      </c>
      <c r="AJ70" s="37">
        <f t="shared" si="45"/>
        <v>-0.35850450759872632</v>
      </c>
      <c r="AK70" s="38">
        <f t="shared" si="40"/>
        <v>4.2618762361902744</v>
      </c>
      <c r="AL70" s="49">
        <f>kWh_in_MMBtu*(AI70-AH70)*Elec_source_E+(AG70-AF70)*Gas_source_E</f>
        <v>1.7275718371941089</v>
      </c>
      <c r="AM70" s="50">
        <f>(AI70-AH70)*Elec_emissions/1000+(AG70-AF70)*Gas_emissions</f>
        <v>244.35503381721219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733</v>
      </c>
      <c r="F71" s="39">
        <v>41.351693613791475</v>
      </c>
      <c r="G71" s="40">
        <v>32.679235315627622</v>
      </c>
      <c r="H71" s="40">
        <v>337.77837702970771</v>
      </c>
      <c r="I71" s="39">
        <v>952</v>
      </c>
      <c r="J71" s="41">
        <f t="shared" si="43"/>
        <v>-0.20972437983220704</v>
      </c>
      <c r="K71" s="42">
        <f t="shared" si="38"/>
        <v>1.8184160524765365</v>
      </c>
      <c r="L71" s="51">
        <f>kWh_in_MMBtu*(I71-H71)*Elec_source_E+(G71-F71)*Gas_source_E</f>
        <v>-2.8772068234020569</v>
      </c>
      <c r="M71" s="52">
        <f>(I71-H71)*Elec_emissions/1000+(G71-F71)*Gas_emissions</f>
        <v>-381.77313003128154</v>
      </c>
      <c r="O71" s="19">
        <v>4</v>
      </c>
      <c r="P71" s="14" t="s">
        <v>25</v>
      </c>
      <c r="Q71" s="13">
        <v>441</v>
      </c>
      <c r="R71" s="13">
        <v>406</v>
      </c>
      <c r="S71" s="39">
        <v>53.452439467775442</v>
      </c>
      <c r="T71" s="40">
        <v>47.054601336059179</v>
      </c>
      <c r="U71" s="40">
        <v>398.81268032887357</v>
      </c>
      <c r="V71" s="39">
        <v>816.55095240888102</v>
      </c>
      <c r="W71" s="41">
        <f t="shared" si="44"/>
        <v>-0.11969216363966494</v>
      </c>
      <c r="X71" s="42">
        <f t="shared" si="39"/>
        <v>1.0474548395390217</v>
      </c>
      <c r="Y71" s="51">
        <f>kWh_in_MMBtu*(V71-U71)*Elec_source_E+(T71-S71)*Gas_source_E</f>
        <v>-2.5013947341877723</v>
      </c>
      <c r="Z71" s="52">
        <f>(V71-U71)*Elec_emissions/1000+(T71-S71)*Gas_emissions</f>
        <v>-333.09075775795975</v>
      </c>
      <c r="AB71" s="19">
        <v>4</v>
      </c>
      <c r="AC71" s="14" t="s">
        <v>25</v>
      </c>
      <c r="AD71" s="13">
        <v>374</v>
      </c>
      <c r="AE71" s="13">
        <v>327</v>
      </c>
      <c r="AF71" s="39">
        <v>26.327525978569835</v>
      </c>
      <c r="AG71" s="40">
        <v>14.830921541024514</v>
      </c>
      <c r="AH71" s="40">
        <v>261.99878333104903</v>
      </c>
      <c r="AI71" s="39">
        <v>1639.9634037148628</v>
      </c>
      <c r="AJ71" s="41">
        <f t="shared" si="45"/>
        <v>-0.43667621662982553</v>
      </c>
      <c r="AK71" s="42">
        <f t="shared" si="40"/>
        <v>5.2594313716437533</v>
      </c>
      <c r="AL71" s="51">
        <f>kWh_in_MMBtu*(AI71-AH71)*Elec_source_E+(AG71-AF71)*Gas_source_E</f>
        <v>2.2210019990936694</v>
      </c>
      <c r="AM71" s="52">
        <f>(AI71-AH71)*Elec_emissions/1000+(AG71-AF71)*Gas_emissions</f>
        <v>313.55970571890316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topLeftCell="AX1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10.28515625" style="4" bestFit="1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65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65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65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65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65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53" t="s">
        <v>36</v>
      </c>
      <c r="G3" s="53"/>
      <c r="H3" s="53"/>
      <c r="I3" s="53"/>
      <c r="J3" s="28"/>
      <c r="K3" s="29"/>
      <c r="L3" s="45"/>
      <c r="M3" s="29"/>
      <c r="N3" s="5"/>
      <c r="O3" s="27"/>
      <c r="P3" s="28"/>
      <c r="Q3" s="28"/>
      <c r="R3" s="28"/>
      <c r="S3" s="53" t="s">
        <v>36</v>
      </c>
      <c r="T3" s="53"/>
      <c r="U3" s="53"/>
      <c r="V3" s="53"/>
      <c r="W3" s="28"/>
      <c r="X3" s="29"/>
      <c r="Y3" s="45"/>
      <c r="Z3" s="29"/>
      <c r="AB3" s="27"/>
      <c r="AC3" s="28"/>
      <c r="AD3" s="28"/>
      <c r="AE3" s="28"/>
      <c r="AF3" s="53" t="s">
        <v>36</v>
      </c>
      <c r="AG3" s="53"/>
      <c r="AH3" s="53"/>
      <c r="AI3" s="53"/>
      <c r="AJ3" s="28"/>
      <c r="AK3" s="29"/>
      <c r="AL3" s="45"/>
      <c r="AM3" s="29"/>
      <c r="AO3" s="27"/>
      <c r="AP3" s="28"/>
      <c r="AQ3" s="28"/>
      <c r="AR3" s="28"/>
      <c r="AS3" s="53" t="s">
        <v>36</v>
      </c>
      <c r="AT3" s="53"/>
      <c r="AU3" s="53"/>
      <c r="AV3" s="53"/>
      <c r="AW3" s="28"/>
      <c r="AX3" s="29"/>
      <c r="AY3" s="45"/>
      <c r="AZ3" s="29"/>
      <c r="BB3" s="27"/>
      <c r="BC3" s="28"/>
      <c r="BD3" s="28"/>
      <c r="BE3" s="28"/>
      <c r="BF3" s="53" t="s">
        <v>36</v>
      </c>
      <c r="BG3" s="53"/>
      <c r="BH3" s="53"/>
      <c r="BI3" s="53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35</v>
      </c>
      <c r="I4" s="23" t="s">
        <v>35</v>
      </c>
      <c r="J4" s="23" t="s">
        <v>42</v>
      </c>
      <c r="K4" s="34" t="s">
        <v>42</v>
      </c>
      <c r="L4" s="46" t="s">
        <v>42</v>
      </c>
      <c r="M4" s="34" t="s">
        <v>42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35</v>
      </c>
      <c r="V4" s="23" t="s">
        <v>35</v>
      </c>
      <c r="W4" s="23" t="s">
        <v>42</v>
      </c>
      <c r="X4" s="34" t="s">
        <v>42</v>
      </c>
      <c r="Y4" s="46" t="s">
        <v>42</v>
      </c>
      <c r="Z4" s="34" t="s">
        <v>42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35</v>
      </c>
      <c r="AI4" s="23" t="s">
        <v>35</v>
      </c>
      <c r="AJ4" s="23" t="s">
        <v>42</v>
      </c>
      <c r="AK4" s="34" t="s">
        <v>42</v>
      </c>
      <c r="AL4" s="46" t="s">
        <v>42</v>
      </c>
      <c r="AM4" s="34" t="s">
        <v>42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35</v>
      </c>
      <c r="AV4" s="23" t="s">
        <v>35</v>
      </c>
      <c r="AW4" s="23" t="s">
        <v>42</v>
      </c>
      <c r="AX4" s="34" t="s">
        <v>42</v>
      </c>
      <c r="AY4" s="46" t="s">
        <v>42</v>
      </c>
      <c r="AZ4" s="34" t="s">
        <v>42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35</v>
      </c>
      <c r="BI4" s="23" t="s">
        <v>35</v>
      </c>
      <c r="BJ4" s="23" t="s">
        <v>42</v>
      </c>
      <c r="BK4" s="34" t="s">
        <v>42</v>
      </c>
      <c r="BL4" s="46" t="s">
        <v>42</v>
      </c>
      <c r="BM4" s="34" t="s">
        <v>42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33</v>
      </c>
      <c r="G5" s="23" t="s">
        <v>34</v>
      </c>
      <c r="H5" s="23" t="s">
        <v>33</v>
      </c>
      <c r="I5" s="23" t="s">
        <v>34</v>
      </c>
      <c r="J5" s="23" t="s">
        <v>37</v>
      </c>
      <c r="K5" s="34" t="s">
        <v>38</v>
      </c>
      <c r="L5" s="46" t="s">
        <v>43</v>
      </c>
      <c r="M5" s="34" t="s">
        <v>44</v>
      </c>
      <c r="N5" s="6"/>
      <c r="O5" s="16"/>
      <c r="P5" s="18"/>
      <c r="Q5" s="23" t="s">
        <v>6</v>
      </c>
      <c r="R5" s="23" t="s">
        <v>4</v>
      </c>
      <c r="S5" s="23" t="s">
        <v>33</v>
      </c>
      <c r="T5" s="23" t="s">
        <v>34</v>
      </c>
      <c r="U5" s="23" t="s">
        <v>33</v>
      </c>
      <c r="V5" s="23" t="s">
        <v>34</v>
      </c>
      <c r="W5" s="23" t="s">
        <v>37</v>
      </c>
      <c r="X5" s="34" t="s">
        <v>38</v>
      </c>
      <c r="Y5" s="46" t="s">
        <v>43</v>
      </c>
      <c r="Z5" s="34" t="s">
        <v>44</v>
      </c>
      <c r="AA5" s="6"/>
      <c r="AB5" s="16"/>
      <c r="AC5" s="18"/>
      <c r="AD5" s="23" t="s">
        <v>6</v>
      </c>
      <c r="AE5" s="23" t="s">
        <v>4</v>
      </c>
      <c r="AF5" s="23" t="s">
        <v>33</v>
      </c>
      <c r="AG5" s="23" t="s">
        <v>34</v>
      </c>
      <c r="AH5" s="23" t="s">
        <v>33</v>
      </c>
      <c r="AI5" s="23" t="s">
        <v>34</v>
      </c>
      <c r="AJ5" s="23" t="s">
        <v>37</v>
      </c>
      <c r="AK5" s="34" t="s">
        <v>38</v>
      </c>
      <c r="AL5" s="46" t="s">
        <v>43</v>
      </c>
      <c r="AM5" s="34" t="s">
        <v>44</v>
      </c>
      <c r="AO5" s="16"/>
      <c r="AP5" s="18"/>
      <c r="AQ5" s="23" t="s">
        <v>6</v>
      </c>
      <c r="AR5" s="23" t="s">
        <v>4</v>
      </c>
      <c r="AS5" s="23" t="s">
        <v>33</v>
      </c>
      <c r="AT5" s="23" t="s">
        <v>34</v>
      </c>
      <c r="AU5" s="23" t="s">
        <v>33</v>
      </c>
      <c r="AV5" s="23" t="s">
        <v>34</v>
      </c>
      <c r="AW5" s="23" t="s">
        <v>37</v>
      </c>
      <c r="AX5" s="34" t="s">
        <v>38</v>
      </c>
      <c r="AY5" s="46" t="s">
        <v>43</v>
      </c>
      <c r="AZ5" s="34" t="s">
        <v>44</v>
      </c>
      <c r="BA5" s="6"/>
      <c r="BB5" s="16"/>
      <c r="BC5" s="18"/>
      <c r="BD5" s="23" t="s">
        <v>6</v>
      </c>
      <c r="BE5" s="23" t="s">
        <v>4</v>
      </c>
      <c r="BF5" s="23" t="s">
        <v>33</v>
      </c>
      <c r="BG5" s="23" t="s">
        <v>34</v>
      </c>
      <c r="BH5" s="23" t="s">
        <v>33</v>
      </c>
      <c r="BI5" s="23" t="s">
        <v>34</v>
      </c>
      <c r="BJ5" s="23" t="s">
        <v>37</v>
      </c>
      <c r="BK5" s="34" t="s">
        <v>38</v>
      </c>
      <c r="BL5" s="46" t="s">
        <v>43</v>
      </c>
      <c r="BM5" s="34" t="s">
        <v>44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39</v>
      </c>
      <c r="G6" s="10" t="s">
        <v>39</v>
      </c>
      <c r="H6" s="10" t="s">
        <v>40</v>
      </c>
      <c r="I6" s="10" t="s">
        <v>40</v>
      </c>
      <c r="J6" s="9" t="s">
        <v>41</v>
      </c>
      <c r="K6" s="35" t="s">
        <v>41</v>
      </c>
      <c r="L6" s="47" t="s">
        <v>39</v>
      </c>
      <c r="M6" s="48" t="s">
        <v>45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39</v>
      </c>
      <c r="T6" s="10" t="s">
        <v>39</v>
      </c>
      <c r="U6" s="10" t="s">
        <v>40</v>
      </c>
      <c r="V6" s="10" t="s">
        <v>40</v>
      </c>
      <c r="W6" s="9" t="s">
        <v>41</v>
      </c>
      <c r="X6" s="35" t="s">
        <v>41</v>
      </c>
      <c r="Y6" s="47" t="s">
        <v>39</v>
      </c>
      <c r="Z6" s="48" t="s">
        <v>45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39</v>
      </c>
      <c r="AG6" s="10" t="s">
        <v>39</v>
      </c>
      <c r="AH6" s="10" t="s">
        <v>40</v>
      </c>
      <c r="AI6" s="10" t="s">
        <v>40</v>
      </c>
      <c r="AJ6" s="9" t="s">
        <v>41</v>
      </c>
      <c r="AK6" s="35" t="s">
        <v>41</v>
      </c>
      <c r="AL6" s="47" t="s">
        <v>39</v>
      </c>
      <c r="AM6" s="48" t="s">
        <v>45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39</v>
      </c>
      <c r="AT6" s="10" t="s">
        <v>39</v>
      </c>
      <c r="AU6" s="10" t="s">
        <v>40</v>
      </c>
      <c r="AV6" s="10" t="s">
        <v>40</v>
      </c>
      <c r="AW6" s="9" t="s">
        <v>41</v>
      </c>
      <c r="AX6" s="35" t="s">
        <v>41</v>
      </c>
      <c r="AY6" s="47" t="s">
        <v>39</v>
      </c>
      <c r="AZ6" s="48" t="s">
        <v>45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39</v>
      </c>
      <c r="BG6" s="10" t="s">
        <v>39</v>
      </c>
      <c r="BH6" s="10" t="s">
        <v>40</v>
      </c>
      <c r="BI6" s="10" t="s">
        <v>40</v>
      </c>
      <c r="BJ6" s="9" t="s">
        <v>41</v>
      </c>
      <c r="BK6" s="35" t="s">
        <v>41</v>
      </c>
      <c r="BL6" s="47" t="s">
        <v>39</v>
      </c>
      <c r="BM6" s="48" t="s">
        <v>45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22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3487</v>
      </c>
      <c r="F8" s="30">
        <v>29.888814185505375</v>
      </c>
      <c r="G8" s="30">
        <v>16.979392487068264</v>
      </c>
      <c r="H8" s="30">
        <v>270.25219232012523</v>
      </c>
      <c r="I8" s="30">
        <v>2168.8752996891453</v>
      </c>
      <c r="J8" s="32">
        <f>(G8-F8)/F8</f>
        <v>-0.43191481663724063</v>
      </c>
      <c r="K8" s="36">
        <f t="shared" ref="K8:K11" si="0">(I8-H8)/H8</f>
        <v>7.0253754134953335</v>
      </c>
      <c r="L8" s="49">
        <f>kWh_in_MMBtu*(I8-H8)*Elec_source_E+(G8-F8)*Gas_source_E</f>
        <v>6.2551297640395287</v>
      </c>
      <c r="M8" s="50">
        <f>(I8-H8)*Elec_emissions/1000+(G8-F8)*Gas_emissions</f>
        <v>862.91300844429975</v>
      </c>
      <c r="N8" s="6"/>
      <c r="O8" s="16">
        <v>1</v>
      </c>
      <c r="P8" s="17" t="s">
        <v>22</v>
      </c>
      <c r="Q8" s="18">
        <v>7241</v>
      </c>
      <c r="R8" s="18">
        <v>3014</v>
      </c>
      <c r="S8" s="30">
        <v>27.805782734751084</v>
      </c>
      <c r="T8" s="30">
        <v>16.140887615172225</v>
      </c>
      <c r="U8" s="30">
        <v>259.10711649468311</v>
      </c>
      <c r="V8" s="30">
        <v>1979.4658145072422</v>
      </c>
      <c r="W8" s="32">
        <f>(T8-S8)/S8</f>
        <v>-0.41951328005596178</v>
      </c>
      <c r="X8" s="36">
        <f t="shared" ref="X8:X11" si="1">(V8-U8)/U8</f>
        <v>6.6395656023900091</v>
      </c>
      <c r="Y8" s="49">
        <f>kWh_in_MMBtu*(V8-U8)*Elec_source_E+(T8-S8)*Gas_source_E</f>
        <v>5.7031893400217459</v>
      </c>
      <c r="Z8" s="50">
        <f>(V8-U8)*Elec_emissions/1000+(T8-S8)*Gas_emissions</f>
        <v>786.66196433216874</v>
      </c>
      <c r="AA8" s="6"/>
      <c r="AB8" s="16">
        <v>1</v>
      </c>
      <c r="AC8" s="17" t="s">
        <v>22</v>
      </c>
      <c r="AD8" s="18">
        <v>2476</v>
      </c>
      <c r="AE8" s="18">
        <v>379</v>
      </c>
      <c r="AF8" s="30">
        <v>40.847700135045294</v>
      </c>
      <c r="AG8" s="30">
        <v>17.394998191026954</v>
      </c>
      <c r="AH8" s="30">
        <v>321.95769860836322</v>
      </c>
      <c r="AI8" s="30">
        <v>3897.2212629530109</v>
      </c>
      <c r="AJ8" s="32">
        <f>(AG8-AF8)/AF8</f>
        <v>-0.57414987542706453</v>
      </c>
      <c r="AK8" s="36">
        <f t="shared" ref="AK8:AK11" si="2">(AI8-AH8)/AH8</f>
        <v>11.104761836099719</v>
      </c>
      <c r="AL8" s="49">
        <f>kWh_in_MMBtu*(AI8-AH8)*Elec_source_E+(AG8-AF8)*Gas_source_E</f>
        <v>12.712837805160341</v>
      </c>
      <c r="AM8" s="50">
        <f>(AI8-AH8)*Elec_emissions/1000+(AG8-AF8)*Gas_emissions</f>
        <v>1750.8860367864208</v>
      </c>
      <c r="AO8" s="16">
        <v>1</v>
      </c>
      <c r="AP8" s="17" t="s">
        <v>22</v>
      </c>
      <c r="AQ8" s="18">
        <v>211</v>
      </c>
      <c r="AR8" s="18">
        <v>85</v>
      </c>
      <c r="AS8" s="30">
        <v>49.728036203251577</v>
      </c>
      <c r="AT8" s="30">
        <v>39.225127787943919</v>
      </c>
      <c r="AU8" s="30">
        <v>405.6374171327185</v>
      </c>
      <c r="AV8" s="30">
        <v>1358.7339148752508</v>
      </c>
      <c r="AW8" s="32">
        <f>(AT8-AS8)/AS8</f>
        <v>-0.21120698135714641</v>
      </c>
      <c r="AX8" s="36">
        <f t="shared" ref="AX8:AX11" si="3">(AV8-AU8)/AU8</f>
        <v>2.3496266801015877</v>
      </c>
      <c r="AY8" s="49">
        <f>kWh_in_MMBtu*(AV8-AU8)*Elec_source_E+(AT8-AS8)*Gas_source_E</f>
        <v>-1.2444493713945821</v>
      </c>
      <c r="AZ8" s="50">
        <f>(AV8-AU8)*Elec_emissions/1000+(AT8-AS8)*Gas_emissions</f>
        <v>-158.12522933258379</v>
      </c>
      <c r="BA8" s="6"/>
      <c r="BB8" s="16">
        <v>1</v>
      </c>
      <c r="BC8" s="17" t="s">
        <v>22</v>
      </c>
      <c r="BD8" s="18">
        <v>72</v>
      </c>
      <c r="BE8" s="18">
        <v>9</v>
      </c>
      <c r="BF8" s="30">
        <v>78.611608206539032</v>
      </c>
      <c r="BG8" s="30">
        <v>70.18512821149551</v>
      </c>
      <c r="BH8" s="30">
        <v>546.59969738357552</v>
      </c>
      <c r="BI8" s="30">
        <v>468.77374084849725</v>
      </c>
      <c r="BJ8" s="32">
        <f>(BG8-BF8)/BF8</f>
        <v>-0.10719129384688755</v>
      </c>
      <c r="BK8" s="36">
        <f t="shared" ref="BK8:BK11" si="4">(BI8-BH8)/BH8</f>
        <v>-0.14238199711344518</v>
      </c>
      <c r="BL8" s="49">
        <f>kWh_in_MMBtu*(BI8-BH8)*Elec_source_E+(BG8-BF8)*Gas_source_E</f>
        <v>-10.018057245208514</v>
      </c>
      <c r="BM8" s="50">
        <f>(BI8-BH8)*Elec_emissions/1000+(BG8-BF8)*Gas_emissions</f>
        <v>-1351.8515000734014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4056</v>
      </c>
      <c r="F9" s="30">
        <v>30.645393237011621</v>
      </c>
      <c r="G9" s="31">
        <v>18.895289463115308</v>
      </c>
      <c r="H9" s="31">
        <v>275.53158277074823</v>
      </c>
      <c r="I9" s="30">
        <v>1952.6413269995464</v>
      </c>
      <c r="J9" s="37">
        <f t="shared" ref="J9:J11" si="5">(G9-F9)/F9</f>
        <v>-0.38342153690184211</v>
      </c>
      <c r="K9" s="38">
        <f t="shared" si="0"/>
        <v>6.086814902900664</v>
      </c>
      <c r="L9" s="49">
        <f>kWh_in_MMBtu*(I9-H9)*Elec_source_E+(G9-F9)*Gas_source_E</f>
        <v>5.147294520430739</v>
      </c>
      <c r="M9" s="50">
        <f>(I9-H9)*Elec_emissions/1000+(G9-F9)*Gas_emissions</f>
        <v>711.25231334591444</v>
      </c>
      <c r="N9" s="6"/>
      <c r="O9" s="16">
        <v>2</v>
      </c>
      <c r="P9" s="17" t="s">
        <v>23</v>
      </c>
      <c r="Q9" s="18">
        <v>7241</v>
      </c>
      <c r="R9" s="18">
        <v>3416</v>
      </c>
      <c r="S9" s="30">
        <v>28.464673465121479</v>
      </c>
      <c r="T9" s="31">
        <v>17.410653433051404</v>
      </c>
      <c r="U9" s="31">
        <v>264.2128762664471</v>
      </c>
      <c r="V9" s="30">
        <v>1867.9337438886012</v>
      </c>
      <c r="W9" s="37">
        <f t="shared" ref="W9:W11" si="6">(T9-S9)/S9</f>
        <v>-0.38834171224956643</v>
      </c>
      <c r="X9" s="38">
        <f t="shared" si="1"/>
        <v>6.0698058712508463</v>
      </c>
      <c r="Y9" s="49">
        <f>kWh_in_MMBtu*(V9-U9)*Elec_source_E+(T9-S9)*Gas_source_E</f>
        <v>5.1203345195042598</v>
      </c>
      <c r="Z9" s="50">
        <f>(V9-U9)*Elec_emissions/1000+(T9-S9)*Gas_emissions</f>
        <v>706.86919680831102</v>
      </c>
      <c r="AA9" s="6"/>
      <c r="AB9" s="16">
        <v>2</v>
      </c>
      <c r="AC9" s="17" t="s">
        <v>23</v>
      </c>
      <c r="AD9" s="18">
        <v>2476</v>
      </c>
      <c r="AE9" s="18">
        <v>531</v>
      </c>
      <c r="AF9" s="30">
        <v>39.157210909023121</v>
      </c>
      <c r="AG9" s="31">
        <v>22.640645932316712</v>
      </c>
      <c r="AH9" s="31">
        <v>313.48282039274062</v>
      </c>
      <c r="AI9" s="30">
        <v>2654.5419572907067</v>
      </c>
      <c r="AJ9" s="37">
        <f t="shared" ref="AJ9:AJ11" si="7">(AG9-AF9)/AF9</f>
        <v>-0.42180136412372632</v>
      </c>
      <c r="AK9" s="38">
        <f t="shared" si="2"/>
        <v>7.4679024961081364</v>
      </c>
      <c r="AL9" s="49">
        <f>kWh_in_MMBtu*(AI9-AH9)*Elec_source_E+(AG9-AF9)*Gas_source_E</f>
        <v>7.0600032347786801</v>
      </c>
      <c r="AM9" s="50">
        <f>(AI9-AH9)*Elec_emissions/1000+(AG9-AF9)*Gas_emissions</f>
        <v>975.96493347380101</v>
      </c>
      <c r="AO9" s="16">
        <v>2</v>
      </c>
      <c r="AP9" s="17" t="s">
        <v>23</v>
      </c>
      <c r="AQ9" s="18">
        <v>211</v>
      </c>
      <c r="AR9" s="18">
        <v>96</v>
      </c>
      <c r="AS9" s="30">
        <v>52.289541210571223</v>
      </c>
      <c r="AT9" s="31">
        <v>42.015704881089803</v>
      </c>
      <c r="AU9" s="31">
        <v>416.44653002258855</v>
      </c>
      <c r="AV9" s="30">
        <v>1271.5088939149389</v>
      </c>
      <c r="AW9" s="37">
        <f t="shared" ref="AW9:AW11" si="8">(AT9-AS9)/AS9</f>
        <v>-0.19647975659431466</v>
      </c>
      <c r="AX9" s="38">
        <f t="shared" si="3"/>
        <v>2.053234454483198</v>
      </c>
      <c r="AY9" s="49">
        <f>kWh_in_MMBtu*(AV9-AU9)*Elec_source_E+(AT9-AS9)*Gas_source_E</f>
        <v>-2.0443008320093874</v>
      </c>
      <c r="AZ9" s="50">
        <f>(AV9-AU9)*Elec_emissions/1000+(AT9-AS9)*Gas_emissions</f>
        <v>-266.99326333429121</v>
      </c>
      <c r="BA9" s="6"/>
      <c r="BB9" s="16">
        <v>2</v>
      </c>
      <c r="BC9" s="17" t="s">
        <v>23</v>
      </c>
      <c r="BD9" s="18">
        <v>72</v>
      </c>
      <c r="BE9" s="18">
        <v>13</v>
      </c>
      <c r="BF9" s="30">
        <v>96.162727965988495</v>
      </c>
      <c r="BG9" s="31">
        <v>85.293175111336026</v>
      </c>
      <c r="BH9" s="31">
        <v>658.97460625072608</v>
      </c>
      <c r="BI9" s="30">
        <v>571.14769611524855</v>
      </c>
      <c r="BJ9" s="37">
        <f t="shared" ref="BJ9:BJ11" si="9">(BG9-BF9)/BF9</f>
        <v>-0.11303290874294755</v>
      </c>
      <c r="BK9" s="38">
        <f t="shared" si="4"/>
        <v>-0.13327814046610048</v>
      </c>
      <c r="BL9" s="49">
        <f>kWh_in_MMBtu*(BI9-BH9)*Elec_source_E+(BG9-BF9)*Gas_source_E</f>
        <v>-12.788075504137767</v>
      </c>
      <c r="BM9" s="50">
        <f>(BI9-BH9)*Elec_emissions/1000+(BG9-BF9)*Gas_emissions</f>
        <v>-1725.5245969708972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5999</v>
      </c>
      <c r="F10" s="30">
        <v>33.279381552760555</v>
      </c>
      <c r="G10" s="31">
        <v>23.362147892853244</v>
      </c>
      <c r="H10" s="31">
        <v>292.59896096845932</v>
      </c>
      <c r="I10" s="30">
        <v>1602.5499776373033</v>
      </c>
      <c r="J10" s="37">
        <f t="shared" si="5"/>
        <v>-0.29799933764348058</v>
      </c>
      <c r="K10" s="38">
        <f t="shared" si="0"/>
        <v>4.4769503361635312</v>
      </c>
      <c r="L10" s="49">
        <f>kWh_in_MMBtu*(I10-H10)*Elec_source_E+(G10-F10)*Gas_source_E</f>
        <v>3.2143718038944797</v>
      </c>
      <c r="M10" s="50">
        <f>(I10-H10)*Elec_emissions/1000+(G10-F10)*Gas_emissions</f>
        <v>446.8354302301243</v>
      </c>
      <c r="N10" s="6"/>
      <c r="O10" s="16">
        <v>3</v>
      </c>
      <c r="P10" s="17" t="s">
        <v>24</v>
      </c>
      <c r="Q10" s="18">
        <v>7241</v>
      </c>
      <c r="R10" s="18">
        <v>4823</v>
      </c>
      <c r="S10" s="30">
        <v>31.323333576377639</v>
      </c>
      <c r="T10" s="31">
        <v>22.135674861620164</v>
      </c>
      <c r="U10" s="31">
        <v>283.13587839062598</v>
      </c>
      <c r="V10" s="30">
        <v>1495.8895953172553</v>
      </c>
      <c r="W10" s="37">
        <f t="shared" si="6"/>
        <v>-0.29331675992769524</v>
      </c>
      <c r="X10" s="38">
        <f t="shared" si="1"/>
        <v>4.2832922617227061</v>
      </c>
      <c r="Y10" s="49">
        <f>kWh_in_MMBtu*(V10-U10)*Elec_source_E+(T10-S10)*Gas_source_E</f>
        <v>2.9690274914936818</v>
      </c>
      <c r="Z10" s="50">
        <f>(V10-U10)*Elec_emissions/1000+(T10-S10)*Gas_emissions</f>
        <v>412.7580733419702</v>
      </c>
      <c r="AA10" s="6"/>
      <c r="AB10" s="16">
        <v>3</v>
      </c>
      <c r="AC10" s="17" t="s">
        <v>24</v>
      </c>
      <c r="AD10" s="18">
        <v>2476</v>
      </c>
      <c r="AE10" s="18">
        <v>1019</v>
      </c>
      <c r="AF10" s="30">
        <v>37.288525633101173</v>
      </c>
      <c r="AG10" s="31">
        <v>23.810924881631358</v>
      </c>
      <c r="AH10" s="31">
        <v>305.7391000201942</v>
      </c>
      <c r="AI10" s="30">
        <v>2199.7222990647097</v>
      </c>
      <c r="AJ10" s="37">
        <f t="shared" si="7"/>
        <v>-0.36144096669527997</v>
      </c>
      <c r="AK10" s="38">
        <f t="shared" si="2"/>
        <v>6.1947693275718319</v>
      </c>
      <c r="AL10" s="49">
        <f>kWh_in_MMBtu*(AI10-AH10)*Elec_source_E+(AG10-AF10)*Gas_source_E</f>
        <v>5.5861403720614433</v>
      </c>
      <c r="AM10" s="50">
        <f>(AI10-AH10)*Elec_emissions/1000+(AG10-AF10)*Gas_emissions</f>
        <v>772.64426094466239</v>
      </c>
      <c r="AO10" s="16">
        <v>3</v>
      </c>
      <c r="AP10" s="17" t="s">
        <v>24</v>
      </c>
      <c r="AQ10" s="18">
        <v>211</v>
      </c>
      <c r="AR10" s="18">
        <v>137</v>
      </c>
      <c r="AS10" s="30">
        <v>62.343835813578906</v>
      </c>
      <c r="AT10" s="31">
        <v>53.427843955054449</v>
      </c>
      <c r="AU10" s="31">
        <v>469.81185322683802</v>
      </c>
      <c r="AV10" s="30">
        <v>1064.7533673404198</v>
      </c>
      <c r="AW10" s="37">
        <f t="shared" si="8"/>
        <v>-0.1430132063927721</v>
      </c>
      <c r="AX10" s="38">
        <f t="shared" si="3"/>
        <v>1.2663399401852207</v>
      </c>
      <c r="AY10" s="49">
        <f>kWh_in_MMBtu*(AV10-AU10)*Elec_source_E+(AT10-AS10)*Gas_source_E</f>
        <v>-3.3490686137156951</v>
      </c>
      <c r="AZ10" s="50">
        <f>(AV10-AU10)*Elec_emissions/1000+(AT10-AS10)*Gas_emissions</f>
        <v>-445.60584168194725</v>
      </c>
      <c r="BA10" s="6"/>
      <c r="BB10" s="16">
        <v>3</v>
      </c>
      <c r="BC10" s="17" t="s">
        <v>24</v>
      </c>
      <c r="BD10" s="18">
        <v>72</v>
      </c>
      <c r="BE10" s="18">
        <v>20</v>
      </c>
      <c r="BF10" s="30">
        <v>101.62294847751481</v>
      </c>
      <c r="BG10" s="31">
        <v>90.310913770387089</v>
      </c>
      <c r="BH10" s="31">
        <v>691.22292795720989</v>
      </c>
      <c r="BI10" s="30">
        <v>581.67817792538153</v>
      </c>
      <c r="BJ10" s="37">
        <f t="shared" si="9"/>
        <v>-0.11131378174517967</v>
      </c>
      <c r="BK10" s="38">
        <f t="shared" si="4"/>
        <v>-0.15847962444702024</v>
      </c>
      <c r="BL10" s="49">
        <f>kWh_in_MMBtu*(BI10-BH10)*Elec_source_E+(BG10-BF10)*Gas_source_E</f>
        <v>-13.502888948089927</v>
      </c>
      <c r="BM10" s="50">
        <f>(BI10-BH10)*Elec_emissions/1000+(BG10-BF10)*Gas_emissions</f>
        <v>-1822.1471684940534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8480</v>
      </c>
      <c r="F11" s="39">
        <v>39.087983004800378</v>
      </c>
      <c r="G11" s="40">
        <v>29.833497453529112</v>
      </c>
      <c r="H11" s="40">
        <v>322.1721536656114</v>
      </c>
      <c r="I11" s="39">
        <v>1415.1317093250143</v>
      </c>
      <c r="J11" s="41">
        <f t="shared" si="5"/>
        <v>-0.23676037594814567</v>
      </c>
      <c r="K11" s="42">
        <f t="shared" si="0"/>
        <v>3.3924705882365189</v>
      </c>
      <c r="L11" s="51">
        <f>kWh_in_MMBtu*(I11-H11)*Elec_source_E+(G11-F11)*Gas_source_E</f>
        <v>1.6136863269452757</v>
      </c>
      <c r="M11" s="52">
        <f>(I11-H11)*Elec_emissions/1000+(G11-F11)*Gas_emissions</f>
        <v>228.75381789189601</v>
      </c>
      <c r="N11" s="6"/>
      <c r="O11" s="19">
        <v>4</v>
      </c>
      <c r="P11" s="14" t="s">
        <v>25</v>
      </c>
      <c r="Q11" s="13">
        <v>7241</v>
      </c>
      <c r="R11" s="13">
        <v>6879</v>
      </c>
      <c r="S11" s="39">
        <v>37.909400847199237</v>
      </c>
      <c r="T11" s="40">
        <v>29.533451370878861</v>
      </c>
      <c r="U11" s="40">
        <v>315.66950977814918</v>
      </c>
      <c r="V11" s="39">
        <v>1306.9821363307767</v>
      </c>
      <c r="W11" s="41">
        <f t="shared" si="6"/>
        <v>-0.22094650110881914</v>
      </c>
      <c r="X11" s="42">
        <f t="shared" si="1"/>
        <v>3.1403496246733384</v>
      </c>
      <c r="Y11" s="51">
        <f>kWh_in_MMBtu*(V11-U11)*Elec_source_E+(T11-S11)*Gas_source_E</f>
        <v>1.4830725223861698</v>
      </c>
      <c r="Z11" s="52">
        <f>(V11-U11)*Elec_emissions/1000+(T11-S11)*Gas_emissions</f>
        <v>210.10398598842517</v>
      </c>
      <c r="AA11" s="6"/>
      <c r="AB11" s="19">
        <v>4</v>
      </c>
      <c r="AC11" s="14" t="s">
        <v>25</v>
      </c>
      <c r="AD11" s="13">
        <v>2476</v>
      </c>
      <c r="AE11" s="13">
        <v>1361</v>
      </c>
      <c r="AF11" s="39">
        <v>36.394899282715805</v>
      </c>
      <c r="AG11" s="40">
        <v>22.921962223772258</v>
      </c>
      <c r="AH11" s="40">
        <v>304.73992208277787</v>
      </c>
      <c r="AI11" s="39">
        <v>2017.9902693619069</v>
      </c>
      <c r="AJ11" s="41">
        <f t="shared" si="7"/>
        <v>-0.37018750771325643</v>
      </c>
      <c r="AK11" s="42">
        <f t="shared" si="2"/>
        <v>5.6220082212062499</v>
      </c>
      <c r="AL11" s="51">
        <f>kWh_in_MMBtu*(AI11-AH11)*Elec_source_E+(AG11-AF11)*Gas_source_E</f>
        <v>3.6563225949874099</v>
      </c>
      <c r="AM11" s="52">
        <f>(AI11-AH11)*Elec_emissions/1000+(AG11-AF11)*Gas_emissions</f>
        <v>510.54425727915236</v>
      </c>
      <c r="AO11" s="19">
        <v>4</v>
      </c>
      <c r="AP11" s="14" t="s">
        <v>25</v>
      </c>
      <c r="AQ11" s="13">
        <v>211</v>
      </c>
      <c r="AR11" s="13">
        <v>204</v>
      </c>
      <c r="AS11" s="39">
        <v>87.095057818799418</v>
      </c>
      <c r="AT11" s="40">
        <v>77.037374147685171</v>
      </c>
      <c r="AU11" s="40">
        <v>598.02664585312743</v>
      </c>
      <c r="AV11" s="39">
        <v>1183.5875026774561</v>
      </c>
      <c r="AW11" s="41">
        <f t="shared" si="8"/>
        <v>-0.11547938451386276</v>
      </c>
      <c r="AX11" s="42">
        <f t="shared" si="3"/>
        <v>0.97915512776020963</v>
      </c>
      <c r="AY11" s="51">
        <f>kWh_in_MMBtu*(AV11-AU11)*Elec_source_E+(AT11-AS11)*Gas_source_E</f>
        <v>-4.6939407238913686</v>
      </c>
      <c r="AZ11" s="52">
        <f>(AV11-AU11)*Elec_emissions/1000+(AT11-AS11)*Gas_emissions</f>
        <v>-627.07401383122055</v>
      </c>
      <c r="BA11" s="6"/>
      <c r="BB11" s="19">
        <v>4</v>
      </c>
      <c r="BC11" s="14" t="s">
        <v>25</v>
      </c>
      <c r="BD11" s="13">
        <v>72</v>
      </c>
      <c r="BE11" s="13">
        <v>36</v>
      </c>
      <c r="BF11" s="39">
        <v>94.068825944848314</v>
      </c>
      <c r="BG11" s="40">
        <v>80.973097582466835</v>
      </c>
      <c r="BH11" s="40">
        <v>660.5787669946975</v>
      </c>
      <c r="BI11" s="39">
        <v>601.39366969249897</v>
      </c>
      <c r="BJ11" s="41">
        <f t="shared" si="9"/>
        <v>-0.13921432771000442</v>
      </c>
      <c r="BK11" s="42">
        <f t="shared" si="4"/>
        <v>-8.9595821511885818E-2</v>
      </c>
      <c r="BL11" s="51">
        <f>kWh_in_MMBtu*(BI11-BH11)*Elec_source_E+(BG11-BF11)*Gas_source_E</f>
        <v>-14.907971475163388</v>
      </c>
      <c r="BM11" s="52">
        <f>(BI11-BH11)*Elec_emissions/1000+(BG11-BF11)*Gas_emissions</f>
        <v>-2011.127200747474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65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65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65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65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65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53" t="s">
        <v>36</v>
      </c>
      <c r="G18" s="53"/>
      <c r="H18" s="53"/>
      <c r="I18" s="53"/>
      <c r="J18" s="28"/>
      <c r="K18" s="29"/>
      <c r="L18" s="45"/>
      <c r="M18" s="29"/>
      <c r="N18" s="5"/>
      <c r="O18" s="27"/>
      <c r="P18" s="28"/>
      <c r="Q18" s="28"/>
      <c r="R18" s="28"/>
      <c r="S18" s="53" t="s">
        <v>36</v>
      </c>
      <c r="T18" s="53"/>
      <c r="U18" s="53"/>
      <c r="V18" s="53"/>
      <c r="W18" s="28"/>
      <c r="X18" s="29"/>
      <c r="Y18" s="45"/>
      <c r="Z18" s="29"/>
      <c r="AB18" s="27"/>
      <c r="AC18" s="28"/>
      <c r="AD18" s="28"/>
      <c r="AE18" s="28"/>
      <c r="AF18" s="53" t="s">
        <v>36</v>
      </c>
      <c r="AG18" s="53"/>
      <c r="AH18" s="53"/>
      <c r="AI18" s="53"/>
      <c r="AJ18" s="28"/>
      <c r="AK18" s="29"/>
      <c r="AL18" s="45"/>
      <c r="AM18" s="29"/>
      <c r="AO18" s="27"/>
      <c r="AP18" s="28"/>
      <c r="AQ18" s="28"/>
      <c r="AR18" s="28"/>
      <c r="AS18" s="53" t="s">
        <v>36</v>
      </c>
      <c r="AT18" s="53"/>
      <c r="AU18" s="53"/>
      <c r="AV18" s="53"/>
      <c r="AW18" s="28"/>
      <c r="AX18" s="29"/>
      <c r="AY18" s="45"/>
      <c r="AZ18" s="29"/>
      <c r="BB18" s="27"/>
      <c r="BC18" s="28"/>
      <c r="BD18" s="28"/>
      <c r="BE18" s="28"/>
      <c r="BF18" s="53" t="s">
        <v>36</v>
      </c>
      <c r="BG18" s="53"/>
      <c r="BH18" s="53"/>
      <c r="BI18" s="53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35</v>
      </c>
      <c r="I19" s="23" t="s">
        <v>35</v>
      </c>
      <c r="J19" s="23" t="s">
        <v>42</v>
      </c>
      <c r="K19" s="34" t="s">
        <v>42</v>
      </c>
      <c r="L19" s="46" t="s">
        <v>42</v>
      </c>
      <c r="M19" s="34" t="s">
        <v>42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35</v>
      </c>
      <c r="V19" s="23" t="s">
        <v>35</v>
      </c>
      <c r="W19" s="23" t="s">
        <v>42</v>
      </c>
      <c r="X19" s="34" t="s">
        <v>42</v>
      </c>
      <c r="Y19" s="46" t="s">
        <v>42</v>
      </c>
      <c r="Z19" s="34" t="s">
        <v>42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35</v>
      </c>
      <c r="AI19" s="23" t="s">
        <v>35</v>
      </c>
      <c r="AJ19" s="23" t="s">
        <v>42</v>
      </c>
      <c r="AK19" s="34" t="s">
        <v>42</v>
      </c>
      <c r="AL19" s="46" t="s">
        <v>42</v>
      </c>
      <c r="AM19" s="34" t="s">
        <v>42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35</v>
      </c>
      <c r="AV19" s="23" t="s">
        <v>35</v>
      </c>
      <c r="AW19" s="23" t="s">
        <v>42</v>
      </c>
      <c r="AX19" s="34" t="s">
        <v>42</v>
      </c>
      <c r="AY19" s="46" t="s">
        <v>42</v>
      </c>
      <c r="AZ19" s="34" t="s">
        <v>42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35</v>
      </c>
      <c r="BI19" s="23" t="s">
        <v>35</v>
      </c>
      <c r="BJ19" s="23" t="s">
        <v>42</v>
      </c>
      <c r="BK19" s="34" t="s">
        <v>42</v>
      </c>
      <c r="BL19" s="46" t="s">
        <v>42</v>
      </c>
      <c r="BM19" s="34" t="s">
        <v>42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33</v>
      </c>
      <c r="G20" s="23" t="s">
        <v>34</v>
      </c>
      <c r="H20" s="23" t="s">
        <v>33</v>
      </c>
      <c r="I20" s="23" t="s">
        <v>34</v>
      </c>
      <c r="J20" s="23" t="s">
        <v>37</v>
      </c>
      <c r="K20" s="34" t="s">
        <v>38</v>
      </c>
      <c r="L20" s="46" t="s">
        <v>43</v>
      </c>
      <c r="M20" s="34" t="s">
        <v>44</v>
      </c>
      <c r="N20" s="6"/>
      <c r="O20" s="16"/>
      <c r="P20" s="18"/>
      <c r="Q20" s="23" t="s">
        <v>6</v>
      </c>
      <c r="R20" s="23" t="s">
        <v>4</v>
      </c>
      <c r="S20" s="23" t="s">
        <v>33</v>
      </c>
      <c r="T20" s="23" t="s">
        <v>34</v>
      </c>
      <c r="U20" s="23" t="s">
        <v>33</v>
      </c>
      <c r="V20" s="23" t="s">
        <v>34</v>
      </c>
      <c r="W20" s="23" t="s">
        <v>37</v>
      </c>
      <c r="X20" s="34" t="s">
        <v>38</v>
      </c>
      <c r="Y20" s="46" t="s">
        <v>43</v>
      </c>
      <c r="Z20" s="34" t="s">
        <v>44</v>
      </c>
      <c r="AA20" s="6"/>
      <c r="AB20" s="16"/>
      <c r="AC20" s="18"/>
      <c r="AD20" s="23" t="s">
        <v>6</v>
      </c>
      <c r="AE20" s="23" t="s">
        <v>4</v>
      </c>
      <c r="AF20" s="23" t="s">
        <v>33</v>
      </c>
      <c r="AG20" s="23" t="s">
        <v>34</v>
      </c>
      <c r="AH20" s="23" t="s">
        <v>33</v>
      </c>
      <c r="AI20" s="23" t="s">
        <v>34</v>
      </c>
      <c r="AJ20" s="23" t="s">
        <v>37</v>
      </c>
      <c r="AK20" s="34" t="s">
        <v>38</v>
      </c>
      <c r="AL20" s="46" t="s">
        <v>43</v>
      </c>
      <c r="AM20" s="34" t="s">
        <v>44</v>
      </c>
      <c r="AO20" s="16"/>
      <c r="AP20" s="18"/>
      <c r="AQ20" s="23" t="s">
        <v>6</v>
      </c>
      <c r="AR20" s="23" t="s">
        <v>4</v>
      </c>
      <c r="AS20" s="23" t="s">
        <v>33</v>
      </c>
      <c r="AT20" s="23" t="s">
        <v>34</v>
      </c>
      <c r="AU20" s="23" t="s">
        <v>33</v>
      </c>
      <c r="AV20" s="23" t="s">
        <v>34</v>
      </c>
      <c r="AW20" s="23" t="s">
        <v>37</v>
      </c>
      <c r="AX20" s="34" t="s">
        <v>38</v>
      </c>
      <c r="AY20" s="46" t="s">
        <v>43</v>
      </c>
      <c r="AZ20" s="34" t="s">
        <v>44</v>
      </c>
      <c r="BA20" s="6"/>
      <c r="BB20" s="16"/>
      <c r="BC20" s="18"/>
      <c r="BD20" s="23" t="s">
        <v>6</v>
      </c>
      <c r="BE20" s="23" t="s">
        <v>4</v>
      </c>
      <c r="BF20" s="23" t="s">
        <v>33</v>
      </c>
      <c r="BG20" s="23" t="s">
        <v>34</v>
      </c>
      <c r="BH20" s="23" t="s">
        <v>33</v>
      </c>
      <c r="BI20" s="23" t="s">
        <v>34</v>
      </c>
      <c r="BJ20" s="23" t="s">
        <v>37</v>
      </c>
      <c r="BK20" s="34" t="s">
        <v>38</v>
      </c>
      <c r="BL20" s="46" t="s">
        <v>43</v>
      </c>
      <c r="BM20" s="34" t="s">
        <v>44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39</v>
      </c>
      <c r="G21" s="10" t="s">
        <v>39</v>
      </c>
      <c r="H21" s="10" t="s">
        <v>40</v>
      </c>
      <c r="I21" s="10" t="s">
        <v>40</v>
      </c>
      <c r="J21" s="9" t="s">
        <v>41</v>
      </c>
      <c r="K21" s="35" t="s">
        <v>41</v>
      </c>
      <c r="L21" s="47" t="s">
        <v>39</v>
      </c>
      <c r="M21" s="48" t="s">
        <v>45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39</v>
      </c>
      <c r="T21" s="10" t="s">
        <v>39</v>
      </c>
      <c r="U21" s="10" t="s">
        <v>40</v>
      </c>
      <c r="V21" s="10" t="s">
        <v>40</v>
      </c>
      <c r="W21" s="9" t="s">
        <v>41</v>
      </c>
      <c r="X21" s="35" t="s">
        <v>41</v>
      </c>
      <c r="Y21" s="47" t="s">
        <v>39</v>
      </c>
      <c r="Z21" s="48" t="s">
        <v>45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39</v>
      </c>
      <c r="AG21" s="10" t="s">
        <v>39</v>
      </c>
      <c r="AH21" s="10" t="s">
        <v>40</v>
      </c>
      <c r="AI21" s="10" t="s">
        <v>40</v>
      </c>
      <c r="AJ21" s="9" t="s">
        <v>41</v>
      </c>
      <c r="AK21" s="35" t="s">
        <v>41</v>
      </c>
      <c r="AL21" s="47" t="s">
        <v>39</v>
      </c>
      <c r="AM21" s="48" t="s">
        <v>45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39</v>
      </c>
      <c r="AT21" s="10" t="s">
        <v>39</v>
      </c>
      <c r="AU21" s="10" t="s">
        <v>40</v>
      </c>
      <c r="AV21" s="10" t="s">
        <v>40</v>
      </c>
      <c r="AW21" s="9" t="s">
        <v>41</v>
      </c>
      <c r="AX21" s="35" t="s">
        <v>41</v>
      </c>
      <c r="AY21" s="47" t="s">
        <v>39</v>
      </c>
      <c r="AZ21" s="48" t="s">
        <v>45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39</v>
      </c>
      <c r="BG21" s="10" t="s">
        <v>39</v>
      </c>
      <c r="BH21" s="10" t="s">
        <v>40</v>
      </c>
      <c r="BI21" s="10" t="s">
        <v>40</v>
      </c>
      <c r="BJ21" s="9" t="s">
        <v>41</v>
      </c>
      <c r="BK21" s="35" t="s">
        <v>41</v>
      </c>
      <c r="BL21" s="47" t="s">
        <v>39</v>
      </c>
      <c r="BM21" s="48" t="s">
        <v>45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1051</v>
      </c>
      <c r="F23" s="30">
        <v>41.179562617300228</v>
      </c>
      <c r="G23" s="30">
        <v>22.257297875430478</v>
      </c>
      <c r="H23" s="30">
        <v>310.10101709931809</v>
      </c>
      <c r="I23" s="30">
        <v>3074.1022466933787</v>
      </c>
      <c r="J23" s="32">
        <f>(G23-F23)/F23</f>
        <v>-0.45950620985760998</v>
      </c>
      <c r="K23" s="36">
        <f t="shared" ref="K23:K26" si="10">(I23-H23)/H23</f>
        <v>8.9132285196885235</v>
      </c>
      <c r="L23" s="49">
        <f>kWh_in_MMBtu*(I23-H23)*Elec_source_E+(G23-F23)*Gas_source_E</f>
        <v>8.965750712203878</v>
      </c>
      <c r="M23" s="50">
        <f>(I23-H23)*Elec_emissions/1000+(G23-F23)*Gas_emissions</f>
        <v>1237.2848707749108</v>
      </c>
      <c r="N23" s="6"/>
      <c r="O23" s="16">
        <v>1</v>
      </c>
      <c r="P23" s="17" t="s">
        <v>22</v>
      </c>
      <c r="Q23" s="18">
        <v>3779</v>
      </c>
      <c r="R23" s="18">
        <v>765</v>
      </c>
      <c r="S23" s="30">
        <v>38.195449466603769</v>
      </c>
      <c r="T23" s="30">
        <v>21.961465745711976</v>
      </c>
      <c r="U23" s="30">
        <v>290.23767177594601</v>
      </c>
      <c r="V23" s="30">
        <v>2651.2926780636317</v>
      </c>
      <c r="W23" s="32">
        <f>(T23-S23)/S23</f>
        <v>-0.42502402635910841</v>
      </c>
      <c r="X23" s="36">
        <f t="shared" ref="X23:X26" si="11">(V23-U23)/U23</f>
        <v>8.1349019644505098</v>
      </c>
      <c r="Y23" s="49">
        <f>kWh_in_MMBtu*(V23-U23)*Elec_source_E+(T23-S23)*Gas_source_E</f>
        <v>7.5820898475476675</v>
      </c>
      <c r="Z23" s="50">
        <f>(V23-U23)*Elec_emissions/1000+(T23-S23)*Gas_emissions</f>
        <v>1046.5783721712014</v>
      </c>
      <c r="AA23" s="6"/>
      <c r="AB23" s="16">
        <v>1</v>
      </c>
      <c r="AC23" s="17" t="s">
        <v>22</v>
      </c>
      <c r="AD23" s="18">
        <v>1341</v>
      </c>
      <c r="AE23" s="18">
        <v>247</v>
      </c>
      <c r="AF23" s="30">
        <v>46.22025278886818</v>
      </c>
      <c r="AG23" s="30">
        <v>18.211280224168569</v>
      </c>
      <c r="AH23" s="30">
        <v>343.02345158733698</v>
      </c>
      <c r="AI23" s="30">
        <v>4602.8652991630952</v>
      </c>
      <c r="AJ23" s="32">
        <f>(AG23-AF23)/AF23</f>
        <v>-0.60598916870150421</v>
      </c>
      <c r="AK23" s="36">
        <f t="shared" ref="AK23:AK26" si="12">(AI23-AH23)/AH23</f>
        <v>12.418514908713647</v>
      </c>
      <c r="AL23" s="49">
        <f>kWh_in_MMBtu*(AI23-AH23)*Elec_source_E+(AG23-AF23)*Gas_source_E</f>
        <v>15.075504336085455</v>
      </c>
      <c r="AM23" s="50">
        <f>(AI23-AH23)*Elec_emissions/1000+(AG23-AF23)*Gas_emissions</f>
        <v>2076.4910793643085</v>
      </c>
      <c r="AO23" s="16">
        <v>1</v>
      </c>
      <c r="AP23" s="17" t="s">
        <v>22</v>
      </c>
      <c r="AQ23" s="18">
        <v>133</v>
      </c>
      <c r="AR23" s="18">
        <v>31</v>
      </c>
      <c r="AS23" s="30">
        <v>64.308528349035839</v>
      </c>
      <c r="AT23" s="30">
        <v>48.815531172426745</v>
      </c>
      <c r="AU23" s="30">
        <v>474.26946212687153</v>
      </c>
      <c r="AV23" s="30">
        <v>1996.6358265300109</v>
      </c>
      <c r="AW23" s="32">
        <f>(AT23-AS23)/AS23</f>
        <v>-0.24091668048319406</v>
      </c>
      <c r="AX23" s="36">
        <f t="shared" ref="AX23:AX26" si="13">(AV23-AU23)/AU23</f>
        <v>3.2099185926415226</v>
      </c>
      <c r="AY23" s="49">
        <f>kWh_in_MMBtu*(AV23-AU23)*Elec_source_E+(AT23-AS23)*Gas_source_E</f>
        <v>-0.58912075704377997</v>
      </c>
      <c r="AZ23" s="50">
        <f>(AV23-AU23)*Elec_emissions/1000+(AT23-AS23)*Gas_emissions</f>
        <v>-63.949891119372296</v>
      </c>
      <c r="BA23" s="6"/>
      <c r="BB23" s="16">
        <v>1</v>
      </c>
      <c r="BC23" s="17" t="s">
        <v>22</v>
      </c>
      <c r="BD23" s="18">
        <v>46</v>
      </c>
      <c r="BE23" s="18">
        <v>8</v>
      </c>
      <c r="BF23" s="30">
        <v>81.279331395012221</v>
      </c>
      <c r="BG23" s="30">
        <v>72.553886236607127</v>
      </c>
      <c r="BH23" s="30">
        <v>556.90052434733536</v>
      </c>
      <c r="BI23" s="30">
        <v>479.89038004315796</v>
      </c>
      <c r="BJ23" s="32">
        <f>(BG23-BF23)/BF23</f>
        <v>-0.10735134023187276</v>
      </c>
      <c r="BK23" s="36">
        <f t="shared" ref="BK23:BK26" si="14">(BI23-BH23)/BH23</f>
        <v>-0.13828348320273201</v>
      </c>
      <c r="BL23" s="49">
        <f>kWh_in_MMBtu*(BI23-BH23)*Elec_source_E+(BG23-BF23)*Gas_source_E</f>
        <v>-10.335195299063187</v>
      </c>
      <c r="BM23" s="50">
        <f>(BI23-BH23)*Elec_emissions/1000+(BG23-BF23)*Gas_emissions</f>
        <v>-1394.6131881038227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1395</v>
      </c>
      <c r="F24" s="30">
        <v>40.426185398844886</v>
      </c>
      <c r="G24" s="31">
        <v>25.308371193015184</v>
      </c>
      <c r="H24" s="31">
        <v>310.65495504576012</v>
      </c>
      <c r="I24" s="30">
        <v>2438.1376434014442</v>
      </c>
      <c r="J24" s="37">
        <f t="shared" ref="J24:J26" si="15">(G24-F24)/F24</f>
        <v>-0.37396093785939227</v>
      </c>
      <c r="K24" s="38">
        <f t="shared" si="10"/>
        <v>6.8483784140584572</v>
      </c>
      <c r="L24" s="49">
        <f>kWh_in_MMBtu*(I24-H24)*Elec_source_E+(G24-F24)*Gas_source_E</f>
        <v>6.2981213162583529</v>
      </c>
      <c r="M24" s="50">
        <f>(I24-H24)*Elec_emissions/1000+(G24-F24)*Gas_emissions</f>
        <v>871.04114061219843</v>
      </c>
      <c r="N24" s="6"/>
      <c r="O24" s="16">
        <v>2</v>
      </c>
      <c r="P24" s="17" t="s">
        <v>23</v>
      </c>
      <c r="Q24" s="18">
        <v>3779</v>
      </c>
      <c r="R24" s="18">
        <v>967</v>
      </c>
      <c r="S24" s="30">
        <v>37.776722785492481</v>
      </c>
      <c r="T24" s="31">
        <v>23.91614564490289</v>
      </c>
      <c r="U24" s="31">
        <v>293.15330042673924</v>
      </c>
      <c r="V24" s="30">
        <v>2263.6003116377451</v>
      </c>
      <c r="W24" s="37">
        <f t="shared" ref="W24:W26" si="16">(T24-S24)/S24</f>
        <v>-0.36690787655917345</v>
      </c>
      <c r="X24" s="38">
        <f t="shared" si="11"/>
        <v>6.7215583394171352</v>
      </c>
      <c r="Y24" s="49">
        <f>kWh_in_MMBtu*(V24-U24)*Elec_source_E+(T24-S24)*Gas_source_E</f>
        <v>5.9873072271487899</v>
      </c>
      <c r="Z24" s="50">
        <f>(V24-U24)*Elec_emissions/1000+(T24-S24)*Gas_emissions</f>
        <v>827.52511463413293</v>
      </c>
      <c r="AA24" s="6"/>
      <c r="AB24" s="16">
        <v>2</v>
      </c>
      <c r="AC24" s="17" t="s">
        <v>23</v>
      </c>
      <c r="AD24" s="18">
        <v>1341</v>
      </c>
      <c r="AE24" s="18">
        <v>378</v>
      </c>
      <c r="AF24" s="30">
        <v>42.914449902959873</v>
      </c>
      <c r="AG24" s="31">
        <v>24.316947994662101</v>
      </c>
      <c r="AH24" s="31">
        <v>327.55474843174215</v>
      </c>
      <c r="AI24" s="30">
        <v>3016.7242164097761</v>
      </c>
      <c r="AJ24" s="37">
        <f t="shared" ref="AJ24:AJ26" si="17">(AG24-AF24)/AF24</f>
        <v>-0.4333622346401107</v>
      </c>
      <c r="AK24" s="38">
        <f t="shared" si="12"/>
        <v>8.209832038317769</v>
      </c>
      <c r="AL24" s="49">
        <f>kWh_in_MMBtu*(AI24-AH24)*Elec_source_E+(AG24-AF24)*Gas_source_E</f>
        <v>8.5186035916352765</v>
      </c>
      <c r="AM24" s="50">
        <f>(AI24-AH24)*Elec_emissions/1000+(AG24-AF24)*Gas_emissions</f>
        <v>1176.2196259202892</v>
      </c>
      <c r="AO24" s="16">
        <v>2</v>
      </c>
      <c r="AP24" s="17" t="s">
        <v>23</v>
      </c>
      <c r="AQ24" s="18">
        <v>133</v>
      </c>
      <c r="AR24" s="18">
        <v>38</v>
      </c>
      <c r="AS24" s="30">
        <v>64.471841937881123</v>
      </c>
      <c r="AT24" s="31">
        <v>50.731428439485249</v>
      </c>
      <c r="AU24" s="31">
        <v>472.79602814193777</v>
      </c>
      <c r="AV24" s="30">
        <v>1708.6137490561484</v>
      </c>
      <c r="AW24" s="37">
        <f t="shared" ref="AW24:AW26" si="18">(AT24-AS24)/AS24</f>
        <v>-0.21312270729964281</v>
      </c>
      <c r="AX24" s="38">
        <f t="shared" si="13"/>
        <v>2.6138496251140388</v>
      </c>
      <c r="AY24" s="49">
        <f>kWh_in_MMBtu*(AV24-AU24)*Elec_source_E+(AT24-AS24)*Gas_source_E</f>
        <v>-1.7465551491994962</v>
      </c>
      <c r="AZ24" s="50">
        <f>(AV24-AU24)*Elec_emissions/1000+(AT24-AS24)*Gas_emissions</f>
        <v>-222.96181805493097</v>
      </c>
      <c r="BA24" s="6"/>
      <c r="BB24" s="16">
        <v>2</v>
      </c>
      <c r="BC24" s="17" t="s">
        <v>23</v>
      </c>
      <c r="BD24" s="18">
        <v>46</v>
      </c>
      <c r="BE24" s="18">
        <v>12</v>
      </c>
      <c r="BF24" s="30">
        <v>99.403803404924759</v>
      </c>
      <c r="BG24" s="31">
        <v>88.222029412696585</v>
      </c>
      <c r="BH24" s="31">
        <v>675.20639996549539</v>
      </c>
      <c r="BI24" s="30">
        <v>587.619577023435</v>
      </c>
      <c r="BJ24" s="37">
        <f t="shared" ref="BJ24:BJ26" si="19">(BG24-BF24)/BF24</f>
        <v>-0.11248839188455233</v>
      </c>
      <c r="BK24" s="38">
        <f t="shared" si="14"/>
        <v>-0.12971859115455109</v>
      </c>
      <c r="BL24" s="49">
        <f>kWh_in_MMBtu*(BI24-BH24)*Elec_source_E+(BG24-BF24)*Gas_source_E</f>
        <v>-13.125826203426323</v>
      </c>
      <c r="BM24" s="50">
        <f>(BI24-BH24)*Elec_emissions/1000+(BG24-BF24)*Gas_emissions</f>
        <v>-1771.0720174152973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2497</v>
      </c>
      <c r="F25" s="30">
        <v>41.166425493365203</v>
      </c>
      <c r="G25" s="31">
        <v>31.130696244531372</v>
      </c>
      <c r="H25" s="31">
        <v>320.13578895233377</v>
      </c>
      <c r="I25" s="30">
        <v>1590.4181372549278</v>
      </c>
      <c r="J25" s="37">
        <f t="shared" si="15"/>
        <v>-0.24378432493370819</v>
      </c>
      <c r="K25" s="38">
        <f t="shared" si="10"/>
        <v>3.967948577257419</v>
      </c>
      <c r="L25" s="49">
        <f>kWh_in_MMBtu*(I25-H25)*Elec_source_E+(G25-F25)*Gas_source_E</f>
        <v>2.6605242717771649</v>
      </c>
      <c r="M25" s="50">
        <f>(I25-H25)*Elec_emissions/1000+(G25-F25)*Gas_emissions</f>
        <v>371.73833485339856</v>
      </c>
      <c r="N25" s="6"/>
      <c r="O25" s="16">
        <v>3</v>
      </c>
      <c r="P25" s="17" t="s">
        <v>24</v>
      </c>
      <c r="Q25" s="18">
        <v>3779</v>
      </c>
      <c r="R25" s="18">
        <v>1704</v>
      </c>
      <c r="S25" s="30">
        <v>39.007591707863305</v>
      </c>
      <c r="T25" s="31">
        <v>30.134560066452273</v>
      </c>
      <c r="U25" s="31">
        <v>307.32440161370852</v>
      </c>
      <c r="V25" s="30">
        <v>1409.3880773419614</v>
      </c>
      <c r="W25" s="37">
        <f t="shared" si="16"/>
        <v>-0.22746935283426817</v>
      </c>
      <c r="X25" s="38">
        <f t="shared" si="11"/>
        <v>3.5859947011740778</v>
      </c>
      <c r="Y25" s="49">
        <f>kWh_in_MMBtu*(V25-U25)*Elec_source_E+(T25-S25)*Gas_source_E</f>
        <v>2.1269385534711596</v>
      </c>
      <c r="Z25" s="50">
        <f>(V25-U25)*Elec_emissions/1000+(T25-S25)*Gas_emissions</f>
        <v>298.06493322145798</v>
      </c>
      <c r="AA25" s="6"/>
      <c r="AB25" s="16">
        <v>3</v>
      </c>
      <c r="AC25" s="17" t="s">
        <v>24</v>
      </c>
      <c r="AD25" s="18">
        <v>1341</v>
      </c>
      <c r="AE25" s="18">
        <v>710</v>
      </c>
      <c r="AF25" s="30">
        <v>41.83885464039782</v>
      </c>
      <c r="AG25" s="31">
        <v>29.052245624243067</v>
      </c>
      <c r="AH25" s="31">
        <v>322.9372669193736</v>
      </c>
      <c r="AI25" s="30">
        <v>2084.573070070287</v>
      </c>
      <c r="AJ25" s="37">
        <f t="shared" si="17"/>
        <v>-0.30561565621369918</v>
      </c>
      <c r="AK25" s="38">
        <f t="shared" si="12"/>
        <v>5.4550402929827664</v>
      </c>
      <c r="AL25" s="49">
        <f>kWh_in_MMBtu*(AI25-AH25)*Elec_source_E+(AG25-AF25)*Gas_source_E</f>
        <v>4.9224282371245334</v>
      </c>
      <c r="AM25" s="50">
        <f>(AI25-AH25)*Elec_emissions/1000+(AG25-AF25)*Gas_emissions</f>
        <v>681.7869324066794</v>
      </c>
      <c r="AO25" s="16">
        <v>3</v>
      </c>
      <c r="AP25" s="17" t="s">
        <v>24</v>
      </c>
      <c r="AQ25" s="18">
        <v>133</v>
      </c>
      <c r="AR25" s="18">
        <v>65</v>
      </c>
      <c r="AS25" s="30">
        <v>71.773298289262641</v>
      </c>
      <c r="AT25" s="31">
        <v>61.822438992828822</v>
      </c>
      <c r="AU25" s="31">
        <v>511.95966906088478</v>
      </c>
      <c r="AV25" s="30">
        <v>1207.9985183492497</v>
      </c>
      <c r="AW25" s="37">
        <f t="shared" si="18"/>
        <v>-0.13864291503407861</v>
      </c>
      <c r="AX25" s="38">
        <f t="shared" si="13"/>
        <v>1.3595579717541939</v>
      </c>
      <c r="AY25" s="49">
        <f>kWh_in_MMBtu*(AV25-AU25)*Elec_source_E+(AT25-AS25)*Gas_source_E</f>
        <v>-3.394739872278949</v>
      </c>
      <c r="AZ25" s="50">
        <f>(AV25-AU25)*Elec_emissions/1000+(AT25-AS25)*Gas_emissions</f>
        <v>-450.73582971048893</v>
      </c>
      <c r="BA25" s="6"/>
      <c r="BB25" s="16">
        <v>3</v>
      </c>
      <c r="BC25" s="17" t="s">
        <v>24</v>
      </c>
      <c r="BD25" s="18">
        <v>46</v>
      </c>
      <c r="BE25" s="18">
        <v>18</v>
      </c>
      <c r="BF25" s="30">
        <v>108.48761129163114</v>
      </c>
      <c r="BG25" s="31">
        <v>96.583624534101077</v>
      </c>
      <c r="BH25" s="31">
        <v>729.74703680594678</v>
      </c>
      <c r="BI25" s="30">
        <v>617.22341623558088</v>
      </c>
      <c r="BJ25" s="37">
        <f t="shared" si="19"/>
        <v>-0.10972669243799961</v>
      </c>
      <c r="BK25" s="38">
        <f t="shared" si="14"/>
        <v>-0.15419537852852974</v>
      </c>
      <c r="BL25" s="49">
        <f>kWh_in_MMBtu*(BI25-BH25)*Elec_source_E+(BG25-BF25)*Gas_source_E</f>
        <v>-14.180008063754796</v>
      </c>
      <c r="BM25" s="50">
        <f>(BI25-BH25)*Elec_emissions/1000+(BG25-BF25)*Gas_emissions</f>
        <v>-1913.4953976662314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4593</v>
      </c>
      <c r="F26" s="39">
        <v>48.196647548389876</v>
      </c>
      <c r="G26" s="40">
        <v>40.395972591854957</v>
      </c>
      <c r="H26" s="40">
        <v>360.53609588123038</v>
      </c>
      <c r="I26" s="39">
        <v>1212.7989216928725</v>
      </c>
      <c r="J26" s="41">
        <f t="shared" si="15"/>
        <v>-0.16185098660032257</v>
      </c>
      <c r="K26" s="42">
        <f t="shared" si="10"/>
        <v>2.3638765592347202</v>
      </c>
      <c r="L26" s="51">
        <f>kWh_in_MMBtu*(I26-H26)*Elec_source_E+(G26-F26)*Gas_source_E</f>
        <v>0.62147359255188306</v>
      </c>
      <c r="M26" s="52">
        <f>(I26-H26)*Elec_emissions/1000+(G26-F26)*Gas_emissions</f>
        <v>92.490930119494578</v>
      </c>
      <c r="N26" s="6"/>
      <c r="O26" s="19">
        <v>4</v>
      </c>
      <c r="P26" s="14" t="s">
        <v>25</v>
      </c>
      <c r="Q26" s="13">
        <v>3779</v>
      </c>
      <c r="R26" s="13">
        <v>3619</v>
      </c>
      <c r="S26" s="39">
        <v>47.314072762991039</v>
      </c>
      <c r="T26" s="40">
        <v>41.039992608596322</v>
      </c>
      <c r="U26" s="40">
        <v>355.32714009595259</v>
      </c>
      <c r="V26" s="39">
        <v>1011.3961111631879</v>
      </c>
      <c r="W26" s="41">
        <f t="shared" si="16"/>
        <v>-0.13260494791524877</v>
      </c>
      <c r="X26" s="42">
        <f t="shared" si="11"/>
        <v>1.8463801298433618</v>
      </c>
      <c r="Y26" s="51">
        <f>kWh_in_MMBtu*(V26-U26)*Elec_source_E+(T26-S26)*Gas_source_E</f>
        <v>0.18503734083013157</v>
      </c>
      <c r="Z26" s="52">
        <f>(V26-U26)*Elec_emissions/1000+(T26-S26)*Gas_emissions</f>
        <v>31.63450123573682</v>
      </c>
      <c r="AA26" s="6"/>
      <c r="AB26" s="19">
        <v>4</v>
      </c>
      <c r="AC26" s="14" t="s">
        <v>25</v>
      </c>
      <c r="AD26" s="13">
        <v>1341</v>
      </c>
      <c r="AE26" s="13">
        <v>824</v>
      </c>
      <c r="AF26" s="39">
        <v>41.608160681562119</v>
      </c>
      <c r="AG26" s="40">
        <v>27.595160165763332</v>
      </c>
      <c r="AH26" s="40">
        <v>322.68433077861556</v>
      </c>
      <c r="AI26" s="39">
        <v>2124.5084489612091</v>
      </c>
      <c r="AJ26" s="41">
        <f t="shared" si="17"/>
        <v>-0.33678490676489786</v>
      </c>
      <c r="AK26" s="42">
        <f t="shared" si="12"/>
        <v>5.583859971864495</v>
      </c>
      <c r="AL26" s="51">
        <f>kWh_in_MMBtu*(AI26-AH26)*Elec_source_E+(AG26-AF26)*Gas_source_E</f>
        <v>4.0159121088560248</v>
      </c>
      <c r="AM26" s="52">
        <f>(AI26-AH26)*Elec_emissions/1000+(AG26-AF26)*Gas_emissions</f>
        <v>559.94119201506919</v>
      </c>
      <c r="AO26" s="19">
        <v>4</v>
      </c>
      <c r="AP26" s="14" t="s">
        <v>25</v>
      </c>
      <c r="AQ26" s="13">
        <v>133</v>
      </c>
      <c r="AR26" s="13">
        <v>126</v>
      </c>
      <c r="AS26" s="39">
        <v>104.85489388649478</v>
      </c>
      <c r="AT26" s="40">
        <v>95.025048422459577</v>
      </c>
      <c r="AU26" s="40">
        <v>684.41916902492903</v>
      </c>
      <c r="AV26" s="39">
        <v>1134.6095800242597</v>
      </c>
      <c r="AW26" s="41">
        <f t="shared" si="18"/>
        <v>-9.3747130912897506E-2</v>
      </c>
      <c r="AX26" s="42">
        <f t="shared" si="13"/>
        <v>0.65777002073262081</v>
      </c>
      <c r="AY26" s="51">
        <f>kWh_in_MMBtu*(AV26-AU26)*Elec_source_E+(AT26-AS26)*Gas_source_E</f>
        <v>-5.8948545638717684</v>
      </c>
      <c r="AZ26" s="52">
        <f>(AV26-AU26)*Elec_emissions/1000+(AT26-AS26)*Gas_emissions</f>
        <v>-790.41042562014786</v>
      </c>
      <c r="BA26" s="6"/>
      <c r="BB26" s="19">
        <v>4</v>
      </c>
      <c r="BC26" s="14" t="s">
        <v>25</v>
      </c>
      <c r="BD26" s="13">
        <v>46</v>
      </c>
      <c r="BE26" s="13">
        <v>24</v>
      </c>
      <c r="BF26" s="39">
        <v>110.030492882686</v>
      </c>
      <c r="BG26" s="40">
        <v>95.975032752543726</v>
      </c>
      <c r="BH26" s="40">
        <v>745.19435485505198</v>
      </c>
      <c r="BI26" s="39">
        <v>691.13133369593197</v>
      </c>
      <c r="BJ26" s="41">
        <f t="shared" si="19"/>
        <v>-0.12774149930536205</v>
      </c>
      <c r="BK26" s="42">
        <f t="shared" si="14"/>
        <v>-7.254888715526546E-2</v>
      </c>
      <c r="BL26" s="51">
        <f>kWh_in_MMBtu*(BI26-BH26)*Elec_source_E+(BG26-BF26)*Gas_source_E</f>
        <v>-15.899242855104625</v>
      </c>
      <c r="BM26" s="52">
        <f>(BI26-BH26)*Elec_emissions/1000+(BG26-BF26)*Gas_emissions</f>
        <v>-2144.7602718962753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65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65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65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65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65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53" t="s">
        <v>36</v>
      </c>
      <c r="G33" s="53"/>
      <c r="H33" s="53"/>
      <c r="I33" s="53"/>
      <c r="J33" s="28"/>
      <c r="K33" s="29"/>
      <c r="L33" s="45"/>
      <c r="M33" s="29"/>
      <c r="N33" s="5"/>
      <c r="O33" s="27"/>
      <c r="P33" s="28"/>
      <c r="Q33" s="28"/>
      <c r="R33" s="28"/>
      <c r="S33" s="53" t="s">
        <v>36</v>
      </c>
      <c r="T33" s="53"/>
      <c r="U33" s="53"/>
      <c r="V33" s="53"/>
      <c r="W33" s="28"/>
      <c r="X33" s="29"/>
      <c r="Y33" s="45"/>
      <c r="Z33" s="29"/>
      <c r="AB33" s="27"/>
      <c r="AC33" s="28"/>
      <c r="AD33" s="28"/>
      <c r="AE33" s="28"/>
      <c r="AF33" s="53" t="s">
        <v>36</v>
      </c>
      <c r="AG33" s="53"/>
      <c r="AH33" s="53"/>
      <c r="AI33" s="53"/>
      <c r="AJ33" s="28"/>
      <c r="AK33" s="29"/>
      <c r="AL33" s="45"/>
      <c r="AM33" s="29"/>
      <c r="AO33" s="27"/>
      <c r="AP33" s="28"/>
      <c r="AQ33" s="28"/>
      <c r="AR33" s="28"/>
      <c r="AS33" s="53" t="s">
        <v>36</v>
      </c>
      <c r="AT33" s="53"/>
      <c r="AU33" s="53"/>
      <c r="AV33" s="53"/>
      <c r="AW33" s="28"/>
      <c r="AX33" s="29"/>
      <c r="AY33" s="45"/>
      <c r="AZ33" s="29"/>
      <c r="BB33" s="27"/>
      <c r="BC33" s="28"/>
      <c r="BD33" s="28"/>
      <c r="BE33" s="28"/>
      <c r="BF33" s="53" t="s">
        <v>36</v>
      </c>
      <c r="BG33" s="53"/>
      <c r="BH33" s="53"/>
      <c r="BI33" s="53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35</v>
      </c>
      <c r="I34" s="23" t="s">
        <v>35</v>
      </c>
      <c r="J34" s="23" t="s">
        <v>42</v>
      </c>
      <c r="K34" s="34" t="s">
        <v>42</v>
      </c>
      <c r="L34" s="46" t="s">
        <v>42</v>
      </c>
      <c r="M34" s="34" t="s">
        <v>42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35</v>
      </c>
      <c r="V34" s="23" t="s">
        <v>35</v>
      </c>
      <c r="W34" s="23" t="s">
        <v>42</v>
      </c>
      <c r="X34" s="34" t="s">
        <v>42</v>
      </c>
      <c r="Y34" s="46" t="s">
        <v>42</v>
      </c>
      <c r="Z34" s="34" t="s">
        <v>42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35</v>
      </c>
      <c r="AI34" s="23" t="s">
        <v>35</v>
      </c>
      <c r="AJ34" s="23" t="s">
        <v>42</v>
      </c>
      <c r="AK34" s="34" t="s">
        <v>42</v>
      </c>
      <c r="AL34" s="46" t="s">
        <v>42</v>
      </c>
      <c r="AM34" s="34" t="s">
        <v>42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35</v>
      </c>
      <c r="AV34" s="23" t="s">
        <v>35</v>
      </c>
      <c r="AW34" s="23" t="s">
        <v>42</v>
      </c>
      <c r="AX34" s="34" t="s">
        <v>42</v>
      </c>
      <c r="AY34" s="46" t="s">
        <v>42</v>
      </c>
      <c r="AZ34" s="34" t="s">
        <v>42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35</v>
      </c>
      <c r="BI34" s="23" t="s">
        <v>35</v>
      </c>
      <c r="BJ34" s="23" t="s">
        <v>42</v>
      </c>
      <c r="BK34" s="34" t="s">
        <v>42</v>
      </c>
      <c r="BL34" s="46" t="s">
        <v>42</v>
      </c>
      <c r="BM34" s="34" t="s">
        <v>42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33</v>
      </c>
      <c r="G35" s="23" t="s">
        <v>34</v>
      </c>
      <c r="H35" s="23" t="s">
        <v>33</v>
      </c>
      <c r="I35" s="23" t="s">
        <v>34</v>
      </c>
      <c r="J35" s="23" t="s">
        <v>37</v>
      </c>
      <c r="K35" s="34" t="s">
        <v>38</v>
      </c>
      <c r="L35" s="46" t="s">
        <v>43</v>
      </c>
      <c r="M35" s="34" t="s">
        <v>44</v>
      </c>
      <c r="N35" s="6"/>
      <c r="O35" s="16"/>
      <c r="P35" s="18"/>
      <c r="Q35" s="23" t="s">
        <v>6</v>
      </c>
      <c r="R35" s="23" t="s">
        <v>4</v>
      </c>
      <c r="S35" s="23" t="s">
        <v>33</v>
      </c>
      <c r="T35" s="23" t="s">
        <v>34</v>
      </c>
      <c r="U35" s="23" t="s">
        <v>33</v>
      </c>
      <c r="V35" s="23" t="s">
        <v>34</v>
      </c>
      <c r="W35" s="23" t="s">
        <v>37</v>
      </c>
      <c r="X35" s="34" t="s">
        <v>38</v>
      </c>
      <c r="Y35" s="46" t="s">
        <v>43</v>
      </c>
      <c r="Z35" s="34" t="s">
        <v>44</v>
      </c>
      <c r="AA35" s="6"/>
      <c r="AB35" s="16"/>
      <c r="AC35" s="18"/>
      <c r="AD35" s="23" t="s">
        <v>6</v>
      </c>
      <c r="AE35" s="23" t="s">
        <v>4</v>
      </c>
      <c r="AF35" s="23" t="s">
        <v>33</v>
      </c>
      <c r="AG35" s="23" t="s">
        <v>34</v>
      </c>
      <c r="AH35" s="23" t="s">
        <v>33</v>
      </c>
      <c r="AI35" s="23" t="s">
        <v>34</v>
      </c>
      <c r="AJ35" s="23" t="s">
        <v>37</v>
      </c>
      <c r="AK35" s="34" t="s">
        <v>38</v>
      </c>
      <c r="AL35" s="46" t="s">
        <v>43</v>
      </c>
      <c r="AM35" s="34" t="s">
        <v>44</v>
      </c>
      <c r="AO35" s="16"/>
      <c r="AP35" s="18"/>
      <c r="AQ35" s="23" t="s">
        <v>6</v>
      </c>
      <c r="AR35" s="23" t="s">
        <v>4</v>
      </c>
      <c r="AS35" s="23" t="s">
        <v>33</v>
      </c>
      <c r="AT35" s="23" t="s">
        <v>34</v>
      </c>
      <c r="AU35" s="23" t="s">
        <v>33</v>
      </c>
      <c r="AV35" s="23" t="s">
        <v>34</v>
      </c>
      <c r="AW35" s="23" t="s">
        <v>37</v>
      </c>
      <c r="AX35" s="34" t="s">
        <v>38</v>
      </c>
      <c r="AY35" s="46" t="s">
        <v>43</v>
      </c>
      <c r="AZ35" s="34" t="s">
        <v>44</v>
      </c>
      <c r="BA35" s="6"/>
      <c r="BB35" s="16"/>
      <c r="BC35" s="18"/>
      <c r="BD35" s="23" t="s">
        <v>6</v>
      </c>
      <c r="BE35" s="23" t="s">
        <v>4</v>
      </c>
      <c r="BF35" s="23" t="s">
        <v>33</v>
      </c>
      <c r="BG35" s="23" t="s">
        <v>34</v>
      </c>
      <c r="BH35" s="23" t="s">
        <v>33</v>
      </c>
      <c r="BI35" s="23" t="s">
        <v>34</v>
      </c>
      <c r="BJ35" s="23" t="s">
        <v>37</v>
      </c>
      <c r="BK35" s="34" t="s">
        <v>38</v>
      </c>
      <c r="BL35" s="46" t="s">
        <v>43</v>
      </c>
      <c r="BM35" s="34" t="s">
        <v>44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39</v>
      </c>
      <c r="G36" s="10" t="s">
        <v>39</v>
      </c>
      <c r="H36" s="10" t="s">
        <v>40</v>
      </c>
      <c r="I36" s="10" t="s">
        <v>40</v>
      </c>
      <c r="J36" s="9" t="s">
        <v>41</v>
      </c>
      <c r="K36" s="35" t="s">
        <v>41</v>
      </c>
      <c r="L36" s="47" t="s">
        <v>39</v>
      </c>
      <c r="M36" s="48" t="s">
        <v>45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39</v>
      </c>
      <c r="T36" s="10" t="s">
        <v>39</v>
      </c>
      <c r="U36" s="10" t="s">
        <v>40</v>
      </c>
      <c r="V36" s="10" t="s">
        <v>40</v>
      </c>
      <c r="W36" s="9" t="s">
        <v>41</v>
      </c>
      <c r="X36" s="35" t="s">
        <v>41</v>
      </c>
      <c r="Y36" s="47" t="s">
        <v>39</v>
      </c>
      <c r="Z36" s="48" t="s">
        <v>45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39</v>
      </c>
      <c r="AG36" s="10" t="s">
        <v>39</v>
      </c>
      <c r="AH36" s="10" t="s">
        <v>40</v>
      </c>
      <c r="AI36" s="10" t="s">
        <v>40</v>
      </c>
      <c r="AJ36" s="9" t="s">
        <v>41</v>
      </c>
      <c r="AK36" s="35" t="s">
        <v>41</v>
      </c>
      <c r="AL36" s="47" t="s">
        <v>39</v>
      </c>
      <c r="AM36" s="48" t="s">
        <v>45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39</v>
      </c>
      <c r="AT36" s="10" t="s">
        <v>39</v>
      </c>
      <c r="AU36" s="10" t="s">
        <v>40</v>
      </c>
      <c r="AV36" s="10" t="s">
        <v>40</v>
      </c>
      <c r="AW36" s="9" t="s">
        <v>41</v>
      </c>
      <c r="AX36" s="35" t="s">
        <v>41</v>
      </c>
      <c r="AY36" s="47" t="s">
        <v>39</v>
      </c>
      <c r="AZ36" s="48" t="s">
        <v>45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39</v>
      </c>
      <c r="BG36" s="10" t="s">
        <v>39</v>
      </c>
      <c r="BH36" s="10" t="s">
        <v>40</v>
      </c>
      <c r="BI36" s="10" t="s">
        <v>40</v>
      </c>
      <c r="BJ36" s="9" t="s">
        <v>41</v>
      </c>
      <c r="BK36" s="35" t="s">
        <v>41</v>
      </c>
      <c r="BL36" s="47" t="s">
        <v>39</v>
      </c>
      <c r="BM36" s="48" t="s">
        <v>45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2436</v>
      </c>
      <c r="F38" s="30">
        <v>25.017477321048748</v>
      </c>
      <c r="G38" s="30">
        <v>14.702266640118903</v>
      </c>
      <c r="H38" s="30">
        <v>253.05961644043438</v>
      </c>
      <c r="I38" s="30">
        <v>1778.3196669709873</v>
      </c>
      <c r="J38" s="32">
        <f>(G38-F38)/F38</f>
        <v>-0.41232017715275476</v>
      </c>
      <c r="K38" s="36">
        <f t="shared" ref="K38:K41" si="20">(I38-H38)/H38</f>
        <v>6.0272755961027515</v>
      </c>
      <c r="L38" s="49">
        <f>kWh_in_MMBtu*(I38-H38)*Elec_source_E+(G38-F38)*Gas_source_E</f>
        <v>5.0856459313135023</v>
      </c>
      <c r="M38" s="50">
        <f>(I38-H38)*Elec_emissions/1000+(G38-F38)*Gas_emissions</f>
        <v>701.39214337473686</v>
      </c>
      <c r="N38" s="6"/>
      <c r="O38" s="16">
        <v>1</v>
      </c>
      <c r="P38" s="17" t="s">
        <v>22</v>
      </c>
      <c r="Q38" s="18">
        <v>3462</v>
      </c>
      <c r="R38" s="18">
        <v>2249</v>
      </c>
      <c r="S38" s="30">
        <v>24.27172535375189</v>
      </c>
      <c r="T38" s="30">
        <v>14.161011105673367</v>
      </c>
      <c r="U38" s="30">
        <v>248.5180214345834</v>
      </c>
      <c r="V38" s="30">
        <v>1750.9431152539607</v>
      </c>
      <c r="W38" s="32">
        <f>(T38-S38)/S38</f>
        <v>-0.41656347460752818</v>
      </c>
      <c r="X38" s="36">
        <f t="shared" ref="X38:X41" si="21">(V38-U38)/U38</f>
        <v>6.0455378050515174</v>
      </c>
      <c r="Y38" s="49">
        <f>kWh_in_MMBtu*(V38-U38)*Elec_source_E+(T38-S38)*Gas_source_E</f>
        <v>5.0640791184755365</v>
      </c>
      <c r="Z38" s="50">
        <f>(V38-U38)*Elec_emissions/1000+(T38-S38)*Gas_emissions</f>
        <v>698.25109194583183</v>
      </c>
      <c r="AA38" s="6"/>
      <c r="AB38" s="16">
        <v>1</v>
      </c>
      <c r="AC38" s="17" t="s">
        <v>22</v>
      </c>
      <c r="AD38" s="18">
        <v>1135</v>
      </c>
      <c r="AE38" s="18">
        <v>132</v>
      </c>
      <c r="AF38" s="30">
        <v>30.794514487361639</v>
      </c>
      <c r="AG38" s="30">
        <v>15.867561356284689</v>
      </c>
      <c r="AH38" s="30">
        <v>282.53920629164713</v>
      </c>
      <c r="AI38" s="30">
        <v>2576.8115891356483</v>
      </c>
      <c r="AJ38" s="32">
        <f>(AG38-AF38)/AF38</f>
        <v>-0.48472766593553901</v>
      </c>
      <c r="AK38" s="36">
        <f t="shared" ref="AK38:AK41" si="22">(AI38-AH38)/AH38</f>
        <v>8.1201912221547428</v>
      </c>
      <c r="AL38" s="49">
        <f>kWh_in_MMBtu*(AI38-AH38)*Elec_source_E+(AG38-AF38)*Gas_source_E</f>
        <v>8.2917875541109076</v>
      </c>
      <c r="AM38" s="50">
        <f>(AI38-AH38)*Elec_emissions/1000+(AG38-AF38)*Gas_emissions</f>
        <v>1141.6099343868664</v>
      </c>
      <c r="AO38" s="16">
        <v>1</v>
      </c>
      <c r="AP38" s="17" t="s">
        <v>22</v>
      </c>
      <c r="AQ38" s="18">
        <v>78</v>
      </c>
      <c r="AR38" s="18">
        <v>54</v>
      </c>
      <c r="AS38" s="30">
        <v>41.357753675116186</v>
      </c>
      <c r="AT38" s="30">
        <v>33.719525845000071</v>
      </c>
      <c r="AU38" s="30">
        <v>366.23753945088998</v>
      </c>
      <c r="AV38" s="30">
        <v>992.53096559196251</v>
      </c>
      <c r="AW38" s="32">
        <f>(AT38-AS38)/AS38</f>
        <v>-0.18468671896732691</v>
      </c>
      <c r="AX38" s="36">
        <f t="shared" ref="AX38:AX41" si="23">(AV38-AU38)/AU38</f>
        <v>1.710074360700685</v>
      </c>
      <c r="AY38" s="49">
        <f>kWh_in_MMBtu*(AV38-AU38)*Elec_source_E+(AT38-AS38)*Gas_source_E</f>
        <v>-1.620656538892292</v>
      </c>
      <c r="AZ38" s="50">
        <f>(AV38-AU38)*Elec_emissions/1000+(AT38-AS38)*Gas_emissions</f>
        <v>-212.18884941794931</v>
      </c>
      <c r="BA38" s="6"/>
      <c r="BB38" s="16">
        <v>1</v>
      </c>
      <c r="BC38" s="17" t="s">
        <v>22</v>
      </c>
      <c r="BD38" s="18">
        <v>26</v>
      </c>
      <c r="BE38" s="18">
        <v>1</v>
      </c>
      <c r="BF38" s="30">
        <v>57.26982269875343</v>
      </c>
      <c r="BG38" s="30">
        <v>51.235064010602485</v>
      </c>
      <c r="BH38" s="30">
        <v>464.19308167349618</v>
      </c>
      <c r="BI38" s="30">
        <v>379.84062729121081</v>
      </c>
      <c r="BJ38" s="32">
        <f>(BG38-BF38)/BF38</f>
        <v>-0.10537414651856955</v>
      </c>
      <c r="BK38" s="36">
        <f t="shared" ref="BK38:BK41" si="24">(BI38-BH38)/BH38</f>
        <v>-0.18171846525195984</v>
      </c>
      <c r="BL38" s="49">
        <f>kWh_in_MMBtu*(BI38-BH38)*Elec_source_E+(BG38-BF38)*Gas_source_E</f>
        <v>-7.4809528143711237</v>
      </c>
      <c r="BM38" s="50">
        <f>(BI38-BH38)*Elec_emissions/1000+(BG38-BF38)*Gas_emissions</f>
        <v>-1009.7579958300317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2661</v>
      </c>
      <c r="F39" s="30">
        <v>25.517920457696487</v>
      </c>
      <c r="G39" s="31">
        <v>15.533301859503728</v>
      </c>
      <c r="H39" s="31">
        <v>257.11854093548402</v>
      </c>
      <c r="I39" s="30">
        <v>1698.1252197539043</v>
      </c>
      <c r="J39" s="37">
        <f t="shared" ref="J39:J41" si="25">(G39-F39)/F39</f>
        <v>-0.39127869430995454</v>
      </c>
      <c r="K39" s="38">
        <f t="shared" si="20"/>
        <v>5.6044448353492973</v>
      </c>
      <c r="L39" s="49">
        <f>kWh_in_MMBtu*(I39-H39)*Elec_source_E+(G39-F39)*Gas_source_E</f>
        <v>4.5439862227307977</v>
      </c>
      <c r="M39" s="50">
        <f>(I39-H39)*Elec_emissions/1000+(G39-F39)*Gas_emissions</f>
        <v>627.48477706764766</v>
      </c>
      <c r="N39" s="6"/>
      <c r="O39" s="16">
        <v>2</v>
      </c>
      <c r="P39" s="17" t="s">
        <v>23</v>
      </c>
      <c r="Q39" s="18">
        <v>3462</v>
      </c>
      <c r="R39" s="18">
        <v>2449</v>
      </c>
      <c r="S39" s="30">
        <v>24.787763831475637</v>
      </c>
      <c r="T39" s="31">
        <v>14.841927026820061</v>
      </c>
      <c r="U39" s="31">
        <v>252.7856038438257</v>
      </c>
      <c r="V39" s="30">
        <v>1711.7028043159476</v>
      </c>
      <c r="W39" s="37">
        <f t="shared" ref="W39:W41" si="26">(T39-S39)/S39</f>
        <v>-0.40123977589403603</v>
      </c>
      <c r="X39" s="38">
        <f t="shared" si="21"/>
        <v>5.7713618904241883</v>
      </c>
      <c r="Y39" s="49">
        <f>kWh_in_MMBtu*(V39-U39)*Elec_source_E+(T39-S39)*Gas_source_E</f>
        <v>4.7780059738559775</v>
      </c>
      <c r="Z39" s="50">
        <f>(V39-U39)*Elec_emissions/1000+(T39-S39)*Gas_emissions</f>
        <v>659.22759920209501</v>
      </c>
      <c r="AA39" s="6"/>
      <c r="AB39" s="16">
        <v>2</v>
      </c>
      <c r="AC39" s="17" t="s">
        <v>23</v>
      </c>
      <c r="AD39" s="18">
        <v>1135</v>
      </c>
      <c r="AE39" s="18">
        <v>153</v>
      </c>
      <c r="AF39" s="30">
        <v>29.87462045341481</v>
      </c>
      <c r="AG39" s="31">
        <v>18.499193778286912</v>
      </c>
      <c r="AH39" s="31">
        <v>278.71688053167782</v>
      </c>
      <c r="AI39" s="30">
        <v>1759.7387288788896</v>
      </c>
      <c r="AJ39" s="37">
        <f t="shared" ref="AJ39:AJ41" si="27">(AG39-AF39)/AF39</f>
        <v>-0.38077225760461947</v>
      </c>
      <c r="AK39" s="38">
        <f t="shared" si="22"/>
        <v>5.3137142089206355</v>
      </c>
      <c r="AL39" s="49">
        <f>kWh_in_MMBtu*(AI39-AH39)*Elec_source_E+(AG39-AF39)*Gas_source_E</f>
        <v>3.4564023531328214</v>
      </c>
      <c r="AM39" s="50">
        <f>(AI39-AH39)*Elec_emissions/1000+(AG39-AF39)*Gas_emissions</f>
        <v>481.2180462530448</v>
      </c>
      <c r="AO39" s="16">
        <v>2</v>
      </c>
      <c r="AP39" s="17" t="s">
        <v>23</v>
      </c>
      <c r="AQ39" s="18">
        <v>78</v>
      </c>
      <c r="AR39" s="18">
        <v>58</v>
      </c>
      <c r="AS39" s="30">
        <v>44.30803383750613</v>
      </c>
      <c r="AT39" s="31">
        <v>36.305403239382478</v>
      </c>
      <c r="AU39" s="31">
        <v>379.52789332370452</v>
      </c>
      <c r="AV39" s="30">
        <v>985.12985089138795</v>
      </c>
      <c r="AW39" s="37">
        <f t="shared" ref="AW39:AW41" si="28">(AT39-AS39)/AS39</f>
        <v>-0.18061353449968565</v>
      </c>
      <c r="AX39" s="38">
        <f t="shared" si="23"/>
        <v>1.5956718023124516</v>
      </c>
      <c r="AY39" s="49">
        <f>kWh_in_MMBtu*(AV39-AU39)*Elec_source_E+(AT39-AS39)*Gas_source_E</f>
        <v>-2.2393755897123926</v>
      </c>
      <c r="AZ39" s="50">
        <f>(AV39-AU39)*Elec_emissions/1000+(AT39-AS39)*Gas_emissions</f>
        <v>-295.84145162076504</v>
      </c>
      <c r="BA39" s="6"/>
      <c r="BB39" s="16">
        <v>2</v>
      </c>
      <c r="BC39" s="17" t="s">
        <v>23</v>
      </c>
      <c r="BD39" s="18">
        <v>26</v>
      </c>
      <c r="BE39" s="18">
        <v>1</v>
      </c>
      <c r="BF39" s="30">
        <v>57.26982269875343</v>
      </c>
      <c r="BG39" s="31">
        <v>50.146923495009204</v>
      </c>
      <c r="BH39" s="31">
        <v>464.19308167349618</v>
      </c>
      <c r="BI39" s="30">
        <v>373.48512521700923</v>
      </c>
      <c r="BJ39" s="37">
        <f t="shared" ref="BJ39:BJ41" si="29">(BG39-BF39)/BF39</f>
        <v>-0.12437438895544663</v>
      </c>
      <c r="BK39" s="38">
        <f t="shared" si="24"/>
        <v>-0.19540997063004281</v>
      </c>
      <c r="BL39" s="49">
        <f>kWh_in_MMBtu*(BI39-BH39)*Elec_source_E+(BG39-BF39)*Gas_source_E</f>
        <v>-8.7350671126753809</v>
      </c>
      <c r="BM39" s="50">
        <f>(BI39-BH39)*Elec_emissions/1000+(BG39-BF39)*Gas_emissions</f>
        <v>-1178.9555516381331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3502</v>
      </c>
      <c r="F40" s="30">
        <v>27.655752563699799</v>
      </c>
      <c r="G40" s="31">
        <v>17.823008762601813</v>
      </c>
      <c r="H40" s="31">
        <v>272.96462074123599</v>
      </c>
      <c r="I40" s="30">
        <v>1611.2002361852255</v>
      </c>
      <c r="J40" s="37">
        <f t="shared" si="25"/>
        <v>-0.35554063403084474</v>
      </c>
      <c r="K40" s="38">
        <f t="shared" si="20"/>
        <v>4.9025973102668319</v>
      </c>
      <c r="L40" s="49">
        <f>kWh_in_MMBtu*(I40-H40)*Elec_source_E+(G40-F40)*Gas_source_E</f>
        <v>3.6092767975261442</v>
      </c>
      <c r="M40" s="50">
        <f>(I40-H40)*Elec_emissions/1000+(G40-F40)*Gas_emissions</f>
        <v>500.38124609415672</v>
      </c>
      <c r="N40" s="6"/>
      <c r="O40" s="16">
        <v>3</v>
      </c>
      <c r="P40" s="17" t="s">
        <v>24</v>
      </c>
      <c r="Q40" s="18">
        <v>3462</v>
      </c>
      <c r="R40" s="18">
        <v>3119</v>
      </c>
      <c r="S40" s="30">
        <v>27.125200887678737</v>
      </c>
      <c r="T40" s="31">
        <v>17.765652293799057</v>
      </c>
      <c r="U40" s="31">
        <v>269.92098785772089</v>
      </c>
      <c r="V40" s="30">
        <v>1543.1478789433877</v>
      </c>
      <c r="W40" s="37">
        <f t="shared" si="26"/>
        <v>-0.34504992728481987</v>
      </c>
      <c r="X40" s="38">
        <f t="shared" si="21"/>
        <v>4.7170355339570795</v>
      </c>
      <c r="Y40" s="49">
        <f>kWh_in_MMBtu*(V40-U40)*Elec_source_E+(T40-S40)*Gas_source_E</f>
        <v>3.4290850581466579</v>
      </c>
      <c r="Z40" s="50">
        <f>(V40-U40)*Elec_emissions/1000+(T40-S40)*Gas_emissions</f>
        <v>475.41825633824669</v>
      </c>
      <c r="AA40" s="6"/>
      <c r="AB40" s="16">
        <v>3</v>
      </c>
      <c r="AC40" s="17" t="s">
        <v>24</v>
      </c>
      <c r="AD40" s="18">
        <v>1135</v>
      </c>
      <c r="AE40" s="18">
        <v>309</v>
      </c>
      <c r="AF40" s="30">
        <v>26.833077105008403</v>
      </c>
      <c r="AG40" s="31">
        <v>11.767760715759922</v>
      </c>
      <c r="AH40" s="31">
        <v>266.22227640072106</v>
      </c>
      <c r="AI40" s="30">
        <v>2464.3046698933044</v>
      </c>
      <c r="AJ40" s="37">
        <f t="shared" si="27"/>
        <v>-0.56144572351102195</v>
      </c>
      <c r="AK40" s="38">
        <f t="shared" si="22"/>
        <v>8.2565682451907314</v>
      </c>
      <c r="AL40" s="49">
        <f>kWh_in_MMBtu*(AI40-AH40)*Elec_source_E+(AG40-AF40)*Gas_source_E</f>
        <v>7.1111747274182413</v>
      </c>
      <c r="AM40" s="50">
        <f>(AI40-AH40)*Elec_emissions/1000+(AG40-AF40)*Gas_emissions</f>
        <v>981.4102909186895</v>
      </c>
      <c r="AO40" s="16">
        <v>3</v>
      </c>
      <c r="AP40" s="17" t="s">
        <v>24</v>
      </c>
      <c r="AQ40" s="18">
        <v>78</v>
      </c>
      <c r="AR40" s="18">
        <v>72</v>
      </c>
      <c r="AS40" s="30">
        <v>53.831126634142265</v>
      </c>
      <c r="AT40" s="31">
        <v>45.849390101508121</v>
      </c>
      <c r="AU40" s="31">
        <v>431.76174170998991</v>
      </c>
      <c r="AV40" s="30">
        <v>935.43482823522675</v>
      </c>
      <c r="AW40" s="37">
        <f t="shared" si="28"/>
        <v>-0.1482736296210406</v>
      </c>
      <c r="AX40" s="38">
        <f t="shared" si="23"/>
        <v>1.1665533044462033</v>
      </c>
      <c r="AY40" s="49">
        <f>kWh_in_MMBtu*(AV40-AU40)*Elec_source_E+(AT40-AS40)*Gas_source_E</f>
        <v>-3.3078376164017298</v>
      </c>
      <c r="AZ40" s="50">
        <f>(AV40-AU40)*Elec_emissions/1000+(AT40-AS40)*Gas_emissions</f>
        <v>-440.97460248952484</v>
      </c>
      <c r="BA40" s="6"/>
      <c r="BB40" s="16">
        <v>3</v>
      </c>
      <c r="BC40" s="17" t="s">
        <v>24</v>
      </c>
      <c r="BD40" s="18">
        <v>26</v>
      </c>
      <c r="BE40" s="18">
        <v>2</v>
      </c>
      <c r="BF40" s="30">
        <v>39.840983150467821</v>
      </c>
      <c r="BG40" s="31">
        <v>33.856516896961317</v>
      </c>
      <c r="BH40" s="31">
        <v>344.50594831857825</v>
      </c>
      <c r="BI40" s="30">
        <v>261.77103313358697</v>
      </c>
      <c r="BJ40" s="37">
        <f t="shared" si="29"/>
        <v>-0.15020879958973185</v>
      </c>
      <c r="BK40" s="38">
        <f t="shared" si="24"/>
        <v>-0.24015525882439348</v>
      </c>
      <c r="BL40" s="49">
        <f>kWh_in_MMBtu*(BI40-BH40)*Elec_source_E+(BG40-BF40)*Gas_source_E</f>
        <v>-7.4088169071059422</v>
      </c>
      <c r="BM40" s="50">
        <f>(BI40-BH40)*Elec_emissions/1000+(BG40-BF40)*Gas_emissions</f>
        <v>-1000.0131059444334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3887</v>
      </c>
      <c r="F41" s="39">
        <v>28.324901901454844</v>
      </c>
      <c r="G41" s="40">
        <v>17.352548569986418</v>
      </c>
      <c r="H41" s="40">
        <v>276.84012727087833</v>
      </c>
      <c r="I41" s="39">
        <v>1654.214419279843</v>
      </c>
      <c r="J41" s="41">
        <f t="shared" si="25"/>
        <v>-0.3873748043203234</v>
      </c>
      <c r="K41" s="42">
        <f t="shared" si="20"/>
        <v>4.9753419259963438</v>
      </c>
      <c r="L41" s="51">
        <f>kWh_in_MMBtu*(I41-H41)*Elec_source_E+(G41-F41)*Gas_source_E</f>
        <v>2.7861157298436847</v>
      </c>
      <c r="M41" s="52">
        <f>(I41-H41)*Elec_emissions/1000+(G41-F41)*Gas_emissions</f>
        <v>389.76628085517609</v>
      </c>
      <c r="N41" s="6"/>
      <c r="O41" s="19">
        <v>4</v>
      </c>
      <c r="P41" s="14" t="s">
        <v>25</v>
      </c>
      <c r="Q41" s="13">
        <v>3462</v>
      </c>
      <c r="R41" s="13">
        <v>3260</v>
      </c>
      <c r="S41" s="39">
        <v>27.469061073196052</v>
      </c>
      <c r="T41" s="40">
        <v>16.759778751462122</v>
      </c>
      <c r="U41" s="40">
        <v>271.64467415847889</v>
      </c>
      <c r="V41" s="39">
        <v>1635.1188924907556</v>
      </c>
      <c r="W41" s="41">
        <f t="shared" si="26"/>
        <v>-0.38986706874316529</v>
      </c>
      <c r="X41" s="42">
        <f t="shared" si="21"/>
        <v>5.0193298379809903</v>
      </c>
      <c r="Y41" s="51">
        <f>kWh_in_MMBtu*(V41-U41)*Elec_source_E+(T41-S41)*Gas_source_E</f>
        <v>2.9240508420341378</v>
      </c>
      <c r="Z41" s="52">
        <f>(V41-U41)*Elec_emissions/1000+(T41-S41)*Gas_emissions</f>
        <v>408.22701216024279</v>
      </c>
      <c r="AA41" s="6"/>
      <c r="AB41" s="19">
        <v>4</v>
      </c>
      <c r="AC41" s="14" t="s">
        <v>25</v>
      </c>
      <c r="AD41" s="13">
        <v>1135</v>
      </c>
      <c r="AE41" s="13">
        <v>537</v>
      </c>
      <c r="AF41" s="39">
        <v>28.395406931413415</v>
      </c>
      <c r="AG41" s="40">
        <v>15.751170595838142</v>
      </c>
      <c r="AH41" s="40">
        <v>277.2051124638383</v>
      </c>
      <c r="AI41" s="39">
        <v>1854.5433792505094</v>
      </c>
      <c r="AJ41" s="41">
        <f t="shared" si="27"/>
        <v>-0.44529160529786749</v>
      </c>
      <c r="AK41" s="42">
        <f t="shared" si="22"/>
        <v>5.6901485429581911</v>
      </c>
      <c r="AL41" s="51">
        <f>kWh_in_MMBtu*(AI41-AH41)*Elec_source_E+(AG41-AF41)*Gas_source_E</f>
        <v>3.1045502310625679</v>
      </c>
      <c r="AM41" s="52">
        <f>(AI41-AH41)*Elec_emissions/1000+(AG41-AF41)*Gas_emissions</f>
        <v>434.74709857825451</v>
      </c>
      <c r="AO41" s="19">
        <v>4</v>
      </c>
      <c r="AP41" s="14" t="s">
        <v>25</v>
      </c>
      <c r="AQ41" s="13">
        <v>78</v>
      </c>
      <c r="AR41" s="13">
        <v>78</v>
      </c>
      <c r="AS41" s="39">
        <v>58.406091863291671</v>
      </c>
      <c r="AT41" s="40">
        <v>47.980361857664995</v>
      </c>
      <c r="AU41" s="40">
        <v>458.46949303713973</v>
      </c>
      <c r="AV41" s="39">
        <v>1262.7056854249277</v>
      </c>
      <c r="AW41" s="41">
        <f t="shared" si="28"/>
        <v>-0.17850415381377821</v>
      </c>
      <c r="AX41" s="42">
        <f t="shared" si="23"/>
        <v>1.7541760239271542</v>
      </c>
      <c r="AY41" s="51">
        <f>kWh_in_MMBtu*(AV41-AU41)*Elec_source_E+(AT41-AS41)*Gas_source_E</f>
        <v>-2.7540029823846996</v>
      </c>
      <c r="AZ41" s="52">
        <f>(AV41-AU41)*Elec_emissions/1000+(AT41-AS41)*Gas_emissions</f>
        <v>-363.22288709527766</v>
      </c>
      <c r="BA41" s="6"/>
      <c r="BB41" s="19">
        <v>4</v>
      </c>
      <c r="BC41" s="14" t="s">
        <v>25</v>
      </c>
      <c r="BD41" s="13">
        <v>26</v>
      </c>
      <c r="BE41" s="13">
        <v>12</v>
      </c>
      <c r="BF41" s="39">
        <v>62.145492069172882</v>
      </c>
      <c r="BG41" s="40">
        <v>50.969227242313025</v>
      </c>
      <c r="BH41" s="40">
        <v>491.34759127398866</v>
      </c>
      <c r="BI41" s="39">
        <v>421.9183416856331</v>
      </c>
      <c r="BJ41" s="41">
        <f t="shared" si="29"/>
        <v>-0.17984031431306047</v>
      </c>
      <c r="BK41" s="42">
        <f t="shared" si="24"/>
        <v>-0.14130373450765518</v>
      </c>
      <c r="BL41" s="51">
        <f>kWh_in_MMBtu*(BI41-BH41)*Elec_source_E+(BG41-BF41)*Gas_source_E</f>
        <v>-12.925428715280892</v>
      </c>
      <c r="BM41" s="52">
        <f>(BI41-BH41)*Elec_emissions/1000+(BG41-BF41)*Gas_emissions</f>
        <v>-1743.8610584498681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65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65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65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53" t="s">
        <v>36</v>
      </c>
      <c r="G48" s="53"/>
      <c r="H48" s="53"/>
      <c r="I48" s="53"/>
      <c r="J48" s="28"/>
      <c r="K48" s="29"/>
      <c r="L48" s="45"/>
      <c r="M48" s="29"/>
      <c r="O48" s="27"/>
      <c r="P48" s="28"/>
      <c r="Q48" s="28"/>
      <c r="R48" s="28"/>
      <c r="S48" s="53" t="s">
        <v>36</v>
      </c>
      <c r="T48" s="53"/>
      <c r="U48" s="53"/>
      <c r="V48" s="53"/>
      <c r="W48" s="28"/>
      <c r="X48" s="29"/>
      <c r="Y48" s="45"/>
      <c r="Z48" s="29"/>
      <c r="AB48" s="27"/>
      <c r="AC48" s="28"/>
      <c r="AD48" s="28"/>
      <c r="AE48" s="28"/>
      <c r="AF48" s="53" t="s">
        <v>36</v>
      </c>
      <c r="AG48" s="53"/>
      <c r="AH48" s="53"/>
      <c r="AI48" s="53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35</v>
      </c>
      <c r="I49" s="23" t="s">
        <v>35</v>
      </c>
      <c r="J49" s="23" t="s">
        <v>42</v>
      </c>
      <c r="K49" s="34" t="s">
        <v>42</v>
      </c>
      <c r="L49" s="46" t="s">
        <v>42</v>
      </c>
      <c r="M49" s="34" t="s">
        <v>42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35</v>
      </c>
      <c r="V49" s="23" t="s">
        <v>35</v>
      </c>
      <c r="W49" s="23" t="s">
        <v>42</v>
      </c>
      <c r="X49" s="34" t="s">
        <v>42</v>
      </c>
      <c r="Y49" s="46" t="s">
        <v>42</v>
      </c>
      <c r="Z49" s="34" t="s">
        <v>42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35</v>
      </c>
      <c r="AI49" s="23" t="s">
        <v>35</v>
      </c>
      <c r="AJ49" s="23" t="s">
        <v>42</v>
      </c>
      <c r="AK49" s="34" t="s">
        <v>42</v>
      </c>
      <c r="AL49" s="46" t="s">
        <v>42</v>
      </c>
      <c r="AM49" s="34" t="s">
        <v>42</v>
      </c>
      <c r="AX49" s="34" t="s">
        <v>42</v>
      </c>
      <c r="AY49" s="46" t="s">
        <v>42</v>
      </c>
      <c r="AZ49" s="34" t="s">
        <v>42</v>
      </c>
      <c r="BK49" s="34" t="s">
        <v>42</v>
      </c>
      <c r="BL49" s="46" t="s">
        <v>42</v>
      </c>
      <c r="BM49" s="34" t="s">
        <v>42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33</v>
      </c>
      <c r="G50" s="23" t="s">
        <v>34</v>
      </c>
      <c r="H50" s="23" t="s">
        <v>33</v>
      </c>
      <c r="I50" s="23" t="s">
        <v>34</v>
      </c>
      <c r="J50" s="23" t="s">
        <v>37</v>
      </c>
      <c r="K50" s="34" t="s">
        <v>38</v>
      </c>
      <c r="L50" s="46" t="s">
        <v>43</v>
      </c>
      <c r="M50" s="34" t="s">
        <v>44</v>
      </c>
      <c r="O50" s="16"/>
      <c r="P50" s="18"/>
      <c r="Q50" s="23" t="s">
        <v>6</v>
      </c>
      <c r="R50" s="23" t="s">
        <v>4</v>
      </c>
      <c r="S50" s="23" t="s">
        <v>33</v>
      </c>
      <c r="T50" s="23" t="s">
        <v>34</v>
      </c>
      <c r="U50" s="23" t="s">
        <v>33</v>
      </c>
      <c r="V50" s="23" t="s">
        <v>34</v>
      </c>
      <c r="W50" s="23" t="s">
        <v>37</v>
      </c>
      <c r="X50" s="34" t="s">
        <v>38</v>
      </c>
      <c r="Y50" s="46" t="s">
        <v>43</v>
      </c>
      <c r="Z50" s="34" t="s">
        <v>44</v>
      </c>
      <c r="AB50" s="16"/>
      <c r="AC50" s="18"/>
      <c r="AD50" s="23" t="s">
        <v>6</v>
      </c>
      <c r="AE50" s="23" t="s">
        <v>4</v>
      </c>
      <c r="AF50" s="23" t="s">
        <v>33</v>
      </c>
      <c r="AG50" s="23" t="s">
        <v>34</v>
      </c>
      <c r="AH50" s="23" t="s">
        <v>33</v>
      </c>
      <c r="AI50" s="23" t="s">
        <v>34</v>
      </c>
      <c r="AJ50" s="23" t="s">
        <v>37</v>
      </c>
      <c r="AK50" s="34" t="s">
        <v>38</v>
      </c>
      <c r="AL50" s="46" t="s">
        <v>43</v>
      </c>
      <c r="AM50" s="34" t="s">
        <v>44</v>
      </c>
      <c r="AX50" s="34" t="s">
        <v>38</v>
      </c>
      <c r="AY50" s="46" t="s">
        <v>43</v>
      </c>
      <c r="AZ50" s="34" t="s">
        <v>44</v>
      </c>
      <c r="BK50" s="34" t="s">
        <v>38</v>
      </c>
      <c r="BL50" s="46" t="s">
        <v>43</v>
      </c>
      <c r="BM50" s="34" t="s">
        <v>44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39</v>
      </c>
      <c r="G51" s="10" t="s">
        <v>39</v>
      </c>
      <c r="H51" s="10" t="s">
        <v>40</v>
      </c>
      <c r="I51" s="10" t="s">
        <v>40</v>
      </c>
      <c r="J51" s="9" t="s">
        <v>41</v>
      </c>
      <c r="K51" s="35" t="s">
        <v>41</v>
      </c>
      <c r="L51" s="47" t="s">
        <v>39</v>
      </c>
      <c r="M51" s="48" t="s">
        <v>45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39</v>
      </c>
      <c r="T51" s="10" t="s">
        <v>39</v>
      </c>
      <c r="U51" s="10" t="s">
        <v>40</v>
      </c>
      <c r="V51" s="10" t="s">
        <v>40</v>
      </c>
      <c r="W51" s="9" t="s">
        <v>41</v>
      </c>
      <c r="X51" s="35" t="s">
        <v>41</v>
      </c>
      <c r="Y51" s="47" t="s">
        <v>39</v>
      </c>
      <c r="Z51" s="48" t="s">
        <v>45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39</v>
      </c>
      <c r="AG51" s="10" t="s">
        <v>39</v>
      </c>
      <c r="AH51" s="10" t="s">
        <v>40</v>
      </c>
      <c r="AI51" s="10" t="s">
        <v>40</v>
      </c>
      <c r="AJ51" s="9" t="s">
        <v>41</v>
      </c>
      <c r="AK51" s="35" t="s">
        <v>41</v>
      </c>
      <c r="AL51" s="47" t="s">
        <v>39</v>
      </c>
      <c r="AM51" s="48" t="s">
        <v>45</v>
      </c>
      <c r="AX51" s="35" t="s">
        <v>41</v>
      </c>
      <c r="AY51" s="47" t="s">
        <v>39</v>
      </c>
      <c r="AZ51" s="48" t="s">
        <v>45</v>
      </c>
      <c r="BK51" s="35" t="s">
        <v>41</v>
      </c>
      <c r="BL51" s="47" t="s">
        <v>39</v>
      </c>
      <c r="BM51" s="48" t="s">
        <v>45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432</v>
      </c>
      <c r="F53" s="30">
        <v>28.109175673374857</v>
      </c>
      <c r="G53" s="30">
        <v>15.751220103555864</v>
      </c>
      <c r="H53" s="30">
        <v>260.6744675840842</v>
      </c>
      <c r="I53" s="30">
        <v>2481.8940126302296</v>
      </c>
      <c r="J53" s="32">
        <f>(G53-F53)/F53</f>
        <v>-0.43964133681531281</v>
      </c>
      <c r="K53" s="36">
        <f t="shared" ref="K53:K56" si="30">(I53-H53)/H53</f>
        <v>8.5210475948499251</v>
      </c>
      <c r="L53" s="49">
        <f>kWh_in_MMBtu*(I53-H53)*Elec_source_E+(G53-F53)*Gas_source_E</f>
        <v>10.309901201910009</v>
      </c>
      <c r="M53" s="50">
        <f>(I53-H53)*Elec_emissions/1000+(G53-F53)*Gas_emissions</f>
        <v>1413.0337497337036</v>
      </c>
      <c r="O53" s="16">
        <v>1</v>
      </c>
      <c r="P53" s="17" t="s">
        <v>22</v>
      </c>
      <c r="Q53" s="18">
        <v>794</v>
      </c>
      <c r="R53" s="18">
        <v>116</v>
      </c>
      <c r="S53" s="30">
        <v>38.407771318118634</v>
      </c>
      <c r="T53" s="30">
        <v>17.981417421839438</v>
      </c>
      <c r="U53" s="30">
        <v>290.31152773369996</v>
      </c>
      <c r="V53" s="30">
        <v>3510.9494053288895</v>
      </c>
      <c r="W53" s="32">
        <f>(T53-S53)/S53</f>
        <v>-0.53182866891948988</v>
      </c>
      <c r="X53" s="36">
        <f t="shared" ref="X53:X56" si="31">(V53-U53)/U53</f>
        <v>11.093730596014948</v>
      </c>
      <c r="Y53" s="49">
        <f>kWh_in_MMBtu*(V53-U53)*Elec_source_E+(T53-S53)*Gas_source_E</f>
        <v>12.214983057861698</v>
      </c>
      <c r="Z53" s="50">
        <f>(V53-U53)*Elec_emissions/1000+(T53-S53)*Gas_emissions</f>
        <v>1680.1334512703634</v>
      </c>
      <c r="AB53" s="16">
        <v>1</v>
      </c>
      <c r="AC53" s="17" t="s">
        <v>22</v>
      </c>
      <c r="AD53" s="18">
        <v>661</v>
      </c>
      <c r="AE53" s="18">
        <v>316</v>
      </c>
      <c r="AF53" s="30">
        <v>24.328678537962539</v>
      </c>
      <c r="AG53" s="30">
        <v>14.932540075325171</v>
      </c>
      <c r="AH53" s="30">
        <v>249.79504044055432</v>
      </c>
      <c r="AI53" s="30">
        <v>1687.8133590700918</v>
      </c>
      <c r="AJ53" s="32">
        <f>(AG53-AF53)/AF53</f>
        <v>-0.38621655705531255</v>
      </c>
      <c r="AK53" s="36">
        <f t="shared" ref="AK53:AK56" si="32">(AI53-AH53)/AH53</f>
        <v>5.7567929134756142</v>
      </c>
      <c r="AL53" s="49">
        <f>kWh_in_MMBtu*(AI53-AH53)*Elec_source_E+(AG53-AF53)*Gas_source_E</f>
        <v>5.1534365948606471</v>
      </c>
      <c r="AM53" s="50">
        <f>(AI53-AH53)*Elec_emissions/1000+(AG53-AF53)*Gas_emissions</f>
        <v>709.64628127965466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523</v>
      </c>
      <c r="F54" s="30">
        <v>29.189318490447317</v>
      </c>
      <c r="G54" s="31">
        <v>18.204493958395989</v>
      </c>
      <c r="H54" s="31">
        <v>268.48545786174748</v>
      </c>
      <c r="I54" s="30">
        <v>2265.1170634636683</v>
      </c>
      <c r="J54" s="37">
        <f t="shared" ref="J54:J56" si="35">(G54-F54)/F54</f>
        <v>-0.37633028450617273</v>
      </c>
      <c r="K54" s="38">
        <f t="shared" si="30"/>
        <v>7.4366471149065214</v>
      </c>
      <c r="L54" s="49">
        <f>kWh_in_MMBtu*(I54-H54)*Elec_source_E+(G54-F54)*Gas_source_E</f>
        <v>9.4022062581516277</v>
      </c>
      <c r="M54" s="50">
        <f>(I54-H54)*Elec_emissions/1000+(G54-F54)*Gas_emissions</f>
        <v>1288.3331483336476</v>
      </c>
      <c r="O54" s="16">
        <v>2</v>
      </c>
      <c r="P54" s="17" t="s">
        <v>23</v>
      </c>
      <c r="Q54" s="18">
        <v>794</v>
      </c>
      <c r="R54" s="18">
        <v>164</v>
      </c>
      <c r="S54" s="30">
        <v>38.446706615835296</v>
      </c>
      <c r="T54" s="31">
        <v>24.839254820376976</v>
      </c>
      <c r="U54" s="31">
        <v>295.49119686778181</v>
      </c>
      <c r="V54" s="30">
        <v>2308.8787108594706</v>
      </c>
      <c r="W54" s="37">
        <f t="shared" ref="W54:W56" si="36">(T54-S54)/S54</f>
        <v>-0.35393023208530766</v>
      </c>
      <c r="X54" s="38">
        <f t="shared" si="31"/>
        <v>6.8136971095371868</v>
      </c>
      <c r="Y54" s="49">
        <f>kWh_in_MMBtu*(V54-U54)*Elec_source_E+(T54-S54)*Gas_source_E</f>
        <v>6.7229290054580879</v>
      </c>
      <c r="Z54" s="50">
        <f>(V54-U54)*Elec_emissions/1000+(T54-S54)*Gas_emissions</f>
        <v>927.17003141154214</v>
      </c>
      <c r="AB54" s="16">
        <v>2</v>
      </c>
      <c r="AC54" s="17" t="s">
        <v>23</v>
      </c>
      <c r="AD54" s="18">
        <v>661</v>
      </c>
      <c r="AE54" s="18">
        <v>359</v>
      </c>
      <c r="AF54" s="30">
        <v>24.960316672721291</v>
      </c>
      <c r="AG54" s="31">
        <v>15.173572561836449</v>
      </c>
      <c r="AH54" s="31">
        <v>256.14857430467333</v>
      </c>
      <c r="AI54" s="30">
        <v>1784.9450062342753</v>
      </c>
      <c r="AJ54" s="37">
        <f t="shared" ref="AJ54:AJ56" si="37">(AG54-AF54)/AF54</f>
        <v>-0.39209214527236386</v>
      </c>
      <c r="AK54" s="38">
        <f t="shared" si="32"/>
        <v>5.9683971932289213</v>
      </c>
      <c r="AL54" s="49">
        <f>kWh_in_MMBtu*(AI54-AH54)*Elec_source_E+(AG54-AF54)*Gas_source_E</f>
        <v>5.6995345084408555</v>
      </c>
      <c r="AM54" s="50">
        <f>(AI54-AH54)*Elec_emissions/1000+(AG54-AF54)*Gas_emissions</f>
        <v>784.2186277255696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816</v>
      </c>
      <c r="F55" s="30">
        <v>32.062427161520816</v>
      </c>
      <c r="G55" s="31">
        <v>24.533400593996259</v>
      </c>
      <c r="H55" s="31">
        <v>286.8864011541113</v>
      </c>
      <c r="I55" s="30">
        <v>1595.545177396303</v>
      </c>
      <c r="J55" s="37">
        <f t="shared" si="35"/>
        <v>-0.23482397416750758</v>
      </c>
      <c r="K55" s="38">
        <f t="shared" si="30"/>
        <v>4.5615922224880876</v>
      </c>
      <c r="L55" s="49">
        <f>kWh_in_MMBtu*(I55-H55)*Elec_source_E+(G55-F55)*Gas_source_E</f>
        <v>5.803682985253884</v>
      </c>
      <c r="M55" s="50">
        <f>(I55-H55)*Elec_emissions/1000+(G55-F55)*Gas_emissions</f>
        <v>796.02295523003681</v>
      </c>
      <c r="O55" s="16">
        <v>3</v>
      </c>
      <c r="P55" s="17" t="s">
        <v>24</v>
      </c>
      <c r="Q55" s="18">
        <v>794</v>
      </c>
      <c r="R55" s="18">
        <v>323</v>
      </c>
      <c r="S55" s="30">
        <v>39.401877672828959</v>
      </c>
      <c r="T55" s="31">
        <v>32.709852689020479</v>
      </c>
      <c r="U55" s="31">
        <v>308.11898200082368</v>
      </c>
      <c r="V55" s="30">
        <v>1011.666478637835</v>
      </c>
      <c r="W55" s="37">
        <f t="shared" si="36"/>
        <v>-0.16984025582169696</v>
      </c>
      <c r="X55" s="38">
        <f t="shared" si="31"/>
        <v>2.2833630439397292</v>
      </c>
      <c r="Y55" s="49">
        <f>kWh_in_MMBtu*(V55-U55)*Elec_source_E+(T55-S55)*Gas_source_E</f>
        <v>0.23777608044504905</v>
      </c>
      <c r="Z55" s="50">
        <f>(V55-U55)*Elec_emissions/1000+(T55-S55)*Gas_emissions</f>
        <v>39.230387490368003</v>
      </c>
      <c r="AB55" s="16">
        <v>3</v>
      </c>
      <c r="AC55" s="17" t="s">
        <v>24</v>
      </c>
      <c r="AD55" s="18">
        <v>661</v>
      </c>
      <c r="AE55" s="18">
        <v>493</v>
      </c>
      <c r="AF55" s="30">
        <v>27.253821654112045</v>
      </c>
      <c r="AG55" s="31">
        <v>19.176414738635604</v>
      </c>
      <c r="AH55" s="31">
        <v>272.97539990971353</v>
      </c>
      <c r="AI55" s="30">
        <v>1409.5640839048758</v>
      </c>
      <c r="AJ55" s="37">
        <f t="shared" si="37"/>
        <v>-0.2963770372459939</v>
      </c>
      <c r="AK55" s="38">
        <f t="shared" si="32"/>
        <v>4.1637037050631243</v>
      </c>
      <c r="AL55" s="49">
        <f>kWh_in_MMBtu*(AI55-AH55)*Elec_source_E+(AG55-AF55)*Gas_source_E</f>
        <v>3.363789523124364</v>
      </c>
      <c r="AM55" s="50">
        <f>(AI55-AH55)*Elec_emissions/1000+(AG55-AF55)*Gas_emissions</f>
        <v>465.22112995392899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1255</v>
      </c>
      <c r="F56" s="39">
        <v>41.350899052642269</v>
      </c>
      <c r="G56" s="40">
        <v>33.684037422320877</v>
      </c>
      <c r="H56" s="40">
        <v>334.53872595229251</v>
      </c>
      <c r="I56" s="39">
        <v>1655.8157359374625</v>
      </c>
      <c r="J56" s="41">
        <f t="shared" si="35"/>
        <v>-0.1854097929179484</v>
      </c>
      <c r="K56" s="42">
        <f t="shared" si="30"/>
        <v>3.9495487591878766</v>
      </c>
      <c r="L56" s="51">
        <f>kWh_in_MMBtu*(I56-H56)*Elec_source_E+(G56-F56)*Gas_source_E</f>
        <v>5.7885318521432154</v>
      </c>
      <c r="M56" s="52">
        <f>(I56-H56)*Elec_emissions/1000+(G56-F56)*Gas_emissions</f>
        <v>794.10811286119247</v>
      </c>
      <c r="O56" s="19">
        <v>4</v>
      </c>
      <c r="P56" s="14" t="s">
        <v>25</v>
      </c>
      <c r="Q56" s="13">
        <v>794</v>
      </c>
      <c r="R56" s="13">
        <v>710</v>
      </c>
      <c r="S56" s="39">
        <v>51.421694443086736</v>
      </c>
      <c r="T56" s="40">
        <v>44.910990426289175</v>
      </c>
      <c r="U56" s="40">
        <v>376.47057146549406</v>
      </c>
      <c r="V56" s="39">
        <v>1075.7268667106339</v>
      </c>
      <c r="W56" s="41">
        <f t="shared" si="36"/>
        <v>-0.1266139532605946</v>
      </c>
      <c r="X56" s="42">
        <f t="shared" si="31"/>
        <v>1.8573996169823628</v>
      </c>
      <c r="Y56" s="51">
        <f>kWh_in_MMBtu*(V56-U56)*Elec_source_E+(T56-S56)*Gas_source_E</f>
        <v>0.38947491906146503</v>
      </c>
      <c r="Z56" s="52">
        <f>(V56-U56)*Elec_emissions/1000+(T56-S56)*Gas_emissions</f>
        <v>59.645162817191931</v>
      </c>
      <c r="AB56" s="19">
        <v>4</v>
      </c>
      <c r="AC56" s="14" t="s">
        <v>25</v>
      </c>
      <c r="AD56" s="13">
        <v>661</v>
      </c>
      <c r="AE56" s="13">
        <v>545</v>
      </c>
      <c r="AF56" s="39">
        <v>28.231147259586233</v>
      </c>
      <c r="AG56" s="40">
        <v>19.058098646508935</v>
      </c>
      <c r="AH56" s="40">
        <v>279.91191803600969</v>
      </c>
      <c r="AI56" s="39">
        <v>1468.3811502582864</v>
      </c>
      <c r="AJ56" s="41">
        <f t="shared" si="37"/>
        <v>-0.32492652631970093</v>
      </c>
      <c r="AK56" s="42">
        <f t="shared" si="32"/>
        <v>4.2458686309647753</v>
      </c>
      <c r="AL56" s="51">
        <f>kWh_in_MMBtu*(AI56-AH56)*Elec_source_E+(AG56-AF56)*Gas_source_E</f>
        <v>2.7249661291578864</v>
      </c>
      <c r="AM56" s="52">
        <f>(AI56-AH56)*Elec_emissions/1000+(AG56-AF56)*Gas_emissions</f>
        <v>379.59611752882756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65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65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65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53" t="s">
        <v>36</v>
      </c>
      <c r="G63" s="53"/>
      <c r="H63" s="53"/>
      <c r="I63" s="53"/>
      <c r="J63" s="28"/>
      <c r="K63" s="29"/>
      <c r="L63" s="45"/>
      <c r="M63" s="29"/>
      <c r="O63" s="27"/>
      <c r="P63" s="28"/>
      <c r="Q63" s="28"/>
      <c r="R63" s="28"/>
      <c r="S63" s="53" t="s">
        <v>36</v>
      </c>
      <c r="T63" s="53"/>
      <c r="U63" s="53"/>
      <c r="V63" s="53"/>
      <c r="W63" s="28"/>
      <c r="X63" s="29"/>
      <c r="Y63" s="45"/>
      <c r="Z63" s="29"/>
      <c r="AB63" s="27"/>
      <c r="AC63" s="28"/>
      <c r="AD63" s="28"/>
      <c r="AE63" s="28"/>
      <c r="AF63" s="53" t="s">
        <v>36</v>
      </c>
      <c r="AG63" s="53"/>
      <c r="AH63" s="53"/>
      <c r="AI63" s="53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35</v>
      </c>
      <c r="I64" s="23" t="s">
        <v>35</v>
      </c>
      <c r="J64" s="23" t="s">
        <v>42</v>
      </c>
      <c r="K64" s="34" t="s">
        <v>42</v>
      </c>
      <c r="L64" s="46" t="s">
        <v>42</v>
      </c>
      <c r="M64" s="34" t="s">
        <v>42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35</v>
      </c>
      <c r="V64" s="23" t="s">
        <v>35</v>
      </c>
      <c r="W64" s="23" t="s">
        <v>42</v>
      </c>
      <c r="X64" s="34" t="s">
        <v>42</v>
      </c>
      <c r="Y64" s="46" t="s">
        <v>42</v>
      </c>
      <c r="Z64" s="34" t="s">
        <v>42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35</v>
      </c>
      <c r="AI64" s="23" t="s">
        <v>35</v>
      </c>
      <c r="AJ64" s="23" t="s">
        <v>42</v>
      </c>
      <c r="AK64" s="34" t="s">
        <v>42</v>
      </c>
      <c r="AL64" s="46" t="s">
        <v>42</v>
      </c>
      <c r="AM64" s="34" t="s">
        <v>42</v>
      </c>
      <c r="AX64" s="34" t="s">
        <v>42</v>
      </c>
      <c r="AY64" s="46" t="s">
        <v>42</v>
      </c>
      <c r="AZ64" s="34" t="s">
        <v>42</v>
      </c>
      <c r="BK64" s="34" t="s">
        <v>42</v>
      </c>
      <c r="BL64" s="46" t="s">
        <v>42</v>
      </c>
      <c r="BM64" s="34" t="s">
        <v>42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33</v>
      </c>
      <c r="G65" s="23" t="s">
        <v>34</v>
      </c>
      <c r="H65" s="23" t="s">
        <v>33</v>
      </c>
      <c r="I65" s="23" t="s">
        <v>34</v>
      </c>
      <c r="J65" s="23" t="s">
        <v>37</v>
      </c>
      <c r="K65" s="34" t="s">
        <v>38</v>
      </c>
      <c r="L65" s="46" t="s">
        <v>43</v>
      </c>
      <c r="M65" s="34" t="s">
        <v>44</v>
      </c>
      <c r="O65" s="16"/>
      <c r="P65" s="18"/>
      <c r="Q65" s="23" t="s">
        <v>6</v>
      </c>
      <c r="R65" s="23" t="s">
        <v>4</v>
      </c>
      <c r="S65" s="23" t="s">
        <v>33</v>
      </c>
      <c r="T65" s="23" t="s">
        <v>34</v>
      </c>
      <c r="U65" s="23" t="s">
        <v>33</v>
      </c>
      <c r="V65" s="23" t="s">
        <v>34</v>
      </c>
      <c r="W65" s="23" t="s">
        <v>37</v>
      </c>
      <c r="X65" s="34" t="s">
        <v>38</v>
      </c>
      <c r="Y65" s="46" t="s">
        <v>43</v>
      </c>
      <c r="Z65" s="34" t="s">
        <v>44</v>
      </c>
      <c r="AB65" s="16"/>
      <c r="AC65" s="18"/>
      <c r="AD65" s="23" t="s">
        <v>6</v>
      </c>
      <c r="AE65" s="23" t="s">
        <v>4</v>
      </c>
      <c r="AF65" s="23" t="s">
        <v>33</v>
      </c>
      <c r="AG65" s="23" t="s">
        <v>34</v>
      </c>
      <c r="AH65" s="23" t="s">
        <v>33</v>
      </c>
      <c r="AI65" s="23" t="s">
        <v>34</v>
      </c>
      <c r="AJ65" s="23" t="s">
        <v>37</v>
      </c>
      <c r="AK65" s="34" t="s">
        <v>38</v>
      </c>
      <c r="AL65" s="46" t="s">
        <v>43</v>
      </c>
      <c r="AM65" s="34" t="s">
        <v>44</v>
      </c>
      <c r="AX65" s="34" t="s">
        <v>38</v>
      </c>
      <c r="AY65" s="46" t="s">
        <v>43</v>
      </c>
      <c r="AZ65" s="34" t="s">
        <v>44</v>
      </c>
      <c r="BK65" s="34" t="s">
        <v>38</v>
      </c>
      <c r="BL65" s="46" t="s">
        <v>43</v>
      </c>
      <c r="BM65" s="34" t="s">
        <v>44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39</v>
      </c>
      <c r="G66" s="10" t="s">
        <v>39</v>
      </c>
      <c r="H66" s="10" t="s">
        <v>40</v>
      </c>
      <c r="I66" s="10" t="s">
        <v>40</v>
      </c>
      <c r="J66" s="9" t="s">
        <v>41</v>
      </c>
      <c r="K66" s="35" t="s">
        <v>41</v>
      </c>
      <c r="L66" s="47" t="s">
        <v>39</v>
      </c>
      <c r="M66" s="48" t="s">
        <v>45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39</v>
      </c>
      <c r="T66" s="10" t="s">
        <v>39</v>
      </c>
      <c r="U66" s="10" t="s">
        <v>40</v>
      </c>
      <c r="V66" s="10" t="s">
        <v>40</v>
      </c>
      <c r="W66" s="9" t="s">
        <v>41</v>
      </c>
      <c r="X66" s="35" t="s">
        <v>41</v>
      </c>
      <c r="Y66" s="47" t="s">
        <v>39</v>
      </c>
      <c r="Z66" s="48" t="s">
        <v>45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39</v>
      </c>
      <c r="AG66" s="10" t="s">
        <v>39</v>
      </c>
      <c r="AH66" s="10" t="s">
        <v>40</v>
      </c>
      <c r="AI66" s="10" t="s">
        <v>40</v>
      </c>
      <c r="AJ66" s="9" t="s">
        <v>41</v>
      </c>
      <c r="AK66" s="35" t="s">
        <v>41</v>
      </c>
      <c r="AL66" s="47" t="s">
        <v>39</v>
      </c>
      <c r="AM66" s="48" t="s">
        <v>45</v>
      </c>
      <c r="AX66" s="35" t="s">
        <v>41</v>
      </c>
      <c r="AY66" s="47" t="s">
        <v>39</v>
      </c>
      <c r="AZ66" s="48" t="s">
        <v>45</v>
      </c>
      <c r="BK66" s="35" t="s">
        <v>41</v>
      </c>
      <c r="BL66" s="47" t="s">
        <v>39</v>
      </c>
      <c r="BM66" s="48" t="s">
        <v>45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305</v>
      </c>
      <c r="F68" s="30">
        <v>27.201071810033561</v>
      </c>
      <c r="G68" s="30">
        <v>13.356123550885044</v>
      </c>
      <c r="H68" s="30">
        <v>252.67412336574731</v>
      </c>
      <c r="I68" s="30">
        <v>535</v>
      </c>
      <c r="J68" s="32">
        <f>(G68-F68)/F68</f>
        <v>-0.5089853942461775</v>
      </c>
      <c r="K68" s="36">
        <f t="shared" ref="K68:K71" si="38">(I68-H68)/H68</f>
        <v>1.1173517607324766</v>
      </c>
      <c r="L68" s="49">
        <f>kWh_in_MMBtu*(I68-H68)*Elec_source_E+(G68-F68)*Gas_source_E</f>
        <v>-12.068451365690125</v>
      </c>
      <c r="M68" s="50">
        <f>(I68-H68)*Elec_emissions/1000+(G68-F68)*Gas_emissions</f>
        <v>-1624.7055694686285</v>
      </c>
      <c r="O68" s="16">
        <v>1</v>
      </c>
      <c r="P68" s="17" t="s">
        <v>22</v>
      </c>
      <c r="Q68" s="18">
        <v>441</v>
      </c>
      <c r="R68" s="18">
        <v>67</v>
      </c>
      <c r="S68" s="30">
        <v>40.605134586590573</v>
      </c>
      <c r="T68" s="30">
        <v>21.848230851702613</v>
      </c>
      <c r="U68" s="30">
        <v>299.2409339061573</v>
      </c>
      <c r="V68" s="30">
        <v>3292.3272059610799</v>
      </c>
      <c r="W68" s="32">
        <f>(T68-S68)/S68</f>
        <v>-0.4619342830865098</v>
      </c>
      <c r="X68" s="36">
        <f t="shared" ref="X68:X71" si="39">(V68-U68)/U68</f>
        <v>10.002262167092294</v>
      </c>
      <c r="Y68" s="49">
        <f>kWh_in_MMBtu*(V68-U68)*Elec_source_E+(T68-S68)*Gas_source_E</f>
        <v>11.598547354809355</v>
      </c>
      <c r="Z68" s="50">
        <f>(V68-U68)*Elec_emissions/1000+(T68-S68)*Gas_emissions</f>
        <v>1594.6825905393271</v>
      </c>
      <c r="AB68" s="16">
        <v>1</v>
      </c>
      <c r="AC68" s="17" t="s">
        <v>22</v>
      </c>
      <c r="AD68" s="18">
        <v>374</v>
      </c>
      <c r="AE68" s="18">
        <v>238</v>
      </c>
      <c r="AF68" s="30">
        <v>23.427659179658292</v>
      </c>
      <c r="AG68" s="30">
        <v>10.965488302335565</v>
      </c>
      <c r="AH68" s="30">
        <v>239.56497922201828</v>
      </c>
      <c r="AI68" s="30">
        <v>2323.0739209859166</v>
      </c>
      <c r="AJ68" s="32">
        <f>(AG68-AF68)/AF68</f>
        <v>-0.53194264018247917</v>
      </c>
      <c r="AK68" s="36">
        <f t="shared" ref="AK68:AK71" si="40">(AI68-AH68)/AH68</f>
        <v>8.6970514159876178</v>
      </c>
      <c r="AL68" s="49">
        <f>kWh_in_MMBtu*(AI68-AH68)*Elec_source_E+(AG68-AF68)*Gas_source_E</f>
        <v>8.7219956252340403</v>
      </c>
      <c r="AM68" s="50">
        <f>(AI68-AH68)*Elec_emissions/1000+(AG68-AF68)*Gas_emissions</f>
        <v>1197.4828823582673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336</v>
      </c>
      <c r="F69" s="30">
        <v>27.701803216493118</v>
      </c>
      <c r="G69" s="31">
        <v>13.499591986895284</v>
      </c>
      <c r="H69" s="31">
        <v>257.1763434992655</v>
      </c>
      <c r="I69" s="30">
        <v>522</v>
      </c>
      <c r="J69" s="37">
        <f t="shared" ref="J69:J71" si="43">(G69-F69)/F69</f>
        <v>-0.512681832247733</v>
      </c>
      <c r="K69" s="38">
        <f t="shared" si="38"/>
        <v>1.0297356782409142</v>
      </c>
      <c r="L69" s="49">
        <f>kWh_in_MMBtu*(I69-H69)*Elec_source_E+(G69-F69)*Gas_source_E</f>
        <v>-12.645244379395798</v>
      </c>
      <c r="M69" s="50">
        <f>(I69-H69)*Elec_emissions/1000+(G69-F69)*Gas_emissions</f>
        <v>-1702.6714541988135</v>
      </c>
      <c r="O69" s="16">
        <v>2</v>
      </c>
      <c r="P69" s="17" t="s">
        <v>23</v>
      </c>
      <c r="Q69" s="18">
        <v>441</v>
      </c>
      <c r="R69" s="18">
        <v>85</v>
      </c>
      <c r="S69" s="30">
        <v>39.687344996986084</v>
      </c>
      <c r="T69" s="31">
        <v>20.704612465019689</v>
      </c>
      <c r="U69" s="31">
        <v>303.34122543428032</v>
      </c>
      <c r="V69" s="30">
        <v>3417.4628714733162</v>
      </c>
      <c r="W69" s="37">
        <f t="shared" ref="W69:W71" si="44">(T69-S69)/S69</f>
        <v>-0.47830693974131983</v>
      </c>
      <c r="X69" s="38">
        <f t="shared" si="39"/>
        <v>10.266067995145351</v>
      </c>
      <c r="Y69" s="49">
        <f>kWh_in_MMBtu*(V69-U69)*Elec_source_E+(T69-S69)*Gas_source_E</f>
        <v>12.64818213239559</v>
      </c>
      <c r="Z69" s="50">
        <f>(V69-U69)*Elec_emissions/1000+(T69-S69)*Gas_emissions</f>
        <v>1737.4711911416985</v>
      </c>
      <c r="AB69" s="16">
        <v>2</v>
      </c>
      <c r="AC69" s="17" t="s">
        <v>23</v>
      </c>
      <c r="AD69" s="18">
        <v>374</v>
      </c>
      <c r="AE69" s="18">
        <v>251</v>
      </c>
      <c r="AF69" s="30">
        <v>23.642954406366034</v>
      </c>
      <c r="AG69" s="31">
        <v>11.059644813028465</v>
      </c>
      <c r="AH69" s="31">
        <v>241.54281774438007</v>
      </c>
      <c r="AI69" s="30">
        <v>2287.4548635186261</v>
      </c>
      <c r="AJ69" s="37">
        <f t="shared" ref="AJ69:AJ71" si="45">(AG69-AF69)/AF69</f>
        <v>-0.53222238545405409</v>
      </c>
      <c r="AK69" s="38">
        <f t="shared" si="40"/>
        <v>8.4701837333842551</v>
      </c>
      <c r="AL69" s="49">
        <f>kWh_in_MMBtu*(AI69-AH69)*Elec_source_E+(AG69-AF69)*Gas_source_E</f>
        <v>8.1874471964098774</v>
      </c>
      <c r="AM69" s="50">
        <f>(AI69-AH69)*Elec_emissions/1000+(AG69-AF69)*Gas_emissions</f>
        <v>1125.0096043351311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484</v>
      </c>
      <c r="F70" s="30">
        <v>30.839798775280933</v>
      </c>
      <c r="G70" s="31">
        <v>20.912632766704995</v>
      </c>
      <c r="H70" s="31">
        <v>280.43584480340542</v>
      </c>
      <c r="I70" s="30">
        <v>716</v>
      </c>
      <c r="J70" s="37">
        <f t="shared" si="43"/>
        <v>-0.32189464272811252</v>
      </c>
      <c r="K70" s="38">
        <f t="shared" si="38"/>
        <v>1.5531686240107399</v>
      </c>
      <c r="L70" s="49">
        <f>kWh_in_MMBtu*(I70-H70)*Elec_source_E+(G70-F70)*Gas_source_E</f>
        <v>-6.1575206524020727</v>
      </c>
      <c r="M70" s="50">
        <f>(I70-H70)*Elec_emissions/1000+(G70-F70)*Gas_emissions</f>
        <v>-825.98312160481441</v>
      </c>
      <c r="O70" s="16">
        <v>3</v>
      </c>
      <c r="P70" s="17" t="s">
        <v>24</v>
      </c>
      <c r="Q70" s="18">
        <v>441</v>
      </c>
      <c r="R70" s="18">
        <v>171</v>
      </c>
      <c r="S70" s="30">
        <v>39.378661482043043</v>
      </c>
      <c r="T70" s="31">
        <v>30.239952833406242</v>
      </c>
      <c r="U70" s="31">
        <v>314.116633119938</v>
      </c>
      <c r="V70" s="30">
        <v>1505.3735730074643</v>
      </c>
      <c r="W70" s="37">
        <f t="shared" si="44"/>
        <v>-0.23207260746544467</v>
      </c>
      <c r="X70" s="38">
        <f t="shared" si="39"/>
        <v>3.7924032486133039</v>
      </c>
      <c r="Y70" s="49">
        <f>kWh_in_MMBtu*(V70-U70)*Elec_source_E+(T70-S70)*Gas_source_E</f>
        <v>2.7922415075379501</v>
      </c>
      <c r="Z70" s="50">
        <f>(V70-U70)*Elec_emissions/1000+(T70-S70)*Gas_emissions</f>
        <v>388.69741924685331</v>
      </c>
      <c r="AB70" s="16">
        <v>3</v>
      </c>
      <c r="AC70" s="17" t="s">
        <v>24</v>
      </c>
      <c r="AD70" s="18">
        <v>374</v>
      </c>
      <c r="AE70" s="18">
        <v>313</v>
      </c>
      <c r="AF70" s="30">
        <v>26.17479710481344</v>
      </c>
      <c r="AG70" s="31">
        <v>15.816876436334676</v>
      </c>
      <c r="AH70" s="31">
        <v>262.03515853462898</v>
      </c>
      <c r="AI70" s="30">
        <v>1693.4488694017816</v>
      </c>
      <c r="AJ70" s="37">
        <f t="shared" si="45"/>
        <v>-0.39572114454228124</v>
      </c>
      <c r="AK70" s="38">
        <f t="shared" si="40"/>
        <v>5.4626780576774605</v>
      </c>
      <c r="AL70" s="49">
        <f>kWh_in_MMBtu*(AI70-AH70)*Elec_source_E+(AG70-AF70)*Gas_source_E</f>
        <v>4.0343859627449881</v>
      </c>
      <c r="AM70" s="50">
        <f>(AI70-AH70)*Elec_emissions/1000+(AG70-AF70)*Gas_emissions</f>
        <v>558.66119733446135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733</v>
      </c>
      <c r="F71" s="39">
        <v>41.351693613791475</v>
      </c>
      <c r="G71" s="40">
        <v>31.231866565985658</v>
      </c>
      <c r="H71" s="40">
        <v>337.77837702970771</v>
      </c>
      <c r="I71" s="39">
        <v>985</v>
      </c>
      <c r="J71" s="41">
        <f t="shared" si="43"/>
        <v>-0.24472581806010207</v>
      </c>
      <c r="K71" s="42">
        <f t="shared" si="38"/>
        <v>1.916113247572887</v>
      </c>
      <c r="L71" s="51">
        <f>kWh_in_MMBtu*(I71-H71)*Elec_source_E+(G71-F71)*Gas_source_E</f>
        <v>-4.1015452721397985</v>
      </c>
      <c r="M71" s="52">
        <f>(I71-H71)*Elec_emissions/1000+(G71-F71)*Gas_emissions</f>
        <v>-546.55433622865007</v>
      </c>
      <c r="O71" s="19">
        <v>4</v>
      </c>
      <c r="P71" s="14" t="s">
        <v>25</v>
      </c>
      <c r="Q71" s="13">
        <v>441</v>
      </c>
      <c r="R71" s="13">
        <v>406</v>
      </c>
      <c r="S71" s="39">
        <v>53.452439467775442</v>
      </c>
      <c r="T71" s="40">
        <v>44.936008661942111</v>
      </c>
      <c r="U71" s="40">
        <v>398.81268032887357</v>
      </c>
      <c r="V71" s="39">
        <v>1325.0881718590858</v>
      </c>
      <c r="W71" s="41">
        <f t="shared" si="44"/>
        <v>-0.15932726159238403</v>
      </c>
      <c r="X71" s="42">
        <f t="shared" si="39"/>
        <v>2.3225828495883736</v>
      </c>
      <c r="Y71" s="51">
        <f>kWh_in_MMBtu*(V71-U71)*Elec_source_E+(T71-S71)*Gas_source_E</f>
        <v>0.63366919728402316</v>
      </c>
      <c r="Z71" s="52">
        <f>(V71-U71)*Elec_emissions/1000+(T71-S71)*Gas_emissions</f>
        <v>94.889236227429137</v>
      </c>
      <c r="AB71" s="19">
        <v>4</v>
      </c>
      <c r="AC71" s="14" t="s">
        <v>25</v>
      </c>
      <c r="AD71" s="13">
        <v>374</v>
      </c>
      <c r="AE71" s="13">
        <v>327</v>
      </c>
      <c r="AF71" s="39">
        <v>26.327525978569835</v>
      </c>
      <c r="AG71" s="40">
        <v>14.216937847458679</v>
      </c>
      <c r="AH71" s="40">
        <v>261.99878333104903</v>
      </c>
      <c r="AI71" s="39">
        <v>1862.6973404883538</v>
      </c>
      <c r="AJ71" s="41">
        <f t="shared" si="45"/>
        <v>-0.45999719612731449</v>
      </c>
      <c r="AK71" s="42">
        <f t="shared" si="40"/>
        <v>6.1095648491418348</v>
      </c>
      <c r="AL71" s="51">
        <f>kWh_in_MMBtu*(AI71-AH71)*Elec_source_E+(AG71-AF71)*Gas_source_E</f>
        <v>3.9363188489110073</v>
      </c>
      <c r="AM71" s="52">
        <f>(AI71-AH71)*Elec_emissions/1000+(AG71-AF71)*Gas_emissions</f>
        <v>547.1592468333813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F63:I63"/>
    <mergeCell ref="S63:V63"/>
    <mergeCell ref="AF63:AI63"/>
    <mergeCell ref="F33:I33"/>
    <mergeCell ref="S33:V33"/>
    <mergeCell ref="AF33:AI33"/>
    <mergeCell ref="AS33:AV33"/>
    <mergeCell ref="BF33:BI33"/>
    <mergeCell ref="F48:I48"/>
    <mergeCell ref="S48:V48"/>
    <mergeCell ref="AF48:AI48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topLeftCell="I1" workbookViewId="0">
      <selection activeCell="N16" sqref="N1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10.28515625" style="4" bestFit="1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66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66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66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66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66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53" t="s">
        <v>36</v>
      </c>
      <c r="G3" s="53"/>
      <c r="H3" s="53"/>
      <c r="I3" s="53"/>
      <c r="J3" s="28"/>
      <c r="K3" s="29"/>
      <c r="L3" s="45"/>
      <c r="M3" s="29"/>
      <c r="N3" s="5"/>
      <c r="O3" s="27"/>
      <c r="P3" s="28"/>
      <c r="Q3" s="28"/>
      <c r="R3" s="28"/>
      <c r="S3" s="53" t="s">
        <v>36</v>
      </c>
      <c r="T3" s="53"/>
      <c r="U3" s="53"/>
      <c r="V3" s="53"/>
      <c r="W3" s="28"/>
      <c r="X3" s="29"/>
      <c r="Y3" s="45"/>
      <c r="Z3" s="29"/>
      <c r="AB3" s="27"/>
      <c r="AC3" s="28"/>
      <c r="AD3" s="28"/>
      <c r="AE3" s="28"/>
      <c r="AF3" s="53" t="s">
        <v>36</v>
      </c>
      <c r="AG3" s="53"/>
      <c r="AH3" s="53"/>
      <c r="AI3" s="53"/>
      <c r="AJ3" s="28"/>
      <c r="AK3" s="29"/>
      <c r="AL3" s="45"/>
      <c r="AM3" s="29"/>
      <c r="AO3" s="27"/>
      <c r="AP3" s="28"/>
      <c r="AQ3" s="28"/>
      <c r="AR3" s="28"/>
      <c r="AS3" s="53" t="s">
        <v>36</v>
      </c>
      <c r="AT3" s="53"/>
      <c r="AU3" s="53"/>
      <c r="AV3" s="53"/>
      <c r="AW3" s="28"/>
      <c r="AX3" s="29"/>
      <c r="AY3" s="45"/>
      <c r="AZ3" s="29"/>
      <c r="BB3" s="27"/>
      <c r="BC3" s="28"/>
      <c r="BD3" s="28"/>
      <c r="BE3" s="28"/>
      <c r="BF3" s="53" t="s">
        <v>36</v>
      </c>
      <c r="BG3" s="53"/>
      <c r="BH3" s="53"/>
      <c r="BI3" s="53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35</v>
      </c>
      <c r="I4" s="23" t="s">
        <v>35</v>
      </c>
      <c r="J4" s="23" t="s">
        <v>42</v>
      </c>
      <c r="K4" s="34" t="s">
        <v>42</v>
      </c>
      <c r="L4" s="46" t="s">
        <v>42</v>
      </c>
      <c r="M4" s="34" t="s">
        <v>42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35</v>
      </c>
      <c r="V4" s="23" t="s">
        <v>35</v>
      </c>
      <c r="W4" s="23" t="s">
        <v>42</v>
      </c>
      <c r="X4" s="34" t="s">
        <v>42</v>
      </c>
      <c r="Y4" s="46" t="s">
        <v>42</v>
      </c>
      <c r="Z4" s="34" t="s">
        <v>42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35</v>
      </c>
      <c r="AI4" s="23" t="s">
        <v>35</v>
      </c>
      <c r="AJ4" s="23" t="s">
        <v>42</v>
      </c>
      <c r="AK4" s="34" t="s">
        <v>42</v>
      </c>
      <c r="AL4" s="46" t="s">
        <v>42</v>
      </c>
      <c r="AM4" s="34" t="s">
        <v>42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35</v>
      </c>
      <c r="AV4" s="23" t="s">
        <v>35</v>
      </c>
      <c r="AW4" s="23" t="s">
        <v>42</v>
      </c>
      <c r="AX4" s="34" t="s">
        <v>42</v>
      </c>
      <c r="AY4" s="46" t="s">
        <v>42</v>
      </c>
      <c r="AZ4" s="34" t="s">
        <v>42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35</v>
      </c>
      <c r="BI4" s="23" t="s">
        <v>35</v>
      </c>
      <c r="BJ4" s="23" t="s">
        <v>42</v>
      </c>
      <c r="BK4" s="34" t="s">
        <v>42</v>
      </c>
      <c r="BL4" s="46" t="s">
        <v>42</v>
      </c>
      <c r="BM4" s="34" t="s">
        <v>42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33</v>
      </c>
      <c r="G5" s="23" t="s">
        <v>34</v>
      </c>
      <c r="H5" s="23" t="s">
        <v>33</v>
      </c>
      <c r="I5" s="23" t="s">
        <v>34</v>
      </c>
      <c r="J5" s="23" t="s">
        <v>37</v>
      </c>
      <c r="K5" s="34" t="s">
        <v>38</v>
      </c>
      <c r="L5" s="46" t="s">
        <v>43</v>
      </c>
      <c r="M5" s="34" t="s">
        <v>44</v>
      </c>
      <c r="N5" s="6"/>
      <c r="O5" s="16"/>
      <c r="P5" s="18"/>
      <c r="Q5" s="23" t="s">
        <v>6</v>
      </c>
      <c r="R5" s="23" t="s">
        <v>4</v>
      </c>
      <c r="S5" s="23" t="s">
        <v>33</v>
      </c>
      <c r="T5" s="23" t="s">
        <v>34</v>
      </c>
      <c r="U5" s="23" t="s">
        <v>33</v>
      </c>
      <c r="V5" s="23" t="s">
        <v>34</v>
      </c>
      <c r="W5" s="23" t="s">
        <v>37</v>
      </c>
      <c r="X5" s="34" t="s">
        <v>38</v>
      </c>
      <c r="Y5" s="46" t="s">
        <v>43</v>
      </c>
      <c r="Z5" s="34" t="s">
        <v>44</v>
      </c>
      <c r="AA5" s="6"/>
      <c r="AB5" s="16"/>
      <c r="AC5" s="18"/>
      <c r="AD5" s="23" t="s">
        <v>6</v>
      </c>
      <c r="AE5" s="23" t="s">
        <v>4</v>
      </c>
      <c r="AF5" s="23" t="s">
        <v>33</v>
      </c>
      <c r="AG5" s="23" t="s">
        <v>34</v>
      </c>
      <c r="AH5" s="23" t="s">
        <v>33</v>
      </c>
      <c r="AI5" s="23" t="s">
        <v>34</v>
      </c>
      <c r="AJ5" s="23" t="s">
        <v>37</v>
      </c>
      <c r="AK5" s="34" t="s">
        <v>38</v>
      </c>
      <c r="AL5" s="46" t="s">
        <v>43</v>
      </c>
      <c r="AM5" s="34" t="s">
        <v>44</v>
      </c>
      <c r="AO5" s="16"/>
      <c r="AP5" s="18"/>
      <c r="AQ5" s="23" t="s">
        <v>6</v>
      </c>
      <c r="AR5" s="23" t="s">
        <v>4</v>
      </c>
      <c r="AS5" s="23" t="s">
        <v>33</v>
      </c>
      <c r="AT5" s="23" t="s">
        <v>34</v>
      </c>
      <c r="AU5" s="23" t="s">
        <v>33</v>
      </c>
      <c r="AV5" s="23" t="s">
        <v>34</v>
      </c>
      <c r="AW5" s="23" t="s">
        <v>37</v>
      </c>
      <c r="AX5" s="34" t="s">
        <v>38</v>
      </c>
      <c r="AY5" s="46" t="s">
        <v>43</v>
      </c>
      <c r="AZ5" s="34" t="s">
        <v>44</v>
      </c>
      <c r="BA5" s="6"/>
      <c r="BB5" s="16"/>
      <c r="BC5" s="18"/>
      <c r="BD5" s="23" t="s">
        <v>6</v>
      </c>
      <c r="BE5" s="23" t="s">
        <v>4</v>
      </c>
      <c r="BF5" s="23" t="s">
        <v>33</v>
      </c>
      <c r="BG5" s="23" t="s">
        <v>34</v>
      </c>
      <c r="BH5" s="23" t="s">
        <v>33</v>
      </c>
      <c r="BI5" s="23" t="s">
        <v>34</v>
      </c>
      <c r="BJ5" s="23" t="s">
        <v>37</v>
      </c>
      <c r="BK5" s="34" t="s">
        <v>38</v>
      </c>
      <c r="BL5" s="46" t="s">
        <v>43</v>
      </c>
      <c r="BM5" s="34" t="s">
        <v>44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39</v>
      </c>
      <c r="G6" s="10" t="s">
        <v>39</v>
      </c>
      <c r="H6" s="10" t="s">
        <v>40</v>
      </c>
      <c r="I6" s="10" t="s">
        <v>40</v>
      </c>
      <c r="J6" s="9" t="s">
        <v>41</v>
      </c>
      <c r="K6" s="35" t="s">
        <v>41</v>
      </c>
      <c r="L6" s="47" t="s">
        <v>39</v>
      </c>
      <c r="M6" s="48" t="s">
        <v>45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39</v>
      </c>
      <c r="T6" s="10" t="s">
        <v>39</v>
      </c>
      <c r="U6" s="10" t="s">
        <v>40</v>
      </c>
      <c r="V6" s="10" t="s">
        <v>40</v>
      </c>
      <c r="W6" s="9" t="s">
        <v>41</v>
      </c>
      <c r="X6" s="35" t="s">
        <v>41</v>
      </c>
      <c r="Y6" s="47" t="s">
        <v>39</v>
      </c>
      <c r="Z6" s="48" t="s">
        <v>45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39</v>
      </c>
      <c r="AG6" s="10" t="s">
        <v>39</v>
      </c>
      <c r="AH6" s="10" t="s">
        <v>40</v>
      </c>
      <c r="AI6" s="10" t="s">
        <v>40</v>
      </c>
      <c r="AJ6" s="9" t="s">
        <v>41</v>
      </c>
      <c r="AK6" s="35" t="s">
        <v>41</v>
      </c>
      <c r="AL6" s="47" t="s">
        <v>39</v>
      </c>
      <c r="AM6" s="48" t="s">
        <v>45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39</v>
      </c>
      <c r="AT6" s="10" t="s">
        <v>39</v>
      </c>
      <c r="AU6" s="10" t="s">
        <v>40</v>
      </c>
      <c r="AV6" s="10" t="s">
        <v>40</v>
      </c>
      <c r="AW6" s="9" t="s">
        <v>41</v>
      </c>
      <c r="AX6" s="35" t="s">
        <v>41</v>
      </c>
      <c r="AY6" s="47" t="s">
        <v>39</v>
      </c>
      <c r="AZ6" s="48" t="s">
        <v>45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39</v>
      </c>
      <c r="BG6" s="10" t="s">
        <v>39</v>
      </c>
      <c r="BH6" s="10" t="s">
        <v>40</v>
      </c>
      <c r="BI6" s="10" t="s">
        <v>40</v>
      </c>
      <c r="BJ6" s="9" t="s">
        <v>41</v>
      </c>
      <c r="BK6" s="35" t="s">
        <v>41</v>
      </c>
      <c r="BL6" s="47" t="s">
        <v>39</v>
      </c>
      <c r="BM6" s="48" t="s">
        <v>45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22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3459</v>
      </c>
      <c r="F8" s="30">
        <v>29.781179757697291</v>
      </c>
      <c r="G8" s="30">
        <v>22.078771837449793</v>
      </c>
      <c r="H8" s="30">
        <v>269.57667768421561</v>
      </c>
      <c r="I8" s="30">
        <v>1005.4886295573419</v>
      </c>
      <c r="J8" s="32">
        <f>(G8-F8)/F8</f>
        <v>-0.25863340481858249</v>
      </c>
      <c r="K8" s="36">
        <f t="shared" ref="K8:K11" si="0">(I8-H8)/H8</f>
        <v>2.7298798924110925</v>
      </c>
      <c r="L8" s="49">
        <f>kWh_in_MMBtu*(I8-H8)*Elec_source_E+(G8-F8)*Gas_source_E</f>
        <v>-0.51705188725449602</v>
      </c>
      <c r="M8" s="50">
        <f>(I8-H8)*Elec_emissions/1000+(G8-F8)*Gas_emissions</f>
        <v>-62.237986252856444</v>
      </c>
      <c r="N8" s="6"/>
      <c r="O8" s="16">
        <v>1</v>
      </c>
      <c r="P8" s="17" t="s">
        <v>22</v>
      </c>
      <c r="Q8" s="18">
        <v>7241</v>
      </c>
      <c r="R8" s="18">
        <v>3014</v>
      </c>
      <c r="S8" s="30">
        <v>27.805782734751084</v>
      </c>
      <c r="T8" s="30">
        <v>22.38974957483822</v>
      </c>
      <c r="U8" s="30">
        <v>259.10711649468311</v>
      </c>
      <c r="V8" s="30">
        <v>601.99174003721703</v>
      </c>
      <c r="W8" s="32">
        <f>(T8-S8)/S8</f>
        <v>-0.19478081993153243</v>
      </c>
      <c r="X8" s="36">
        <f t="shared" ref="X8:X11" si="1">(V8-U8)/U8</f>
        <v>1.3233315556177321</v>
      </c>
      <c r="Y8" s="49">
        <f>kWh_in_MMBtu*(V8-U8)*Elec_source_E+(T8-S8)*Gas_source_E</f>
        <v>-2.2326002424728468</v>
      </c>
      <c r="Z8" s="50">
        <f>(V8-U8)*Elec_emissions/1000+(T8-S8)*Gas_emissions</f>
        <v>-297.60263187634672</v>
      </c>
      <c r="AA8" s="6"/>
      <c r="AB8" s="16">
        <v>1</v>
      </c>
      <c r="AC8" s="17" t="s">
        <v>22</v>
      </c>
      <c r="AD8" s="18">
        <v>2476</v>
      </c>
      <c r="AE8" s="18">
        <v>355</v>
      </c>
      <c r="AF8" s="30">
        <v>41.147687926251514</v>
      </c>
      <c r="AG8" s="30">
        <v>14.654406809149108</v>
      </c>
      <c r="AH8" s="30">
        <v>322.13012193756703</v>
      </c>
      <c r="AI8" s="30">
        <v>4382.4025044865912</v>
      </c>
      <c r="AJ8" s="32">
        <f>(AG8-AF8)/AF8</f>
        <v>-0.64385831749735201</v>
      </c>
      <c r="AK8" s="36">
        <f t="shared" ref="AK8:AK11" si="2">(AI8-AH8)/AH8</f>
        <v>12.604448035244458</v>
      </c>
      <c r="AL8" s="49">
        <f>kWh_in_MMBtu*(AI8-AH8)*Elec_source_E+(AG8-AF8)*Gas_source_E</f>
        <v>14.591044605729181</v>
      </c>
      <c r="AM8" s="50">
        <f>(AI8-AH8)*Elec_emissions/1000+(AG8-AF8)*Gas_emissions</f>
        <v>2009.1237200122277</v>
      </c>
      <c r="AO8" s="16">
        <v>1</v>
      </c>
      <c r="AP8" s="17" t="s">
        <v>22</v>
      </c>
      <c r="AQ8" s="18">
        <v>211</v>
      </c>
      <c r="AR8" s="18">
        <v>85</v>
      </c>
      <c r="AS8" s="30">
        <v>49.728036203251577</v>
      </c>
      <c r="AT8" s="30">
        <v>42.958057262210559</v>
      </c>
      <c r="AU8" s="30">
        <v>405.6374171327185</v>
      </c>
      <c r="AV8" s="30">
        <v>609.53416211375645</v>
      </c>
      <c r="AW8" s="32">
        <f>(AT8-AS8)/AS8</f>
        <v>-0.13614008229422797</v>
      </c>
      <c r="AX8" s="36">
        <f t="shared" ref="AX8:AX11" si="3">(AV8-AU8)/AU8</f>
        <v>0.50265763553643272</v>
      </c>
      <c r="AY8" s="49">
        <f>kWh_in_MMBtu*(AV8-AU8)*Elec_source_E+(AT8-AS8)*Gas_source_E</f>
        <v>-5.1963863699151034</v>
      </c>
      <c r="AZ8" s="50">
        <f>(AV8-AU8)*Elec_emissions/1000+(AT8-AS8)*Gas_emissions</f>
        <v>-698.72103713060051</v>
      </c>
      <c r="BA8" s="6"/>
      <c r="BB8" s="16">
        <v>1</v>
      </c>
      <c r="BC8" s="17" t="s">
        <v>22</v>
      </c>
      <c r="BD8" s="18">
        <v>72</v>
      </c>
      <c r="BE8" s="18">
        <v>5</v>
      </c>
      <c r="BF8" s="30">
        <v>74.431865647890461</v>
      </c>
      <c r="BG8" s="30">
        <v>6.8034565281643635</v>
      </c>
      <c r="BH8" s="30">
        <v>536.30105012212459</v>
      </c>
      <c r="BI8" s="30">
        <v>11203.754458853738</v>
      </c>
      <c r="BJ8" s="32">
        <f>(BG8-BF8)/BF8</f>
        <v>-0.90859484081254949</v>
      </c>
      <c r="BK8" s="36">
        <f t="shared" ref="BK8:BK11" si="4">(BI8-BH8)/BH8</f>
        <v>19.890793438316891</v>
      </c>
      <c r="BL8" s="49">
        <f>kWh_in_MMBtu*(BI8-BH8)*Elec_source_E+(BG8-BF8)*Gas_source_E</f>
        <v>40.489331841818966</v>
      </c>
      <c r="BM8" s="50">
        <f>(BI8-BH8)*Elec_emissions/1000+(BG8-BF8)*Gas_emissions</f>
        <v>5569.1011156960285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4016</v>
      </c>
      <c r="F9" s="30">
        <v>30.450751826972635</v>
      </c>
      <c r="G9" s="31">
        <v>23.177603008049115</v>
      </c>
      <c r="H9" s="31">
        <v>274.35966804553266</v>
      </c>
      <c r="I9" s="30">
        <v>929.90825399489779</v>
      </c>
      <c r="J9" s="37">
        <f t="shared" ref="J9:J11" si="5">(G9-F9)/F9</f>
        <v>-0.23884956470864926</v>
      </c>
      <c r="K9" s="38">
        <f t="shared" si="0"/>
        <v>2.3893766551742965</v>
      </c>
      <c r="L9" s="49">
        <f>kWh_in_MMBtu*(I9-H9)*Elec_source_E+(G9-F9)*Gas_source_E</f>
        <v>-0.90951867543321097</v>
      </c>
      <c r="M9" s="50">
        <f>(I9-H9)*Elec_emissions/1000+(G9-F9)*Gas_emissions</f>
        <v>-115.98523241138059</v>
      </c>
      <c r="N9" s="6"/>
      <c r="O9" s="16">
        <v>2</v>
      </c>
      <c r="P9" s="17" t="s">
        <v>23</v>
      </c>
      <c r="Q9" s="18">
        <v>7241</v>
      </c>
      <c r="R9" s="18">
        <v>3416</v>
      </c>
      <c r="S9" s="30">
        <v>28.464673465121479</v>
      </c>
      <c r="T9" s="31">
        <v>23.0786091161794</v>
      </c>
      <c r="U9" s="31">
        <v>264.2128762664471</v>
      </c>
      <c r="V9" s="30">
        <v>581.26147514030993</v>
      </c>
      <c r="W9" s="37">
        <f t="shared" ref="W9:W11" si="6">(T9-S9)/S9</f>
        <v>-0.18921925647739349</v>
      </c>
      <c r="X9" s="38">
        <f t="shared" si="1"/>
        <v>1.1999740639215979</v>
      </c>
      <c r="Y9" s="49">
        <f>kWh_in_MMBtu*(V9-U9)*Elec_source_E+(T9-S9)*Gas_source_E</f>
        <v>-2.4765311864195332</v>
      </c>
      <c r="Z9" s="50">
        <f>(V9-U9)*Elec_emissions/1000+(T9-S9)*Gas_emissions</f>
        <v>-330.76279653188891</v>
      </c>
      <c r="AA9" s="6"/>
      <c r="AB9" s="16">
        <v>2</v>
      </c>
      <c r="AC9" s="17" t="s">
        <v>23</v>
      </c>
      <c r="AD9" s="18">
        <v>2476</v>
      </c>
      <c r="AE9" s="18">
        <v>498</v>
      </c>
      <c r="AF9" s="30">
        <v>39.361325811239858</v>
      </c>
      <c r="AG9" s="31">
        <v>19.555586641260529</v>
      </c>
      <c r="AH9" s="31">
        <v>313.85189334001427</v>
      </c>
      <c r="AI9" s="30">
        <v>3307.5230198664349</v>
      </c>
      <c r="AJ9" s="37">
        <f t="shared" ref="AJ9:AJ11" si="7">(AG9-AF9)/AF9</f>
        <v>-0.50317764358241424</v>
      </c>
      <c r="AK9" s="38">
        <f t="shared" si="2"/>
        <v>9.5384835651865902</v>
      </c>
      <c r="AL9" s="49">
        <f>kWh_in_MMBtu*(AI9-AH9)*Elec_source_E+(AG9-AF9)*Gas_source_E</f>
        <v>10.461578102572656</v>
      </c>
      <c r="AM9" s="50">
        <f>(AI9-AH9)*Elec_emissions/1000+(AG9-AF9)*Gas_emissions</f>
        <v>1441.3541599824539</v>
      </c>
      <c r="AO9" s="16">
        <v>2</v>
      </c>
      <c r="AP9" s="17" t="s">
        <v>23</v>
      </c>
      <c r="AQ9" s="18">
        <v>211</v>
      </c>
      <c r="AR9" s="18">
        <v>96</v>
      </c>
      <c r="AS9" s="30">
        <v>52.289541210571223</v>
      </c>
      <c r="AT9" s="31">
        <v>45.117720453396117</v>
      </c>
      <c r="AU9" s="31">
        <v>416.44653002258855</v>
      </c>
      <c r="AV9" s="30">
        <v>632.24506121053059</v>
      </c>
      <c r="AW9" s="37">
        <f t="shared" ref="AW9:AW11" si="8">(AT9-AS9)/AS9</f>
        <v>-0.13715593197297357</v>
      </c>
      <c r="AX9" s="38">
        <f t="shared" si="3"/>
        <v>0.51819024924096946</v>
      </c>
      <c r="AY9" s="49">
        <f>kWh_in_MMBtu*(AV9-AU9)*Elec_source_E+(AT9-AS9)*Gas_source_E</f>
        <v>-5.506975053534747</v>
      </c>
      <c r="AZ9" s="50">
        <f>(AV9-AU9)*Elec_emissions/1000+(AT9-AS9)*Gas_emissions</f>
        <v>-740.4865869574727</v>
      </c>
      <c r="BA9" s="6"/>
      <c r="BB9" s="16">
        <v>2</v>
      </c>
      <c r="BC9" s="17" t="s">
        <v>23</v>
      </c>
      <c r="BD9" s="18">
        <v>72</v>
      </c>
      <c r="BE9" s="18">
        <v>6</v>
      </c>
      <c r="BF9" s="30">
        <v>72.193095009114018</v>
      </c>
      <c r="BG9" s="31">
        <v>29.123604763808441</v>
      </c>
      <c r="BH9" s="31">
        <v>500.02196319698925</v>
      </c>
      <c r="BI9" s="30">
        <v>6846.7265324185764</v>
      </c>
      <c r="BJ9" s="37">
        <f t="shared" ref="BJ9:BJ11" si="9">(BG9-BF9)/BF9</f>
        <v>-0.59658739163168262</v>
      </c>
      <c r="BK9" s="38">
        <f t="shared" si="4"/>
        <v>12.692851587243641</v>
      </c>
      <c r="BL9" s="49">
        <f>kWh_in_MMBtu*(BI9-BH9)*Elec_source_E+(BG9-BF9)*Gas_source_E</f>
        <v>21.001207054641348</v>
      </c>
      <c r="BM9" s="50">
        <f>(BI9-BH9)*Elec_emissions/1000+(BG9-BF9)*Gas_emissions</f>
        <v>2896.8933775882679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5957</v>
      </c>
      <c r="F10" s="30">
        <v>33.10033055999665</v>
      </c>
      <c r="G10" s="31">
        <v>26.591808197016178</v>
      </c>
      <c r="H10" s="31">
        <v>291.61258448501275</v>
      </c>
      <c r="I10" s="30">
        <v>834.02487212098663</v>
      </c>
      <c r="J10" s="37">
        <f t="shared" si="5"/>
        <v>-0.19663013187083805</v>
      </c>
      <c r="K10" s="38">
        <f t="shared" si="0"/>
        <v>1.8600441698833843</v>
      </c>
      <c r="L10" s="49">
        <f>kWh_in_MMBtu*(I10-H10)*Elec_source_E+(G10-F10)*Gas_source_E</f>
        <v>-1.2872975806562952</v>
      </c>
      <c r="M10" s="50">
        <f>(I10-H10)*Elec_emissions/1000+(G10-F10)*Gas_emissions</f>
        <v>-168.08532113542344</v>
      </c>
      <c r="N10" s="6"/>
      <c r="O10" s="16">
        <v>3</v>
      </c>
      <c r="P10" s="17" t="s">
        <v>24</v>
      </c>
      <c r="Q10" s="18">
        <v>7241</v>
      </c>
      <c r="R10" s="18">
        <v>4822</v>
      </c>
      <c r="S10" s="30">
        <v>31.323358781115719</v>
      </c>
      <c r="T10" s="31">
        <v>26.28030459339405</v>
      </c>
      <c r="U10" s="31">
        <v>283.12656643598871</v>
      </c>
      <c r="V10" s="30">
        <v>546.81904821783098</v>
      </c>
      <c r="W10" s="37">
        <f t="shared" si="6"/>
        <v>-0.16099979005961629</v>
      </c>
      <c r="X10" s="38">
        <f t="shared" si="1"/>
        <v>0.93135902116575053</v>
      </c>
      <c r="Y10" s="49">
        <f>kWh_in_MMBtu*(V10-U10)*Elec_source_E+(T10-S10)*Gas_source_E</f>
        <v>-2.673873405641555</v>
      </c>
      <c r="Z10" s="50">
        <f>(V10-U10)*Elec_emissions/1000+(T10-S10)*Gas_emissions</f>
        <v>-357.92009708428674</v>
      </c>
      <c r="AA10" s="6"/>
      <c r="AB10" s="16">
        <v>3</v>
      </c>
      <c r="AC10" s="17" t="s">
        <v>24</v>
      </c>
      <c r="AD10" s="18">
        <v>2476</v>
      </c>
      <c r="AE10" s="18">
        <v>982</v>
      </c>
      <c r="AF10" s="30">
        <v>37.16895776321487</v>
      </c>
      <c r="AG10" s="31">
        <v>23.890898932745792</v>
      </c>
      <c r="AH10" s="31">
        <v>305.22591678024492</v>
      </c>
      <c r="AI10" s="30">
        <v>2215.398229240403</v>
      </c>
      <c r="AJ10" s="37">
        <f t="shared" si="7"/>
        <v>-0.35723516691151402</v>
      </c>
      <c r="AK10" s="38">
        <f t="shared" si="2"/>
        <v>6.2582245066543116</v>
      </c>
      <c r="AL10" s="49">
        <f>kWh_in_MMBtu*(AI10-AH10)*Elec_source_E+(AG10-AF10)*Gas_source_E</f>
        <v>5.9769595008692864</v>
      </c>
      <c r="AM10" s="50">
        <f>(AI10-AH10)*Elec_emissions/1000+(AG10-AF10)*Gas_emissions</f>
        <v>825.51589423811538</v>
      </c>
      <c r="AO10" s="16">
        <v>3</v>
      </c>
      <c r="AP10" s="17" t="s">
        <v>24</v>
      </c>
      <c r="AQ10" s="18">
        <v>211</v>
      </c>
      <c r="AR10" s="18">
        <v>137</v>
      </c>
      <c r="AS10" s="30">
        <v>62.343835813578906</v>
      </c>
      <c r="AT10" s="31">
        <v>55.493771713214855</v>
      </c>
      <c r="AU10" s="31">
        <v>469.81185322683802</v>
      </c>
      <c r="AV10" s="30">
        <v>627.65602700716829</v>
      </c>
      <c r="AW10" s="37">
        <f t="shared" si="8"/>
        <v>-0.10987556365391397</v>
      </c>
      <c r="AX10" s="38">
        <f t="shared" si="3"/>
        <v>0.33597316180126002</v>
      </c>
      <c r="AY10" s="49">
        <f>kWh_in_MMBtu*(AV10-AU10)*Elec_source_E+(AT10-AS10)*Gas_source_E</f>
        <v>-5.7767117247286635</v>
      </c>
      <c r="AZ10" s="50">
        <f>(AV10-AU10)*Elec_emissions/1000+(AT10-AS10)*Gas_emissions</f>
        <v>-777.45399407691525</v>
      </c>
      <c r="BA10" s="6"/>
      <c r="BB10" s="16">
        <v>3</v>
      </c>
      <c r="BC10" s="17" t="s">
        <v>24</v>
      </c>
      <c r="BD10" s="18">
        <v>72</v>
      </c>
      <c r="BE10" s="18">
        <v>16</v>
      </c>
      <c r="BF10" s="30">
        <v>68.525692088894246</v>
      </c>
      <c r="BG10" s="31">
        <v>38.766450225779373</v>
      </c>
      <c r="BH10" s="31">
        <v>487.73676578789542</v>
      </c>
      <c r="BI10" s="30">
        <v>4375.9234940176411</v>
      </c>
      <c r="BJ10" s="37">
        <f t="shared" si="9"/>
        <v>-0.43427860348363945</v>
      </c>
      <c r="BK10" s="38">
        <f t="shared" si="4"/>
        <v>7.9718959097715869</v>
      </c>
      <c r="BL10" s="49">
        <f>kWh_in_MMBtu*(BI10-BH10)*Elec_source_E+(BG10-BF10)*Gas_source_E</f>
        <v>9.1888219042957076</v>
      </c>
      <c r="BM10" s="50">
        <f>(BI10-BH10)*Elec_emissions/1000+(BG10-BF10)*Gas_emissions</f>
        <v>1278.8149489681637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8377</v>
      </c>
      <c r="F11" s="39">
        <v>38.768244418094696</v>
      </c>
      <c r="G11" s="40">
        <v>32.440330683188044</v>
      </c>
      <c r="H11" s="40">
        <v>320.00336765426289</v>
      </c>
      <c r="I11" s="39">
        <v>772.19692584089159</v>
      </c>
      <c r="J11" s="41">
        <f t="shared" si="5"/>
        <v>-0.16322414981353039</v>
      </c>
      <c r="K11" s="42">
        <f t="shared" si="0"/>
        <v>1.4130899980877274</v>
      </c>
      <c r="L11" s="51">
        <f>kWh_in_MMBtu*(I11-H11)*Elec_source_E+(G11-F11)*Gas_source_E</f>
        <v>-2.0563035591967047</v>
      </c>
      <c r="M11" s="52">
        <f>(I11-H11)*Elec_emissions/1000+(G11-F11)*Gas_emissions</f>
        <v>-272.71388542791976</v>
      </c>
      <c r="N11" s="6"/>
      <c r="O11" s="19">
        <v>4</v>
      </c>
      <c r="P11" s="14" t="s">
        <v>25</v>
      </c>
      <c r="Q11" s="13">
        <v>7241</v>
      </c>
      <c r="R11" s="13">
        <v>6855</v>
      </c>
      <c r="S11" s="39">
        <v>37.713374453817408</v>
      </c>
      <c r="T11" s="40">
        <v>32.634030078132859</v>
      </c>
      <c r="U11" s="40">
        <v>314.45147095706585</v>
      </c>
      <c r="V11" s="39">
        <v>561.19943681164546</v>
      </c>
      <c r="W11" s="41">
        <f t="shared" si="6"/>
        <v>-0.1346828399538883</v>
      </c>
      <c r="X11" s="42">
        <f t="shared" si="1"/>
        <v>0.78469331087425487</v>
      </c>
      <c r="Y11" s="51">
        <f>kWh_in_MMBtu*(V11-U11)*Elec_source_E+(T11-S11)*Gas_source_E</f>
        <v>-2.8948353814519292</v>
      </c>
      <c r="Z11" s="52">
        <f>(V11-U11)*Elec_emissions/1000+(T11-S11)*Gas_emissions</f>
        <v>-387.89208087306997</v>
      </c>
      <c r="AA11" s="6"/>
      <c r="AB11" s="19">
        <v>4</v>
      </c>
      <c r="AC11" s="14" t="s">
        <v>25</v>
      </c>
      <c r="AD11" s="13">
        <v>2476</v>
      </c>
      <c r="AE11" s="13">
        <v>1290</v>
      </c>
      <c r="AF11" s="39">
        <v>36.09811857690061</v>
      </c>
      <c r="AG11" s="40">
        <v>23.732229502318642</v>
      </c>
      <c r="AH11" s="40">
        <v>301.90739809130793</v>
      </c>
      <c r="AI11" s="39">
        <v>1861.3536494793216</v>
      </c>
      <c r="AJ11" s="41">
        <f t="shared" si="7"/>
        <v>-0.34256325709160285</v>
      </c>
      <c r="AK11" s="42">
        <f t="shared" si="2"/>
        <v>5.1653131431922699</v>
      </c>
      <c r="AL11" s="51">
        <f>kWh_in_MMBtu*(AI11-AH11)*Elec_source_E+(AG11-AF11)*Gas_source_E</f>
        <v>3.2163992748120247</v>
      </c>
      <c r="AM11" s="52">
        <f>(AI11-AH11)*Elec_emissions/1000+(AG11-AF11)*Gas_emissions</f>
        <v>449.64915555462267</v>
      </c>
      <c r="AO11" s="19">
        <v>4</v>
      </c>
      <c r="AP11" s="14" t="s">
        <v>25</v>
      </c>
      <c r="AQ11" s="13">
        <v>211</v>
      </c>
      <c r="AR11" s="13">
        <v>204</v>
      </c>
      <c r="AS11" s="39">
        <v>87.095057818799418</v>
      </c>
      <c r="AT11" s="40">
        <v>78.741614418500788</v>
      </c>
      <c r="AU11" s="40">
        <v>598.02664585312743</v>
      </c>
      <c r="AV11" s="39">
        <v>774.24415682683764</v>
      </c>
      <c r="AW11" s="41">
        <f t="shared" si="8"/>
        <v>-9.5911795795324037E-2</v>
      </c>
      <c r="AX11" s="42">
        <f t="shared" si="3"/>
        <v>0.29466498223055498</v>
      </c>
      <c r="AY11" s="51">
        <f>kWh_in_MMBtu*(AV11-AU11)*Elec_source_E+(AT11-AS11)*Gas_source_E</f>
        <v>-7.2186927255941971</v>
      </c>
      <c r="AZ11" s="52">
        <f>(AV11-AU11)*Elec_emissions/1000+(AT11-AS11)*Gas_emissions</f>
        <v>-971.73591888812393</v>
      </c>
      <c r="BA11" s="6"/>
      <c r="BB11" s="19">
        <v>4</v>
      </c>
      <c r="BC11" s="14" t="s">
        <v>25</v>
      </c>
      <c r="BD11" s="13">
        <v>72</v>
      </c>
      <c r="BE11" s="13">
        <v>28</v>
      </c>
      <c r="BF11" s="39">
        <v>67.944173222340481</v>
      </c>
      <c r="BG11" s="40">
        <v>48.875305289263217</v>
      </c>
      <c r="BH11" s="40">
        <v>487.33564775918529</v>
      </c>
      <c r="BI11" s="39">
        <v>2234.9818787261429</v>
      </c>
      <c r="BJ11" s="41">
        <f t="shared" si="9"/>
        <v>-0.2806549410893015</v>
      </c>
      <c r="BK11" s="42">
        <f t="shared" si="4"/>
        <v>3.5861243457210605</v>
      </c>
      <c r="BL11" s="51">
        <f>kWh_in_MMBtu*(BI11-BH11)*Elec_source_E+(BG11-BF11)*Gas_source_E</f>
        <v>-2.0750044295240819</v>
      </c>
      <c r="BM11" s="52">
        <f>(BI11-BH11)*Elec_emissions/1000+(BG11-BF11)*Gas_emissions</f>
        <v>-262.04596633640131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66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66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66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66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66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53" t="s">
        <v>36</v>
      </c>
      <c r="G18" s="53"/>
      <c r="H18" s="53"/>
      <c r="I18" s="53"/>
      <c r="J18" s="28"/>
      <c r="K18" s="29"/>
      <c r="L18" s="45"/>
      <c r="M18" s="29"/>
      <c r="N18" s="5"/>
      <c r="O18" s="27"/>
      <c r="P18" s="28"/>
      <c r="Q18" s="28"/>
      <c r="R18" s="28"/>
      <c r="S18" s="53" t="s">
        <v>36</v>
      </c>
      <c r="T18" s="53"/>
      <c r="U18" s="53"/>
      <c r="V18" s="53"/>
      <c r="W18" s="28"/>
      <c r="X18" s="29"/>
      <c r="Y18" s="45"/>
      <c r="Z18" s="29"/>
      <c r="AB18" s="27"/>
      <c r="AC18" s="28"/>
      <c r="AD18" s="28"/>
      <c r="AE18" s="28"/>
      <c r="AF18" s="53" t="s">
        <v>36</v>
      </c>
      <c r="AG18" s="53"/>
      <c r="AH18" s="53"/>
      <c r="AI18" s="53"/>
      <c r="AJ18" s="28"/>
      <c r="AK18" s="29"/>
      <c r="AL18" s="45"/>
      <c r="AM18" s="29"/>
      <c r="AO18" s="27"/>
      <c r="AP18" s="28"/>
      <c r="AQ18" s="28"/>
      <c r="AR18" s="28"/>
      <c r="AS18" s="53" t="s">
        <v>36</v>
      </c>
      <c r="AT18" s="53"/>
      <c r="AU18" s="53"/>
      <c r="AV18" s="53"/>
      <c r="AW18" s="28"/>
      <c r="AX18" s="29"/>
      <c r="AY18" s="45"/>
      <c r="AZ18" s="29"/>
      <c r="BB18" s="27"/>
      <c r="BC18" s="28"/>
      <c r="BD18" s="28"/>
      <c r="BE18" s="28"/>
      <c r="BF18" s="53" t="s">
        <v>36</v>
      </c>
      <c r="BG18" s="53"/>
      <c r="BH18" s="53"/>
      <c r="BI18" s="53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35</v>
      </c>
      <c r="I19" s="23" t="s">
        <v>35</v>
      </c>
      <c r="J19" s="23" t="s">
        <v>42</v>
      </c>
      <c r="K19" s="34" t="s">
        <v>42</v>
      </c>
      <c r="L19" s="46" t="s">
        <v>42</v>
      </c>
      <c r="M19" s="34" t="s">
        <v>42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35</v>
      </c>
      <c r="V19" s="23" t="s">
        <v>35</v>
      </c>
      <c r="W19" s="23" t="s">
        <v>42</v>
      </c>
      <c r="X19" s="34" t="s">
        <v>42</v>
      </c>
      <c r="Y19" s="46" t="s">
        <v>42</v>
      </c>
      <c r="Z19" s="34" t="s">
        <v>42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35</v>
      </c>
      <c r="AI19" s="23" t="s">
        <v>35</v>
      </c>
      <c r="AJ19" s="23" t="s">
        <v>42</v>
      </c>
      <c r="AK19" s="34" t="s">
        <v>42</v>
      </c>
      <c r="AL19" s="46" t="s">
        <v>42</v>
      </c>
      <c r="AM19" s="34" t="s">
        <v>42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35</v>
      </c>
      <c r="AV19" s="23" t="s">
        <v>35</v>
      </c>
      <c r="AW19" s="23" t="s">
        <v>42</v>
      </c>
      <c r="AX19" s="34" t="s">
        <v>42</v>
      </c>
      <c r="AY19" s="46" t="s">
        <v>42</v>
      </c>
      <c r="AZ19" s="34" t="s">
        <v>42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35</v>
      </c>
      <c r="BI19" s="23" t="s">
        <v>35</v>
      </c>
      <c r="BJ19" s="23" t="s">
        <v>42</v>
      </c>
      <c r="BK19" s="34" t="s">
        <v>42</v>
      </c>
      <c r="BL19" s="46" t="s">
        <v>42</v>
      </c>
      <c r="BM19" s="34" t="s">
        <v>42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33</v>
      </c>
      <c r="G20" s="23" t="s">
        <v>34</v>
      </c>
      <c r="H20" s="23" t="s">
        <v>33</v>
      </c>
      <c r="I20" s="23" t="s">
        <v>34</v>
      </c>
      <c r="J20" s="23" t="s">
        <v>37</v>
      </c>
      <c r="K20" s="34" t="s">
        <v>38</v>
      </c>
      <c r="L20" s="46" t="s">
        <v>43</v>
      </c>
      <c r="M20" s="34" t="s">
        <v>44</v>
      </c>
      <c r="N20" s="6"/>
      <c r="O20" s="16"/>
      <c r="P20" s="18"/>
      <c r="Q20" s="23" t="s">
        <v>6</v>
      </c>
      <c r="R20" s="23" t="s">
        <v>4</v>
      </c>
      <c r="S20" s="23" t="s">
        <v>33</v>
      </c>
      <c r="T20" s="23" t="s">
        <v>34</v>
      </c>
      <c r="U20" s="23" t="s">
        <v>33</v>
      </c>
      <c r="V20" s="23" t="s">
        <v>34</v>
      </c>
      <c r="W20" s="23" t="s">
        <v>37</v>
      </c>
      <c r="X20" s="34" t="s">
        <v>38</v>
      </c>
      <c r="Y20" s="46" t="s">
        <v>43</v>
      </c>
      <c r="Z20" s="34" t="s">
        <v>44</v>
      </c>
      <c r="AA20" s="6"/>
      <c r="AB20" s="16"/>
      <c r="AC20" s="18"/>
      <c r="AD20" s="23" t="s">
        <v>6</v>
      </c>
      <c r="AE20" s="23" t="s">
        <v>4</v>
      </c>
      <c r="AF20" s="23" t="s">
        <v>33</v>
      </c>
      <c r="AG20" s="23" t="s">
        <v>34</v>
      </c>
      <c r="AH20" s="23" t="s">
        <v>33</v>
      </c>
      <c r="AI20" s="23" t="s">
        <v>34</v>
      </c>
      <c r="AJ20" s="23" t="s">
        <v>37</v>
      </c>
      <c r="AK20" s="34" t="s">
        <v>38</v>
      </c>
      <c r="AL20" s="46" t="s">
        <v>43</v>
      </c>
      <c r="AM20" s="34" t="s">
        <v>44</v>
      </c>
      <c r="AO20" s="16"/>
      <c r="AP20" s="18"/>
      <c r="AQ20" s="23" t="s">
        <v>6</v>
      </c>
      <c r="AR20" s="23" t="s">
        <v>4</v>
      </c>
      <c r="AS20" s="23" t="s">
        <v>33</v>
      </c>
      <c r="AT20" s="23" t="s">
        <v>34</v>
      </c>
      <c r="AU20" s="23" t="s">
        <v>33</v>
      </c>
      <c r="AV20" s="23" t="s">
        <v>34</v>
      </c>
      <c r="AW20" s="23" t="s">
        <v>37</v>
      </c>
      <c r="AX20" s="34" t="s">
        <v>38</v>
      </c>
      <c r="AY20" s="46" t="s">
        <v>43</v>
      </c>
      <c r="AZ20" s="34" t="s">
        <v>44</v>
      </c>
      <c r="BA20" s="6"/>
      <c r="BB20" s="16"/>
      <c r="BC20" s="18"/>
      <c r="BD20" s="23" t="s">
        <v>6</v>
      </c>
      <c r="BE20" s="23" t="s">
        <v>4</v>
      </c>
      <c r="BF20" s="23" t="s">
        <v>33</v>
      </c>
      <c r="BG20" s="23" t="s">
        <v>34</v>
      </c>
      <c r="BH20" s="23" t="s">
        <v>33</v>
      </c>
      <c r="BI20" s="23" t="s">
        <v>34</v>
      </c>
      <c r="BJ20" s="23" t="s">
        <v>37</v>
      </c>
      <c r="BK20" s="34" t="s">
        <v>38</v>
      </c>
      <c r="BL20" s="46" t="s">
        <v>43</v>
      </c>
      <c r="BM20" s="34" t="s">
        <v>44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39</v>
      </c>
      <c r="G21" s="10" t="s">
        <v>39</v>
      </c>
      <c r="H21" s="10" t="s">
        <v>40</v>
      </c>
      <c r="I21" s="10" t="s">
        <v>40</v>
      </c>
      <c r="J21" s="9" t="s">
        <v>41</v>
      </c>
      <c r="K21" s="35" t="s">
        <v>41</v>
      </c>
      <c r="L21" s="47" t="s">
        <v>39</v>
      </c>
      <c r="M21" s="48" t="s">
        <v>45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39</v>
      </c>
      <c r="T21" s="10" t="s">
        <v>39</v>
      </c>
      <c r="U21" s="10" t="s">
        <v>40</v>
      </c>
      <c r="V21" s="10" t="s">
        <v>40</v>
      </c>
      <c r="W21" s="9" t="s">
        <v>41</v>
      </c>
      <c r="X21" s="35" t="s">
        <v>41</v>
      </c>
      <c r="Y21" s="47" t="s">
        <v>39</v>
      </c>
      <c r="Z21" s="48" t="s">
        <v>45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39</v>
      </c>
      <c r="AG21" s="10" t="s">
        <v>39</v>
      </c>
      <c r="AH21" s="10" t="s">
        <v>40</v>
      </c>
      <c r="AI21" s="10" t="s">
        <v>40</v>
      </c>
      <c r="AJ21" s="9" t="s">
        <v>41</v>
      </c>
      <c r="AK21" s="35" t="s">
        <v>41</v>
      </c>
      <c r="AL21" s="47" t="s">
        <v>39</v>
      </c>
      <c r="AM21" s="48" t="s">
        <v>45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39</v>
      </c>
      <c r="AT21" s="10" t="s">
        <v>39</v>
      </c>
      <c r="AU21" s="10" t="s">
        <v>40</v>
      </c>
      <c r="AV21" s="10" t="s">
        <v>40</v>
      </c>
      <c r="AW21" s="9" t="s">
        <v>41</v>
      </c>
      <c r="AX21" s="35" t="s">
        <v>41</v>
      </c>
      <c r="AY21" s="47" t="s">
        <v>39</v>
      </c>
      <c r="AZ21" s="48" t="s">
        <v>45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39</v>
      </c>
      <c r="BG21" s="10" t="s">
        <v>39</v>
      </c>
      <c r="BH21" s="10" t="s">
        <v>40</v>
      </c>
      <c r="BI21" s="10" t="s">
        <v>40</v>
      </c>
      <c r="BJ21" s="9" t="s">
        <v>41</v>
      </c>
      <c r="BK21" s="35" t="s">
        <v>41</v>
      </c>
      <c r="BL21" s="47" t="s">
        <v>39</v>
      </c>
      <c r="BM21" s="48" t="s">
        <v>45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1042</v>
      </c>
      <c r="F23" s="30">
        <v>41.027830027277837</v>
      </c>
      <c r="G23" s="30">
        <v>29.488283863803666</v>
      </c>
      <c r="H23" s="30">
        <v>309.25757449634057</v>
      </c>
      <c r="I23" s="30">
        <v>1500.9560946634979</v>
      </c>
      <c r="J23" s="32">
        <f>(G23-F23)/F23</f>
        <v>-0.28126143049247226</v>
      </c>
      <c r="K23" s="36">
        <f t="shared" ref="K23:K26" si="10">(I23-H23)/H23</f>
        <v>3.8534174049187553</v>
      </c>
      <c r="L23" s="49">
        <f>kWh_in_MMBtu*(I23-H23)*Elec_source_E+(G23-F23)*Gas_source_E</f>
        <v>0.18005611446785785</v>
      </c>
      <c r="M23" s="50">
        <f>(I23-H23)*Elec_emissions/1000+(G23-F23)*Gas_emissions</f>
        <v>36.41636229234382</v>
      </c>
      <c r="N23" s="6"/>
      <c r="O23" s="16">
        <v>1</v>
      </c>
      <c r="P23" s="17" t="s">
        <v>22</v>
      </c>
      <c r="Q23" s="18">
        <v>3779</v>
      </c>
      <c r="R23" s="18">
        <v>765</v>
      </c>
      <c r="S23" s="30">
        <v>38.195449466603769</v>
      </c>
      <c r="T23" s="30">
        <v>32.055080748432331</v>
      </c>
      <c r="U23" s="30">
        <v>290.23767177594601</v>
      </c>
      <c r="V23" s="30">
        <v>570.59337264128351</v>
      </c>
      <c r="W23" s="32">
        <f>(T23-S23)/S23</f>
        <v>-0.16076178717415737</v>
      </c>
      <c r="X23" s="36">
        <f t="shared" ref="X23:X26" si="11">(V23-U23)/U23</f>
        <v>0.96595214242816463</v>
      </c>
      <c r="Y23" s="49">
        <f>kWh_in_MMBtu*(V23-U23)*Elec_source_E+(T23-S23)*Gas_source_E</f>
        <v>-3.6915520984525632</v>
      </c>
      <c r="Z23" s="50">
        <f>(V23-U23)*Elec_emissions/1000+(T23-S23)*Gas_emissions</f>
        <v>-494.99701251300053</v>
      </c>
      <c r="AA23" s="6"/>
      <c r="AB23" s="16">
        <v>1</v>
      </c>
      <c r="AC23" s="17" t="s">
        <v>22</v>
      </c>
      <c r="AD23" s="18">
        <v>1341</v>
      </c>
      <c r="AE23" s="18">
        <v>241</v>
      </c>
      <c r="AF23" s="30">
        <v>46.330939167684868</v>
      </c>
      <c r="AG23" s="30">
        <v>18.544285217385291</v>
      </c>
      <c r="AH23" s="30">
        <v>343.69591344416517</v>
      </c>
      <c r="AI23" s="30">
        <v>4337.7133578760413</v>
      </c>
      <c r="AJ23" s="32">
        <f>(AG23-AF23)/AF23</f>
        <v>-0.59974294606314282</v>
      </c>
      <c r="AK23" s="36">
        <f t="shared" ref="AK23:AK26" si="12">(AI23-AH23)/AH23</f>
        <v>11.620788284643719</v>
      </c>
      <c r="AL23" s="49">
        <f>kWh_in_MMBtu*(AI23-AH23)*Elec_source_E+(AG23-AF23)*Gas_source_E</f>
        <v>12.471951908172194</v>
      </c>
      <c r="AM23" s="50">
        <f>(AI23-AH23)*Elec_emissions/1000+(AG23-AF23)*Gas_emissions</f>
        <v>1722.6632335099107</v>
      </c>
      <c r="AO23" s="16">
        <v>1</v>
      </c>
      <c r="AP23" s="17" t="s">
        <v>22</v>
      </c>
      <c r="AQ23" s="18">
        <v>133</v>
      </c>
      <c r="AR23" s="18">
        <v>31</v>
      </c>
      <c r="AS23" s="30">
        <v>64.308528349035839</v>
      </c>
      <c r="AT23" s="30">
        <v>54.885967532322717</v>
      </c>
      <c r="AU23" s="30">
        <v>474.26946212687153</v>
      </c>
      <c r="AV23" s="30">
        <v>841.4396460124949</v>
      </c>
      <c r="AW23" s="32">
        <f>(AT23-AS23)/AS23</f>
        <v>-0.14652117003163226</v>
      </c>
      <c r="AX23" s="36">
        <f t="shared" ref="AX23:AX26" si="13">(AV23-AU23)/AU23</f>
        <v>0.77418053070303294</v>
      </c>
      <c r="AY23" s="49">
        <f>kWh_in_MMBtu*(AV23-AU23)*Elec_source_E+(AT23-AS23)*Gas_source_E</f>
        <v>-6.3397174995766807</v>
      </c>
      <c r="AZ23" s="50">
        <f>(AV23-AU23)*Elec_emissions/1000+(AT23-AS23)*Gas_emissions</f>
        <v>-851.25099268713279</v>
      </c>
      <c r="BA23" s="6"/>
      <c r="BB23" s="16">
        <v>1</v>
      </c>
      <c r="BC23" s="17" t="s">
        <v>22</v>
      </c>
      <c r="BD23" s="18">
        <v>46</v>
      </c>
      <c r="BE23" s="18">
        <v>5</v>
      </c>
      <c r="BF23" s="30">
        <v>74.431865647890461</v>
      </c>
      <c r="BG23" s="30">
        <v>6.8034565281643635</v>
      </c>
      <c r="BH23" s="30">
        <v>536.30105012212459</v>
      </c>
      <c r="BI23" s="30">
        <v>11203.754458853738</v>
      </c>
      <c r="BJ23" s="32">
        <f>(BG23-BF23)/BF23</f>
        <v>-0.90859484081254949</v>
      </c>
      <c r="BK23" s="36">
        <f t="shared" ref="BK23:BK26" si="14">(BI23-BH23)/BH23</f>
        <v>19.890793438316891</v>
      </c>
      <c r="BL23" s="49">
        <f>kWh_in_MMBtu*(BI23-BH23)*Elec_source_E+(BG23-BF23)*Gas_source_E</f>
        <v>40.489331841818966</v>
      </c>
      <c r="BM23" s="50">
        <f>(BI23-BH23)*Elec_emissions/1000+(BG23-BF23)*Gas_emissions</f>
        <v>5569.1011156960285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1374</v>
      </c>
      <c r="F24" s="30">
        <v>40.053277419816311</v>
      </c>
      <c r="G24" s="31">
        <v>30.760844684463979</v>
      </c>
      <c r="H24" s="31">
        <v>308.39483508099801</v>
      </c>
      <c r="I24" s="30">
        <v>1188.8613378062382</v>
      </c>
      <c r="J24" s="37">
        <f t="shared" ref="J24:J26" si="15">(G24-F24)/F24</f>
        <v>-0.23200180694214331</v>
      </c>
      <c r="K24" s="38">
        <f t="shared" si="10"/>
        <v>2.8549975634124709</v>
      </c>
      <c r="L24" s="49">
        <f>kWh_in_MMBtu*(I24-H24)*Elec_source_E+(G24-F24)*Gas_source_E</f>
        <v>-0.70259767721600674</v>
      </c>
      <c r="M24" s="50">
        <f>(I24-H24)*Elec_emissions/1000+(G24-F24)*Gas_emissions</f>
        <v>-85.789317134293469</v>
      </c>
      <c r="N24" s="6"/>
      <c r="O24" s="16">
        <v>2</v>
      </c>
      <c r="P24" s="17" t="s">
        <v>23</v>
      </c>
      <c r="Q24" s="18">
        <v>3779</v>
      </c>
      <c r="R24" s="18">
        <v>967</v>
      </c>
      <c r="S24" s="30">
        <v>37.776722785492481</v>
      </c>
      <c r="T24" s="31">
        <v>32.169327754197631</v>
      </c>
      <c r="U24" s="31">
        <v>293.15330042673924</v>
      </c>
      <c r="V24" s="30">
        <v>520.45954930590074</v>
      </c>
      <c r="W24" s="37">
        <f t="shared" ref="W24:W26" si="16">(T24-S24)/S24</f>
        <v>-0.14843519018670079</v>
      </c>
      <c r="X24" s="38">
        <f t="shared" si="11"/>
        <v>0.77538355716369189</v>
      </c>
      <c r="Y24" s="49">
        <f>kWh_in_MMBtu*(V24-U24)*Elec_source_E+(T24-S24)*Gas_source_E</f>
        <v>-3.6785509600122053</v>
      </c>
      <c r="Z24" s="50">
        <f>(V24-U24)*Elec_emissions/1000+(T24-S24)*Gas_emissions</f>
        <v>-493.78378373004205</v>
      </c>
      <c r="AA24" s="6"/>
      <c r="AB24" s="16">
        <v>2</v>
      </c>
      <c r="AC24" s="17" t="s">
        <v>23</v>
      </c>
      <c r="AD24" s="18">
        <v>1341</v>
      </c>
      <c r="AE24" s="18">
        <v>363</v>
      </c>
      <c r="AF24" s="30">
        <v>43.030368257747206</v>
      </c>
      <c r="AG24" s="31">
        <v>24.437853065331577</v>
      </c>
      <c r="AH24" s="31">
        <v>328.61950699740595</v>
      </c>
      <c r="AI24" s="30">
        <v>2920.2127093860004</v>
      </c>
      <c r="AJ24" s="37">
        <f t="shared" ref="AJ24:AJ26" si="17">(AG24-AF24)/AF24</f>
        <v>-0.43207892344886506</v>
      </c>
      <c r="AK24" s="38">
        <f t="shared" si="12"/>
        <v>7.8863036040311867</v>
      </c>
      <c r="AL24" s="49">
        <f>kWh_in_MMBtu*(AI24-AH24)*Elec_source_E+(AG24-AF24)*Gas_source_E</f>
        <v>7.4794009527829957</v>
      </c>
      <c r="AM24" s="50">
        <f>(AI24-AH24)*Elec_emissions/1000+(AG24-AF24)*Gas_emissions</f>
        <v>1035.0767829879187</v>
      </c>
      <c r="AO24" s="16">
        <v>2</v>
      </c>
      <c r="AP24" s="17" t="s">
        <v>23</v>
      </c>
      <c r="AQ24" s="18">
        <v>133</v>
      </c>
      <c r="AR24" s="18">
        <v>38</v>
      </c>
      <c r="AS24" s="30">
        <v>64.471841937881123</v>
      </c>
      <c r="AT24" s="31">
        <v>55.578378074899405</v>
      </c>
      <c r="AU24" s="31">
        <v>472.79602814193777</v>
      </c>
      <c r="AV24" s="30">
        <v>765.61898066670835</v>
      </c>
      <c r="AW24" s="37">
        <f t="shared" ref="AW24:AW26" si="18">(AT24-AS24)/AS24</f>
        <v>-0.13794338110505058</v>
      </c>
      <c r="AX24" s="38">
        <f t="shared" si="13"/>
        <v>0.61934308897549029</v>
      </c>
      <c r="AY24" s="49">
        <f>kWh_in_MMBtu*(AV24-AU24)*Elec_source_E+(AT24-AS24)*Gas_source_E</f>
        <v>-6.5589531145026587</v>
      </c>
      <c r="AZ24" s="50">
        <f>(AV24-AU24)*Elec_emissions/1000+(AT24-AS24)*Gas_emissions</f>
        <v>-881.57461488729632</v>
      </c>
      <c r="BA24" s="6"/>
      <c r="BB24" s="16">
        <v>2</v>
      </c>
      <c r="BC24" s="17" t="s">
        <v>23</v>
      </c>
      <c r="BD24" s="18">
        <v>46</v>
      </c>
      <c r="BE24" s="18">
        <v>6</v>
      </c>
      <c r="BF24" s="30">
        <v>72.193095009114018</v>
      </c>
      <c r="BG24" s="31">
        <v>29.123604763808441</v>
      </c>
      <c r="BH24" s="31">
        <v>500.02196319698925</v>
      </c>
      <c r="BI24" s="30">
        <v>6846.7265324185764</v>
      </c>
      <c r="BJ24" s="37">
        <f t="shared" ref="BJ24:BJ26" si="19">(BG24-BF24)/BF24</f>
        <v>-0.59658739163168262</v>
      </c>
      <c r="BK24" s="38">
        <f t="shared" si="14"/>
        <v>12.692851587243641</v>
      </c>
      <c r="BL24" s="49">
        <f>kWh_in_MMBtu*(BI24-BH24)*Elec_source_E+(BG24-BF24)*Gas_source_E</f>
        <v>21.001207054641348</v>
      </c>
      <c r="BM24" s="50">
        <f>(BI24-BH24)*Elec_emissions/1000+(BG24-BF24)*Gas_emissions</f>
        <v>2896.8933775882679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2468</v>
      </c>
      <c r="F25" s="30">
        <v>40.828663363425981</v>
      </c>
      <c r="G25" s="31">
        <v>35.056315409165741</v>
      </c>
      <c r="H25" s="31">
        <v>318.10349692298365</v>
      </c>
      <c r="I25" s="30">
        <v>695.11858939718741</v>
      </c>
      <c r="J25" s="37">
        <f t="shared" si="15"/>
        <v>-0.14137979249722554</v>
      </c>
      <c r="K25" s="38">
        <f t="shared" si="10"/>
        <v>1.1851963154164358</v>
      </c>
      <c r="L25" s="49">
        <f>kWh_in_MMBtu*(I25-H25)*Elec_source_E+(G25-F25)*Gas_source_E</f>
        <v>-2.2555872341102194</v>
      </c>
      <c r="M25" s="50">
        <f>(I25-H25)*Elec_emissions/1000+(G25-F25)*Gas_emissions</f>
        <v>-300.35520481876313</v>
      </c>
      <c r="N25" s="6"/>
      <c r="O25" s="16">
        <v>3</v>
      </c>
      <c r="P25" s="17" t="s">
        <v>24</v>
      </c>
      <c r="Q25" s="18">
        <v>3779</v>
      </c>
      <c r="R25" s="18">
        <v>1704</v>
      </c>
      <c r="S25" s="30">
        <v>39.007591707863305</v>
      </c>
      <c r="T25" s="31">
        <v>34.678017616299748</v>
      </c>
      <c r="U25" s="31">
        <v>307.32440161370852</v>
      </c>
      <c r="V25" s="30">
        <v>429.19504163026988</v>
      </c>
      <c r="W25" s="37">
        <f t="shared" si="16"/>
        <v>-0.11099311446829939</v>
      </c>
      <c r="X25" s="38">
        <f t="shared" si="11"/>
        <v>0.39655373727774046</v>
      </c>
      <c r="Y25" s="49">
        <f>kWh_in_MMBtu*(V25-U25)*Elec_source_E+(T25-S25)*Gas_source_E</f>
        <v>-3.4145053494533926</v>
      </c>
      <c r="Z25" s="50">
        <f>(V25-U25)*Elec_emissions/1000+(T25-S25)*Gas_emissions</f>
        <v>-459.24748087576268</v>
      </c>
      <c r="AA25" s="6"/>
      <c r="AB25" s="16">
        <v>3</v>
      </c>
      <c r="AC25" s="17" t="s">
        <v>24</v>
      </c>
      <c r="AD25" s="18">
        <v>1341</v>
      </c>
      <c r="AE25" s="18">
        <v>685</v>
      </c>
      <c r="AF25" s="30">
        <v>41.772571408485867</v>
      </c>
      <c r="AG25" s="31">
        <v>33.078824896707353</v>
      </c>
      <c r="AH25" s="31">
        <v>322.63721928648107</v>
      </c>
      <c r="AI25" s="30">
        <v>1281.1521134792217</v>
      </c>
      <c r="AJ25" s="37">
        <f t="shared" si="17"/>
        <v>-0.20812093243588128</v>
      </c>
      <c r="AK25" s="38">
        <f t="shared" si="12"/>
        <v>2.9708751405449019</v>
      </c>
      <c r="AL25" s="49">
        <f>kWh_in_MMBtu*(AI25-AH25)*Elec_source_E+(AG25-AF25)*Gas_source_E</f>
        <v>0.78554571506662718</v>
      </c>
      <c r="AM25" s="50">
        <f>(AI25-AH25)*Elec_emissions/1000+(AG25-AF25)*Gas_emissions</f>
        <v>115.69991892480334</v>
      </c>
      <c r="AO25" s="16">
        <v>3</v>
      </c>
      <c r="AP25" s="17" t="s">
        <v>24</v>
      </c>
      <c r="AQ25" s="18">
        <v>133</v>
      </c>
      <c r="AR25" s="18">
        <v>65</v>
      </c>
      <c r="AS25" s="30">
        <v>71.773298289262641</v>
      </c>
      <c r="AT25" s="31">
        <v>64.570054541043845</v>
      </c>
      <c r="AU25" s="31">
        <v>511.95966906088478</v>
      </c>
      <c r="AV25" s="30">
        <v>655.77757895673494</v>
      </c>
      <c r="AW25" s="37">
        <f t="shared" si="18"/>
        <v>-0.10036105236780526</v>
      </c>
      <c r="AX25" s="38">
        <f t="shared" si="13"/>
        <v>0.280916483440313</v>
      </c>
      <c r="AY25" s="49">
        <f>kWh_in_MMBtu*(AV25-AU25)*Elec_source_E+(AT25-AS25)*Gas_source_E</f>
        <v>-6.3118408044228858</v>
      </c>
      <c r="AZ25" s="50">
        <f>(AV25-AU25)*Elec_emissions/1000+(AT25-AS25)*Gas_emissions</f>
        <v>-849.76558999959684</v>
      </c>
      <c r="BA25" s="6"/>
      <c r="BB25" s="16">
        <v>3</v>
      </c>
      <c r="BC25" s="17" t="s">
        <v>24</v>
      </c>
      <c r="BD25" s="18">
        <v>46</v>
      </c>
      <c r="BE25" s="18">
        <v>14</v>
      </c>
      <c r="BF25" s="30">
        <v>72.623507651526594</v>
      </c>
      <c r="BG25" s="31">
        <v>40.828272302429511</v>
      </c>
      <c r="BH25" s="31">
        <v>508.19831114065511</v>
      </c>
      <c r="BI25" s="30">
        <v>4570.6848092017653</v>
      </c>
      <c r="BJ25" s="37">
        <f t="shared" si="19"/>
        <v>-0.4378091389039197</v>
      </c>
      <c r="BK25" s="38">
        <f t="shared" si="14"/>
        <v>7.9939000366664485</v>
      </c>
      <c r="BL25" s="49">
        <f>kWh_in_MMBtu*(BI25-BH25)*Elec_source_E+(BG25-BF25)*Gas_source_E</f>
        <v>8.8356185108223499</v>
      </c>
      <c r="BM25" s="50">
        <f>(BI25-BH25)*Elec_emissions/1000+(BG25-BF25)*Gas_emissions</f>
        <v>1232.9557718635833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4555</v>
      </c>
      <c r="F26" s="39">
        <v>47.737686784352313</v>
      </c>
      <c r="G26" s="40">
        <v>43.097775769498412</v>
      </c>
      <c r="H26" s="40">
        <v>357.69105860789824</v>
      </c>
      <c r="I26" s="39">
        <v>558.47473677033963</v>
      </c>
      <c r="J26" s="41">
        <f t="shared" si="15"/>
        <v>-9.7195975075499319E-2</v>
      </c>
      <c r="K26" s="42">
        <f t="shared" si="10"/>
        <v>0.56133267335189641</v>
      </c>
      <c r="L26" s="51">
        <f>kWh_in_MMBtu*(I26-H26)*Elec_source_E+(G26-F26)*Gas_source_E</f>
        <v>-2.9079403981249987</v>
      </c>
      <c r="M26" s="52">
        <f>(I26-H26)*Elec_emissions/1000+(G26-F26)*Gas_emissions</f>
        <v>-390.12745113533362</v>
      </c>
      <c r="N26" s="6"/>
      <c r="O26" s="19">
        <v>4</v>
      </c>
      <c r="P26" s="14" t="s">
        <v>25</v>
      </c>
      <c r="Q26" s="13">
        <v>3779</v>
      </c>
      <c r="R26" s="13">
        <v>3606</v>
      </c>
      <c r="S26" s="39">
        <v>46.95950666979536</v>
      </c>
      <c r="T26" s="40">
        <v>43.282224915895682</v>
      </c>
      <c r="U26" s="40">
        <v>353.14279588899899</v>
      </c>
      <c r="V26" s="39">
        <v>447.23076421635608</v>
      </c>
      <c r="W26" s="41">
        <f t="shared" si="16"/>
        <v>-7.8307503947117219E-2</v>
      </c>
      <c r="X26" s="42">
        <f t="shared" si="11"/>
        <v>0.26643037723734603</v>
      </c>
      <c r="Y26" s="51">
        <f>kWh_in_MMBtu*(V26-U26)*Elec_source_E+(T26-S26)*Gas_source_E</f>
        <v>-3.0009441861686419</v>
      </c>
      <c r="Z26" s="52">
        <f>(V26-U26)*Elec_emissions/1000+(T26-S26)*Gas_emissions</f>
        <v>-403.75651187527535</v>
      </c>
      <c r="AA26" s="6"/>
      <c r="AB26" s="19">
        <v>4</v>
      </c>
      <c r="AC26" s="14" t="s">
        <v>25</v>
      </c>
      <c r="AD26" s="13">
        <v>1341</v>
      </c>
      <c r="AE26" s="13">
        <v>804</v>
      </c>
      <c r="AF26" s="39">
        <v>41.509915960750739</v>
      </c>
      <c r="AG26" s="40">
        <v>33.533173965236308</v>
      </c>
      <c r="AH26" s="40">
        <v>322.34544202128779</v>
      </c>
      <c r="AI26" s="39">
        <v>978.30310185577025</v>
      </c>
      <c r="AJ26" s="41">
        <f t="shared" si="17"/>
        <v>-0.19216473488061875</v>
      </c>
      <c r="AK26" s="42">
        <f t="shared" si="12"/>
        <v>2.0349524898545419</v>
      </c>
      <c r="AL26" s="51">
        <f>kWh_in_MMBtu*(AI26-AH26)*Elec_source_E+(AG26-AF26)*Gas_source_E</f>
        <v>-1.672055748830183</v>
      </c>
      <c r="AM26" s="52">
        <f>(AI26-AH26)*Elec_emissions/1000+(AG26-AF26)*Gas_emissions</f>
        <v>-218.81863594128379</v>
      </c>
      <c r="AO26" s="19">
        <v>4</v>
      </c>
      <c r="AP26" s="14" t="s">
        <v>25</v>
      </c>
      <c r="AQ26" s="13">
        <v>133</v>
      </c>
      <c r="AR26" s="13">
        <v>126</v>
      </c>
      <c r="AS26" s="39">
        <v>104.85489388649478</v>
      </c>
      <c r="AT26" s="40">
        <v>96.344123220072831</v>
      </c>
      <c r="AU26" s="40">
        <v>684.41916902492903</v>
      </c>
      <c r="AV26" s="39">
        <v>819.20131176299765</v>
      </c>
      <c r="AW26" s="41">
        <f t="shared" si="18"/>
        <v>-8.1167128695345786E-2</v>
      </c>
      <c r="AX26" s="42">
        <f t="shared" si="13"/>
        <v>0.19692923406877774</v>
      </c>
      <c r="AY26" s="51">
        <f>kWh_in_MMBtu*(AV26-AU26)*Elec_source_E+(AT26-AS26)*Gas_source_E</f>
        <v>-7.8337808331215886</v>
      </c>
      <c r="AZ26" s="52">
        <f>(AV26-AU26)*Elec_emissions/1000+(AT26-AS26)*Gas_emissions</f>
        <v>-1055.1100524228746</v>
      </c>
      <c r="BA26" s="6"/>
      <c r="BB26" s="19">
        <v>4</v>
      </c>
      <c r="BC26" s="14" t="s">
        <v>25</v>
      </c>
      <c r="BD26" s="13">
        <v>46</v>
      </c>
      <c r="BE26" s="13">
        <v>19</v>
      </c>
      <c r="BF26" s="39">
        <v>80.183852068454982</v>
      </c>
      <c r="BG26" s="40">
        <v>59.717588924547549</v>
      </c>
      <c r="BH26" s="40">
        <v>549.85785794694561</v>
      </c>
      <c r="BI26" s="39">
        <v>2177.012160554646</v>
      </c>
      <c r="BJ26" s="41">
        <f t="shared" si="19"/>
        <v>-0.25524170535527363</v>
      </c>
      <c r="BK26" s="42">
        <f t="shared" si="14"/>
        <v>2.959227151328081</v>
      </c>
      <c r="BL26" s="51">
        <f>kWh_in_MMBtu*(BI26-BH26)*Elec_source_E+(BG26-BF26)*Gas_source_E</f>
        <v>-4.8881353211687006</v>
      </c>
      <c r="BM26" s="52">
        <f>(BI26-BH26)*Elec_emissions/1000+(BG26-BF26)*Gas_emissions</f>
        <v>-642.65832616279613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66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66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66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66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66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53" t="s">
        <v>36</v>
      </c>
      <c r="G33" s="53"/>
      <c r="H33" s="53"/>
      <c r="I33" s="53"/>
      <c r="J33" s="28"/>
      <c r="K33" s="29"/>
      <c r="L33" s="45"/>
      <c r="M33" s="29"/>
      <c r="N33" s="5"/>
      <c r="O33" s="27"/>
      <c r="P33" s="28"/>
      <c r="Q33" s="28"/>
      <c r="R33" s="28"/>
      <c r="S33" s="53" t="s">
        <v>36</v>
      </c>
      <c r="T33" s="53"/>
      <c r="U33" s="53"/>
      <c r="V33" s="53"/>
      <c r="W33" s="28"/>
      <c r="X33" s="29"/>
      <c r="Y33" s="45"/>
      <c r="Z33" s="29"/>
      <c r="AB33" s="27"/>
      <c r="AC33" s="28"/>
      <c r="AD33" s="28"/>
      <c r="AE33" s="28"/>
      <c r="AF33" s="53" t="s">
        <v>36</v>
      </c>
      <c r="AG33" s="53"/>
      <c r="AH33" s="53"/>
      <c r="AI33" s="53"/>
      <c r="AJ33" s="28"/>
      <c r="AK33" s="29"/>
      <c r="AL33" s="45"/>
      <c r="AM33" s="29"/>
      <c r="AO33" s="27"/>
      <c r="AP33" s="28"/>
      <c r="AQ33" s="28"/>
      <c r="AR33" s="28"/>
      <c r="AS33" s="53" t="s">
        <v>36</v>
      </c>
      <c r="AT33" s="53"/>
      <c r="AU33" s="53"/>
      <c r="AV33" s="53"/>
      <c r="AW33" s="28"/>
      <c r="AX33" s="29"/>
      <c r="AY33" s="45"/>
      <c r="AZ33" s="29"/>
      <c r="BB33" s="27"/>
      <c r="BC33" s="28"/>
      <c r="BD33" s="28"/>
      <c r="BE33" s="28"/>
      <c r="BF33" s="53" t="s">
        <v>36</v>
      </c>
      <c r="BG33" s="53"/>
      <c r="BH33" s="53"/>
      <c r="BI33" s="53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35</v>
      </c>
      <c r="I34" s="23" t="s">
        <v>35</v>
      </c>
      <c r="J34" s="23" t="s">
        <v>42</v>
      </c>
      <c r="K34" s="34" t="s">
        <v>42</v>
      </c>
      <c r="L34" s="46" t="s">
        <v>42</v>
      </c>
      <c r="M34" s="34" t="s">
        <v>42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35</v>
      </c>
      <c r="V34" s="23" t="s">
        <v>35</v>
      </c>
      <c r="W34" s="23" t="s">
        <v>42</v>
      </c>
      <c r="X34" s="34" t="s">
        <v>42</v>
      </c>
      <c r="Y34" s="46" t="s">
        <v>42</v>
      </c>
      <c r="Z34" s="34" t="s">
        <v>42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35</v>
      </c>
      <c r="AI34" s="23" t="s">
        <v>35</v>
      </c>
      <c r="AJ34" s="23" t="s">
        <v>42</v>
      </c>
      <c r="AK34" s="34" t="s">
        <v>42</v>
      </c>
      <c r="AL34" s="46" t="s">
        <v>42</v>
      </c>
      <c r="AM34" s="34" t="s">
        <v>42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35</v>
      </c>
      <c r="AV34" s="23" t="s">
        <v>35</v>
      </c>
      <c r="AW34" s="23" t="s">
        <v>42</v>
      </c>
      <c r="AX34" s="34" t="s">
        <v>42</v>
      </c>
      <c r="AY34" s="46" t="s">
        <v>42</v>
      </c>
      <c r="AZ34" s="34" t="s">
        <v>42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35</v>
      </c>
      <c r="BI34" s="23" t="s">
        <v>35</v>
      </c>
      <c r="BJ34" s="23" t="s">
        <v>42</v>
      </c>
      <c r="BK34" s="34" t="s">
        <v>42</v>
      </c>
      <c r="BL34" s="46" t="s">
        <v>42</v>
      </c>
      <c r="BM34" s="34" t="s">
        <v>42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33</v>
      </c>
      <c r="G35" s="23" t="s">
        <v>34</v>
      </c>
      <c r="H35" s="23" t="s">
        <v>33</v>
      </c>
      <c r="I35" s="23" t="s">
        <v>34</v>
      </c>
      <c r="J35" s="23" t="s">
        <v>37</v>
      </c>
      <c r="K35" s="34" t="s">
        <v>38</v>
      </c>
      <c r="L35" s="46" t="s">
        <v>43</v>
      </c>
      <c r="M35" s="34" t="s">
        <v>44</v>
      </c>
      <c r="N35" s="6"/>
      <c r="O35" s="16"/>
      <c r="P35" s="18"/>
      <c r="Q35" s="23" t="s">
        <v>6</v>
      </c>
      <c r="R35" s="23" t="s">
        <v>4</v>
      </c>
      <c r="S35" s="23" t="s">
        <v>33</v>
      </c>
      <c r="T35" s="23" t="s">
        <v>34</v>
      </c>
      <c r="U35" s="23" t="s">
        <v>33</v>
      </c>
      <c r="V35" s="23" t="s">
        <v>34</v>
      </c>
      <c r="W35" s="23" t="s">
        <v>37</v>
      </c>
      <c r="X35" s="34" t="s">
        <v>38</v>
      </c>
      <c r="Y35" s="46" t="s">
        <v>43</v>
      </c>
      <c r="Z35" s="34" t="s">
        <v>44</v>
      </c>
      <c r="AA35" s="6"/>
      <c r="AB35" s="16"/>
      <c r="AC35" s="18"/>
      <c r="AD35" s="23" t="s">
        <v>6</v>
      </c>
      <c r="AE35" s="23" t="s">
        <v>4</v>
      </c>
      <c r="AF35" s="23" t="s">
        <v>33</v>
      </c>
      <c r="AG35" s="23" t="s">
        <v>34</v>
      </c>
      <c r="AH35" s="23" t="s">
        <v>33</v>
      </c>
      <c r="AI35" s="23" t="s">
        <v>34</v>
      </c>
      <c r="AJ35" s="23" t="s">
        <v>37</v>
      </c>
      <c r="AK35" s="34" t="s">
        <v>38</v>
      </c>
      <c r="AL35" s="46" t="s">
        <v>43</v>
      </c>
      <c r="AM35" s="34" t="s">
        <v>44</v>
      </c>
      <c r="AO35" s="16"/>
      <c r="AP35" s="18"/>
      <c r="AQ35" s="23" t="s">
        <v>6</v>
      </c>
      <c r="AR35" s="23" t="s">
        <v>4</v>
      </c>
      <c r="AS35" s="23" t="s">
        <v>33</v>
      </c>
      <c r="AT35" s="23" t="s">
        <v>34</v>
      </c>
      <c r="AU35" s="23" t="s">
        <v>33</v>
      </c>
      <c r="AV35" s="23" t="s">
        <v>34</v>
      </c>
      <c r="AW35" s="23" t="s">
        <v>37</v>
      </c>
      <c r="AX35" s="34" t="s">
        <v>38</v>
      </c>
      <c r="AY35" s="46" t="s">
        <v>43</v>
      </c>
      <c r="AZ35" s="34" t="s">
        <v>44</v>
      </c>
      <c r="BA35" s="6"/>
      <c r="BB35" s="16"/>
      <c r="BC35" s="18"/>
      <c r="BD35" s="23" t="s">
        <v>6</v>
      </c>
      <c r="BE35" s="23" t="s">
        <v>4</v>
      </c>
      <c r="BF35" s="23" t="s">
        <v>33</v>
      </c>
      <c r="BG35" s="23" t="s">
        <v>34</v>
      </c>
      <c r="BH35" s="23" t="s">
        <v>33</v>
      </c>
      <c r="BI35" s="23" t="s">
        <v>34</v>
      </c>
      <c r="BJ35" s="23" t="s">
        <v>37</v>
      </c>
      <c r="BK35" s="34" t="s">
        <v>38</v>
      </c>
      <c r="BL35" s="46" t="s">
        <v>43</v>
      </c>
      <c r="BM35" s="34" t="s">
        <v>44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39</v>
      </c>
      <c r="G36" s="10" t="s">
        <v>39</v>
      </c>
      <c r="H36" s="10" t="s">
        <v>40</v>
      </c>
      <c r="I36" s="10" t="s">
        <v>40</v>
      </c>
      <c r="J36" s="9" t="s">
        <v>41</v>
      </c>
      <c r="K36" s="35" t="s">
        <v>41</v>
      </c>
      <c r="L36" s="47" t="s">
        <v>39</v>
      </c>
      <c r="M36" s="48" t="s">
        <v>45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39</v>
      </c>
      <c r="T36" s="10" t="s">
        <v>39</v>
      </c>
      <c r="U36" s="10" t="s">
        <v>40</v>
      </c>
      <c r="V36" s="10" t="s">
        <v>40</v>
      </c>
      <c r="W36" s="9" t="s">
        <v>41</v>
      </c>
      <c r="X36" s="35" t="s">
        <v>41</v>
      </c>
      <c r="Y36" s="47" t="s">
        <v>39</v>
      </c>
      <c r="Z36" s="48" t="s">
        <v>45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39</v>
      </c>
      <c r="AG36" s="10" t="s">
        <v>39</v>
      </c>
      <c r="AH36" s="10" t="s">
        <v>40</v>
      </c>
      <c r="AI36" s="10" t="s">
        <v>40</v>
      </c>
      <c r="AJ36" s="9" t="s">
        <v>41</v>
      </c>
      <c r="AK36" s="35" t="s">
        <v>41</v>
      </c>
      <c r="AL36" s="47" t="s">
        <v>39</v>
      </c>
      <c r="AM36" s="48" t="s">
        <v>45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39</v>
      </c>
      <c r="AT36" s="10" t="s">
        <v>39</v>
      </c>
      <c r="AU36" s="10" t="s">
        <v>40</v>
      </c>
      <c r="AV36" s="10" t="s">
        <v>40</v>
      </c>
      <c r="AW36" s="9" t="s">
        <v>41</v>
      </c>
      <c r="AX36" s="35" t="s">
        <v>41</v>
      </c>
      <c r="AY36" s="47" t="s">
        <v>39</v>
      </c>
      <c r="AZ36" s="48" t="s">
        <v>45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39</v>
      </c>
      <c r="BG36" s="10" t="s">
        <v>39</v>
      </c>
      <c r="BH36" s="10" t="s">
        <v>40</v>
      </c>
      <c r="BI36" s="10" t="s">
        <v>40</v>
      </c>
      <c r="BJ36" s="9" t="s">
        <v>41</v>
      </c>
      <c r="BK36" s="35" t="s">
        <v>41</v>
      </c>
      <c r="BL36" s="47" t="s">
        <v>39</v>
      </c>
      <c r="BM36" s="48" t="s">
        <v>45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2417</v>
      </c>
      <c r="F38" s="30">
        <v>24.932603183058127</v>
      </c>
      <c r="G38" s="30">
        <v>18.884435250167833</v>
      </c>
      <c r="H38" s="30">
        <v>252.46972920335909</v>
      </c>
      <c r="I38" s="30">
        <v>791.8861890771559</v>
      </c>
      <c r="J38" s="32">
        <f>(G38-F38)/F38</f>
        <v>-0.24258068395361401</v>
      </c>
      <c r="K38" s="36">
        <f t="shared" ref="K38:K41" si="20">(I38-H38)/H38</f>
        <v>2.1365589513478196</v>
      </c>
      <c r="L38" s="49">
        <f>kWh_in_MMBtu*(I38-H38)*Elec_source_E+(G38-F38)*Gas_source_E</f>
        <v>-0.81758417430228025</v>
      </c>
      <c r="M38" s="50">
        <f>(I38-H38)*Elec_emissions/1000+(G38-F38)*Gas_emissions</f>
        <v>-104.76915347837269</v>
      </c>
      <c r="N38" s="6"/>
      <c r="O38" s="16">
        <v>1</v>
      </c>
      <c r="P38" s="17" t="s">
        <v>22</v>
      </c>
      <c r="Q38" s="18">
        <v>3462</v>
      </c>
      <c r="R38" s="18">
        <v>2249</v>
      </c>
      <c r="S38" s="30">
        <v>24.27172535375189</v>
      </c>
      <c r="T38" s="30">
        <v>19.102075787466273</v>
      </c>
      <c r="U38" s="30">
        <v>248.5180214345834</v>
      </c>
      <c r="V38" s="30">
        <v>612.67193170368387</v>
      </c>
      <c r="W38" s="32">
        <f>(T38-S38)/S38</f>
        <v>-0.21299060907042194</v>
      </c>
      <c r="X38" s="36">
        <f t="shared" ref="X38:X41" si="21">(V38-U38)/U38</f>
        <v>1.4653018246604526</v>
      </c>
      <c r="Y38" s="49">
        <f>kWh_in_MMBtu*(V38-U38)*Elec_source_E+(T38-S38)*Gas_source_E</f>
        <v>-1.7363360495763294</v>
      </c>
      <c r="Z38" s="50">
        <f>(V38-U38)*Elec_emissions/1000+(T38-S38)*Gas_emissions</f>
        <v>-230.45870071271361</v>
      </c>
      <c r="AA38" s="6"/>
      <c r="AB38" s="16">
        <v>1</v>
      </c>
      <c r="AC38" s="17" t="s">
        <v>22</v>
      </c>
      <c r="AD38" s="18">
        <v>1135</v>
      </c>
      <c r="AE38" s="18">
        <v>114</v>
      </c>
      <c r="AF38" s="30">
        <v>30.190112933396836</v>
      </c>
      <c r="AG38" s="30">
        <v>6.4310673671761363</v>
      </c>
      <c r="AH38" s="30">
        <v>276.53928199817989</v>
      </c>
      <c r="AI38" s="30">
        <v>4476.8769284615209</v>
      </c>
      <c r="AJ38" s="32">
        <f>(AG38-AF38)/AF38</f>
        <v>-0.78698100992984443</v>
      </c>
      <c r="AK38" s="36">
        <f t="shared" ref="AK38:AK41" si="22">(AI38-AH38)/AH38</f>
        <v>15.188936689620053</v>
      </c>
      <c r="AL38" s="49">
        <f>kWh_in_MMBtu*(AI38-AH38)*Elec_source_E+(AG38-AF38)*Gas_source_E</f>
        <v>19.070880922494293</v>
      </c>
      <c r="AM38" s="50">
        <f>(AI38-AH38)*Elec_emissions/1000+(AG38-AF38)*Gas_emissions</f>
        <v>2614.7112397232549</v>
      </c>
      <c r="AO38" s="16">
        <v>1</v>
      </c>
      <c r="AP38" s="17" t="s">
        <v>22</v>
      </c>
      <c r="AQ38" s="18">
        <v>78</v>
      </c>
      <c r="AR38" s="18">
        <v>54</v>
      </c>
      <c r="AS38" s="30">
        <v>41.357753675116186</v>
      </c>
      <c r="AT38" s="30">
        <v>36.110553218257273</v>
      </c>
      <c r="AU38" s="30">
        <v>366.23753945088998</v>
      </c>
      <c r="AV38" s="30">
        <v>476.40323617188795</v>
      </c>
      <c r="AW38" s="32">
        <f>(AT38-AS38)/AS38</f>
        <v>-0.12687343945413573</v>
      </c>
      <c r="AX38" s="36">
        <f t="shared" ref="AX38:AX41" si="23">(AV38-AU38)/AU38</f>
        <v>0.30080394512854264</v>
      </c>
      <c r="AY38" s="49">
        <f>kWh_in_MMBtu*(AV38-AU38)*Elec_source_E+(AT38-AS38)*Gas_source_E</f>
        <v>-4.5400296102946047</v>
      </c>
      <c r="AZ38" s="50">
        <f>(AV38-AU38)*Elec_emissions/1000+(AT38-AS38)*Gas_emissions</f>
        <v>-611.15754412592912</v>
      </c>
      <c r="BA38" s="6"/>
      <c r="BB38" s="16">
        <v>1</v>
      </c>
      <c r="BC38" s="17" t="s">
        <v>22</v>
      </c>
      <c r="BD38" s="18">
        <v>26</v>
      </c>
      <c r="BE38" s="18">
        <v>0</v>
      </c>
      <c r="BF38" s="30" t="e">
        <v>#DIV/0!</v>
      </c>
      <c r="BG38" s="30" t="e">
        <v>#DIV/0!</v>
      </c>
      <c r="BH38" s="30" t="e">
        <v>#DIV/0!</v>
      </c>
      <c r="BI38" s="30" t="e">
        <v>#DIV/0!</v>
      </c>
      <c r="BJ38" s="32" t="e">
        <f>(BG38-BF38)/BF38</f>
        <v>#DIV/0!</v>
      </c>
      <c r="BK38" s="36" t="e">
        <f t="shared" ref="BK38:BK41" si="24">(BI38-BH38)/BH38</f>
        <v>#DIV/0!</v>
      </c>
      <c r="BL38" s="49" t="e">
        <f>kWh_in_MMBtu*(BI38-BH38)*Elec_source_E+(BG38-BF38)*Gas_source_E</f>
        <v>#DIV/0!</v>
      </c>
      <c r="BM38" s="50" t="e">
        <f>(BI38-BH38)*Elec_emissions/1000+(BG38-BF38)*Gas_emissions</f>
        <v>#DIV/0!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2642</v>
      </c>
      <c r="F39" s="30">
        <v>25.456856987999384</v>
      </c>
      <c r="G39" s="31">
        <v>19.233858093819844</v>
      </c>
      <c r="H39" s="31">
        <v>256.65932001119296</v>
      </c>
      <c r="I39" s="30">
        <v>795.23696816719655</v>
      </c>
      <c r="J39" s="37">
        <f t="shared" ref="J39:J41" si="25">(G39-F39)/F39</f>
        <v>-0.24445275774276154</v>
      </c>
      <c r="K39" s="38">
        <f t="shared" si="20"/>
        <v>2.0984145369531721</v>
      </c>
      <c r="L39" s="49">
        <f>kWh_in_MMBtu*(I39-H39)*Elec_source_E+(G39-F39)*Gas_source_E</f>
        <v>-1.0171301256792695</v>
      </c>
      <c r="M39" s="50">
        <f>(I39-H39)*Elec_emissions/1000+(G39-F39)*Gas_emissions</f>
        <v>-131.68893702556318</v>
      </c>
      <c r="N39" s="6"/>
      <c r="O39" s="16">
        <v>2</v>
      </c>
      <c r="P39" s="17" t="s">
        <v>23</v>
      </c>
      <c r="Q39" s="18">
        <v>3462</v>
      </c>
      <c r="R39" s="18">
        <v>2449</v>
      </c>
      <c r="S39" s="30">
        <v>24.787763831475637</v>
      </c>
      <c r="T39" s="31">
        <v>19.48909301860342</v>
      </c>
      <c r="U39" s="31">
        <v>252.7856038438257</v>
      </c>
      <c r="V39" s="30">
        <v>605.26942217251667</v>
      </c>
      <c r="W39" s="37">
        <f t="shared" ref="W39:W41" si="26">(T39-S39)/S39</f>
        <v>-0.21376154980724546</v>
      </c>
      <c r="X39" s="38">
        <f t="shared" si="21"/>
        <v>1.3943983081665527</v>
      </c>
      <c r="Y39" s="49">
        <f>kWh_in_MMBtu*(V39-U39)*Elec_source_E+(T39-S39)*Gas_source_E</f>
        <v>-2.001907617181458</v>
      </c>
      <c r="Z39" s="50">
        <f>(V39-U39)*Elec_emissions/1000+(T39-S39)*Gas_emissions</f>
        <v>-266.39313764229928</v>
      </c>
      <c r="AA39" s="6"/>
      <c r="AB39" s="16">
        <v>2</v>
      </c>
      <c r="AC39" s="17" t="s">
        <v>23</v>
      </c>
      <c r="AD39" s="18">
        <v>1135</v>
      </c>
      <c r="AE39" s="18">
        <v>135</v>
      </c>
      <c r="AF39" s="30">
        <v>29.495678343964631</v>
      </c>
      <c r="AG39" s="31">
        <v>6.427714700980613</v>
      </c>
      <c r="AH39" s="31">
        <v>274.14342106124923</v>
      </c>
      <c r="AI39" s="30">
        <v>4348.9574102693668</v>
      </c>
      <c r="AJ39" s="37">
        <f t="shared" ref="AJ39:AJ41" si="27">(AG39-AF39)/AF39</f>
        <v>-0.7820794414007487</v>
      </c>
      <c r="AK39" s="38">
        <f t="shared" si="22"/>
        <v>14.863803674127643</v>
      </c>
      <c r="AL39" s="49">
        <f>kWh_in_MMBtu*(AI39-AH39)*Elec_source_E+(AG39-AF39)*Gas_source_E</f>
        <v>18.480321105340177</v>
      </c>
      <c r="AM39" s="50">
        <f>(AI39-AH39)*Elec_emissions/1000+(AG39-AF39)*Gas_emissions</f>
        <v>2533.7888847899521</v>
      </c>
      <c r="AO39" s="16">
        <v>2</v>
      </c>
      <c r="AP39" s="17" t="s">
        <v>23</v>
      </c>
      <c r="AQ39" s="18">
        <v>78</v>
      </c>
      <c r="AR39" s="18">
        <v>58</v>
      </c>
      <c r="AS39" s="30">
        <v>44.30803383750613</v>
      </c>
      <c r="AT39" s="31">
        <v>38.264186149652595</v>
      </c>
      <c r="AU39" s="31">
        <v>379.52789332370452</v>
      </c>
      <c r="AV39" s="30">
        <v>544.86214846337975</v>
      </c>
      <c r="AW39" s="37">
        <f t="shared" ref="AW39:AW41" si="28">(AT39-AS39)/AS39</f>
        <v>-0.13640523319131131</v>
      </c>
      <c r="AX39" s="38">
        <f t="shared" si="23"/>
        <v>0.43563136741219544</v>
      </c>
      <c r="AY39" s="49">
        <f>kWh_in_MMBtu*(AV39-AU39)*Elec_source_E+(AT39-AS39)*Gas_source_E</f>
        <v>-4.8177480480730166</v>
      </c>
      <c r="AZ39" s="50">
        <f>(AV39-AU39)*Elec_emissions/1000+(AT39-AS39)*Gas_emissions</f>
        <v>-648.04960314138191</v>
      </c>
      <c r="BA39" s="6"/>
      <c r="BB39" s="16">
        <v>2</v>
      </c>
      <c r="BC39" s="17" t="s">
        <v>23</v>
      </c>
      <c r="BD39" s="18">
        <v>26</v>
      </c>
      <c r="BE39" s="18">
        <v>0</v>
      </c>
      <c r="BF39" s="30" t="e">
        <v>#DIV/0!</v>
      </c>
      <c r="BG39" s="31" t="e">
        <v>#DIV/0!</v>
      </c>
      <c r="BH39" s="31" t="e">
        <v>#DIV/0!</v>
      </c>
      <c r="BI39" s="30" t="e">
        <v>#DIV/0!</v>
      </c>
      <c r="BJ39" s="37" t="e">
        <f t="shared" ref="BJ39:BJ41" si="29">(BG39-BF39)/BF39</f>
        <v>#DIV/0!</v>
      </c>
      <c r="BK39" s="38" t="e">
        <f t="shared" si="24"/>
        <v>#DIV/0!</v>
      </c>
      <c r="BL39" s="49" t="e">
        <f>kWh_in_MMBtu*(BI39-BH39)*Elec_source_E+(BG39-BF39)*Gas_source_E</f>
        <v>#DIV/0!</v>
      </c>
      <c r="BM39" s="50" t="e">
        <f>(BI39-BH39)*Elec_emissions/1000+(BG39-BF39)*Gas_emissions</f>
        <v>#DIV/0!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3489</v>
      </c>
      <c r="F40" s="30">
        <v>27.633570640574334</v>
      </c>
      <c r="G40" s="31">
        <v>20.60430352530928</v>
      </c>
      <c r="H40" s="31">
        <v>272.87381352000438</v>
      </c>
      <c r="I40" s="30">
        <v>932.28245474131529</v>
      </c>
      <c r="J40" s="37">
        <f t="shared" si="25"/>
        <v>-0.25437418879715784</v>
      </c>
      <c r="K40" s="38">
        <f t="shared" si="20"/>
        <v>2.4165332419227163</v>
      </c>
      <c r="L40" s="49">
        <f>kWh_in_MMBtu*(I40-H40)*Elec_source_E+(G40-F40)*Gas_source_E</f>
        <v>-0.60236239443534689</v>
      </c>
      <c r="M40" s="50">
        <f>(I40-H40)*Elec_emissions/1000+(G40-F40)*Gas_emissions</f>
        <v>-74.522101608176627</v>
      </c>
      <c r="N40" s="6"/>
      <c r="O40" s="16">
        <v>3</v>
      </c>
      <c r="P40" s="17" t="s">
        <v>24</v>
      </c>
      <c r="Q40" s="18">
        <v>3462</v>
      </c>
      <c r="R40" s="18">
        <v>3118</v>
      </c>
      <c r="S40" s="30">
        <v>27.123893448473581</v>
      </c>
      <c r="T40" s="31">
        <v>21.690919413460957</v>
      </c>
      <c r="U40" s="31">
        <v>269.90234862237969</v>
      </c>
      <c r="V40" s="30">
        <v>611.1010582323272</v>
      </c>
      <c r="W40" s="37">
        <f t="shared" si="26"/>
        <v>-0.20030214487213924</v>
      </c>
      <c r="X40" s="38">
        <f t="shared" si="21"/>
        <v>1.2641561340665417</v>
      </c>
      <c r="Y40" s="49">
        <f>kWh_in_MMBtu*(V40-U40)*Elec_source_E+(T40-S40)*Gas_source_E</f>
        <v>-2.2691149604024452</v>
      </c>
      <c r="Z40" s="50">
        <f>(V40-U40)*Elec_emissions/1000+(T40-S40)*Gas_emissions</f>
        <v>-302.54425937399202</v>
      </c>
      <c r="AA40" s="6"/>
      <c r="AB40" s="16">
        <v>3</v>
      </c>
      <c r="AC40" s="17" t="s">
        <v>24</v>
      </c>
      <c r="AD40" s="18">
        <v>1135</v>
      </c>
      <c r="AE40" s="18">
        <v>297</v>
      </c>
      <c r="AF40" s="30">
        <v>26.551195652067747</v>
      </c>
      <c r="AG40" s="31">
        <v>2.6998912380869537</v>
      </c>
      <c r="AH40" s="31">
        <v>265.06853557899387</v>
      </c>
      <c r="AI40" s="30">
        <v>4370.1409541441335</v>
      </c>
      <c r="AJ40" s="37">
        <f t="shared" si="27"/>
        <v>-0.8983137605753474</v>
      </c>
      <c r="AK40" s="38">
        <f t="shared" si="22"/>
        <v>15.486834035576338</v>
      </c>
      <c r="AL40" s="49">
        <f>kWh_in_MMBtu*(AI40-AH40)*Elec_source_E+(AG40-AF40)*Gas_source_E</f>
        <v>17.950422272838548</v>
      </c>
      <c r="AM40" s="50">
        <f>(AI40-AH40)*Elec_emissions/1000+(AG40-AF40)*Gas_emissions</f>
        <v>2462.6335477385369</v>
      </c>
      <c r="AO40" s="16">
        <v>3</v>
      </c>
      <c r="AP40" s="17" t="s">
        <v>24</v>
      </c>
      <c r="AQ40" s="18">
        <v>78</v>
      </c>
      <c r="AR40" s="18">
        <v>72</v>
      </c>
      <c r="AS40" s="30">
        <v>53.831126634142265</v>
      </c>
      <c r="AT40" s="31">
        <v>47.299905271424784</v>
      </c>
      <c r="AU40" s="31">
        <v>431.76174170998991</v>
      </c>
      <c r="AV40" s="30">
        <v>602.26851483047653</v>
      </c>
      <c r="AW40" s="37">
        <f t="shared" si="28"/>
        <v>-0.12132797084308225</v>
      </c>
      <c r="AX40" s="38">
        <f t="shared" si="23"/>
        <v>0.39490940638972671</v>
      </c>
      <c r="AY40" s="49">
        <f>kWh_in_MMBtu*(AV40-AU40)*Elec_source_E+(AT40-AS40)*Gas_source_E</f>
        <v>-5.2936090833381195</v>
      </c>
      <c r="AZ40" s="50">
        <f>(AV40-AU40)*Elec_emissions/1000+(AT40-AS40)*Gas_emissions</f>
        <v>-712.17269220228218</v>
      </c>
      <c r="BA40" s="6"/>
      <c r="BB40" s="16">
        <v>3</v>
      </c>
      <c r="BC40" s="17" t="s">
        <v>24</v>
      </c>
      <c r="BD40" s="18">
        <v>26</v>
      </c>
      <c r="BE40" s="18">
        <v>2</v>
      </c>
      <c r="BF40" s="30">
        <v>39.840983150467821</v>
      </c>
      <c r="BG40" s="31">
        <v>24.333695689228449</v>
      </c>
      <c r="BH40" s="31">
        <v>344.50594831857825</v>
      </c>
      <c r="BI40" s="30">
        <v>3012.5942877287794</v>
      </c>
      <c r="BJ40" s="37">
        <f t="shared" si="29"/>
        <v>-0.3892295379025375</v>
      </c>
      <c r="BK40" s="38">
        <f t="shared" si="24"/>
        <v>7.7446800336315658</v>
      </c>
      <c r="BL40" s="49">
        <f>kWh_in_MMBtu*(BI40-BH40)*Elec_source_E+(BG40-BF40)*Gas_source_E</f>
        <v>11.661245658609289</v>
      </c>
      <c r="BM40" s="50">
        <f>(BI40-BH40)*Elec_emissions/1000+(BG40-BF40)*Gas_emissions</f>
        <v>1599.8291887002447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3822</v>
      </c>
      <c r="F41" s="39">
        <v>28.078602874844652</v>
      </c>
      <c r="G41" s="40">
        <v>19.738953820774825</v>
      </c>
      <c r="H41" s="40">
        <v>275.08776527493279</v>
      </c>
      <c r="I41" s="39">
        <v>1026.9076980063483</v>
      </c>
      <c r="J41" s="41">
        <f t="shared" si="25"/>
        <v>-0.29701082675809481</v>
      </c>
      <c r="K41" s="42">
        <f t="shared" si="20"/>
        <v>2.7330184313359744</v>
      </c>
      <c r="L41" s="51">
        <f>kWh_in_MMBtu*(I41-H41)*Elec_source_E+(G41-F41)*Gas_source_E</f>
        <v>-1.0413360549275019</v>
      </c>
      <c r="M41" s="52">
        <f>(I41-H41)*Elec_emissions/1000+(G41-F41)*Gas_emissions</f>
        <v>-132.78222875678648</v>
      </c>
      <c r="N41" s="6"/>
      <c r="O41" s="19">
        <v>4</v>
      </c>
      <c r="P41" s="14" t="s">
        <v>25</v>
      </c>
      <c r="Q41" s="13">
        <v>3462</v>
      </c>
      <c r="R41" s="13">
        <v>3249</v>
      </c>
      <c r="S41" s="39">
        <v>27.451277571448589</v>
      </c>
      <c r="T41" s="40">
        <v>20.815811984882188</v>
      </c>
      <c r="U41" s="40">
        <v>271.50874467065626</v>
      </c>
      <c r="V41" s="39">
        <v>687.69098294233697</v>
      </c>
      <c r="W41" s="41">
        <f t="shared" si="26"/>
        <v>-0.24171791528813175</v>
      </c>
      <c r="X41" s="42">
        <f t="shared" si="21"/>
        <v>1.5328502173162613</v>
      </c>
      <c r="Y41" s="51">
        <f>kWh_in_MMBtu*(V41-U41)*Elec_source_E+(T41-S41)*Gas_source_E</f>
        <v>-2.777067345191651</v>
      </c>
      <c r="Z41" s="52">
        <f>(V41-U41)*Elec_emissions/1000+(T41-S41)*Gas_emissions</f>
        <v>-370.28446677823729</v>
      </c>
      <c r="AA41" s="6"/>
      <c r="AB41" s="19">
        <v>4</v>
      </c>
      <c r="AC41" s="14" t="s">
        <v>25</v>
      </c>
      <c r="AD41" s="13">
        <v>1135</v>
      </c>
      <c r="AE41" s="13">
        <v>486</v>
      </c>
      <c r="AF41" s="39">
        <v>27.145268583864485</v>
      </c>
      <c r="AG41" s="40">
        <v>7.5183213784795688</v>
      </c>
      <c r="AH41" s="40">
        <v>268.09631307134094</v>
      </c>
      <c r="AI41" s="39">
        <v>3322.2027035726023</v>
      </c>
      <c r="AJ41" s="41">
        <f t="shared" si="27"/>
        <v>-0.72303381875732986</v>
      </c>
      <c r="AK41" s="42">
        <f t="shared" si="22"/>
        <v>11.391825406000857</v>
      </c>
      <c r="AL41" s="51">
        <f>kWh_in_MMBtu*(AI41-AH41)*Elec_source_E+(AG41-AF41)*Gas_source_E</f>
        <v>11.303473017627667</v>
      </c>
      <c r="AM41" s="52">
        <f>(AI41-AH41)*Elec_emissions/1000+(AG41-AF41)*Gas_emissions</f>
        <v>1555.5094525972513</v>
      </c>
      <c r="AO41" s="19">
        <v>4</v>
      </c>
      <c r="AP41" s="14" t="s">
        <v>25</v>
      </c>
      <c r="AQ41" s="13">
        <v>78</v>
      </c>
      <c r="AR41" s="13">
        <v>78</v>
      </c>
      <c r="AS41" s="39">
        <v>58.406091863291671</v>
      </c>
      <c r="AT41" s="40">
        <v>50.30679250826914</v>
      </c>
      <c r="AU41" s="40">
        <v>458.46949303713973</v>
      </c>
      <c r="AV41" s="39">
        <v>701.62106039150217</v>
      </c>
      <c r="AW41" s="41">
        <f t="shared" si="28"/>
        <v>-0.13867216751944594</v>
      </c>
      <c r="AX41" s="42">
        <f t="shared" si="23"/>
        <v>0.53035495501260144</v>
      </c>
      <c r="AY41" s="51">
        <f>kWh_in_MMBtu*(AV41-AU41)*Elec_source_E+(AT41-AS41)*Gas_source_E</f>
        <v>-6.2250888595884373</v>
      </c>
      <c r="AZ41" s="52">
        <f>(AV41-AU41)*Elec_emissions/1000+(AT41-AS41)*Gas_emissions</f>
        <v>-837.05462625506902</v>
      </c>
      <c r="BA41" s="6"/>
      <c r="BB41" s="19">
        <v>4</v>
      </c>
      <c r="BC41" s="14" t="s">
        <v>25</v>
      </c>
      <c r="BD41" s="13">
        <v>26</v>
      </c>
      <c r="BE41" s="13">
        <v>9</v>
      </c>
      <c r="BF41" s="39">
        <v>42.104851213876572</v>
      </c>
      <c r="BG41" s="40">
        <v>25.986039836996277</v>
      </c>
      <c r="BH41" s="40">
        <v>355.34431514057991</v>
      </c>
      <c r="BI41" s="39">
        <v>2357.3623948659706</v>
      </c>
      <c r="BJ41" s="41">
        <f t="shared" si="29"/>
        <v>-0.38282551563958478</v>
      </c>
      <c r="BK41" s="42">
        <f t="shared" si="24"/>
        <v>5.6340230993518503</v>
      </c>
      <c r="BL41" s="51">
        <f>kWh_in_MMBtu*(BI41-BH41)*Elec_source_E+(BG41-BF41)*Gas_source_E</f>
        <v>3.8638274528367198</v>
      </c>
      <c r="BM41" s="52">
        <f>(BI41-BH41)*Elec_emissions/1000+(BG41-BF41)*Gas_emissions</f>
        <v>541.46901551931433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66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66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66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53" t="s">
        <v>36</v>
      </c>
      <c r="G48" s="53"/>
      <c r="H48" s="53"/>
      <c r="I48" s="53"/>
      <c r="J48" s="28"/>
      <c r="K48" s="29"/>
      <c r="L48" s="45"/>
      <c r="M48" s="29"/>
      <c r="O48" s="27"/>
      <c r="P48" s="28"/>
      <c r="Q48" s="28"/>
      <c r="R48" s="28"/>
      <c r="S48" s="53" t="s">
        <v>36</v>
      </c>
      <c r="T48" s="53"/>
      <c r="U48" s="53"/>
      <c r="V48" s="53"/>
      <c r="W48" s="28"/>
      <c r="X48" s="29"/>
      <c r="Y48" s="45"/>
      <c r="Z48" s="29"/>
      <c r="AB48" s="27"/>
      <c r="AC48" s="28"/>
      <c r="AD48" s="28"/>
      <c r="AE48" s="28"/>
      <c r="AF48" s="53" t="s">
        <v>36</v>
      </c>
      <c r="AG48" s="53"/>
      <c r="AH48" s="53"/>
      <c r="AI48" s="53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35</v>
      </c>
      <c r="I49" s="23" t="s">
        <v>35</v>
      </c>
      <c r="J49" s="23" t="s">
        <v>42</v>
      </c>
      <c r="K49" s="34" t="s">
        <v>42</v>
      </c>
      <c r="L49" s="46" t="s">
        <v>42</v>
      </c>
      <c r="M49" s="34" t="s">
        <v>42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35</v>
      </c>
      <c r="V49" s="23" t="s">
        <v>35</v>
      </c>
      <c r="W49" s="23" t="s">
        <v>42</v>
      </c>
      <c r="X49" s="34" t="s">
        <v>42</v>
      </c>
      <c r="Y49" s="46" t="s">
        <v>42</v>
      </c>
      <c r="Z49" s="34" t="s">
        <v>42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35</v>
      </c>
      <c r="AI49" s="23" t="s">
        <v>35</v>
      </c>
      <c r="AJ49" s="23" t="s">
        <v>42</v>
      </c>
      <c r="AK49" s="34" t="s">
        <v>42</v>
      </c>
      <c r="AL49" s="46" t="s">
        <v>42</v>
      </c>
      <c r="AM49" s="34" t="s">
        <v>42</v>
      </c>
      <c r="AX49" s="34" t="s">
        <v>42</v>
      </c>
      <c r="AY49" s="46" t="s">
        <v>42</v>
      </c>
      <c r="AZ49" s="34" t="s">
        <v>42</v>
      </c>
      <c r="BK49" s="34" t="s">
        <v>42</v>
      </c>
      <c r="BL49" s="46" t="s">
        <v>42</v>
      </c>
      <c r="BM49" s="34" t="s">
        <v>42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33</v>
      </c>
      <c r="G50" s="23" t="s">
        <v>34</v>
      </c>
      <c r="H50" s="23" t="s">
        <v>33</v>
      </c>
      <c r="I50" s="23" t="s">
        <v>34</v>
      </c>
      <c r="J50" s="23" t="s">
        <v>37</v>
      </c>
      <c r="K50" s="34" t="s">
        <v>38</v>
      </c>
      <c r="L50" s="46" t="s">
        <v>43</v>
      </c>
      <c r="M50" s="34" t="s">
        <v>44</v>
      </c>
      <c r="O50" s="16"/>
      <c r="P50" s="18"/>
      <c r="Q50" s="23" t="s">
        <v>6</v>
      </c>
      <c r="R50" s="23" t="s">
        <v>4</v>
      </c>
      <c r="S50" s="23" t="s">
        <v>33</v>
      </c>
      <c r="T50" s="23" t="s">
        <v>34</v>
      </c>
      <c r="U50" s="23" t="s">
        <v>33</v>
      </c>
      <c r="V50" s="23" t="s">
        <v>34</v>
      </c>
      <c r="W50" s="23" t="s">
        <v>37</v>
      </c>
      <c r="X50" s="34" t="s">
        <v>38</v>
      </c>
      <c r="Y50" s="46" t="s">
        <v>43</v>
      </c>
      <c r="Z50" s="34" t="s">
        <v>44</v>
      </c>
      <c r="AB50" s="16"/>
      <c r="AC50" s="18"/>
      <c r="AD50" s="23" t="s">
        <v>6</v>
      </c>
      <c r="AE50" s="23" t="s">
        <v>4</v>
      </c>
      <c r="AF50" s="23" t="s">
        <v>33</v>
      </c>
      <c r="AG50" s="23" t="s">
        <v>34</v>
      </c>
      <c r="AH50" s="23" t="s">
        <v>33</v>
      </c>
      <c r="AI50" s="23" t="s">
        <v>34</v>
      </c>
      <c r="AJ50" s="23" t="s">
        <v>37</v>
      </c>
      <c r="AK50" s="34" t="s">
        <v>38</v>
      </c>
      <c r="AL50" s="46" t="s">
        <v>43</v>
      </c>
      <c r="AM50" s="34" t="s">
        <v>44</v>
      </c>
      <c r="AX50" s="34" t="s">
        <v>38</v>
      </c>
      <c r="AY50" s="46" t="s">
        <v>43</v>
      </c>
      <c r="AZ50" s="34" t="s">
        <v>44</v>
      </c>
      <c r="BK50" s="34" t="s">
        <v>38</v>
      </c>
      <c r="BL50" s="46" t="s">
        <v>43</v>
      </c>
      <c r="BM50" s="34" t="s">
        <v>44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39</v>
      </c>
      <c r="G51" s="10" t="s">
        <v>39</v>
      </c>
      <c r="H51" s="10" t="s">
        <v>40</v>
      </c>
      <c r="I51" s="10" t="s">
        <v>40</v>
      </c>
      <c r="J51" s="9" t="s">
        <v>41</v>
      </c>
      <c r="K51" s="35" t="s">
        <v>41</v>
      </c>
      <c r="L51" s="47" t="s">
        <v>39</v>
      </c>
      <c r="M51" s="48" t="s">
        <v>45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39</v>
      </c>
      <c r="T51" s="10" t="s">
        <v>39</v>
      </c>
      <c r="U51" s="10" t="s">
        <v>40</v>
      </c>
      <c r="V51" s="10" t="s">
        <v>40</v>
      </c>
      <c r="W51" s="9" t="s">
        <v>41</v>
      </c>
      <c r="X51" s="35" t="s">
        <v>41</v>
      </c>
      <c r="Y51" s="47" t="s">
        <v>39</v>
      </c>
      <c r="Z51" s="48" t="s">
        <v>45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39</v>
      </c>
      <c r="AG51" s="10" t="s">
        <v>39</v>
      </c>
      <c r="AH51" s="10" t="s">
        <v>40</v>
      </c>
      <c r="AI51" s="10" t="s">
        <v>40</v>
      </c>
      <c r="AJ51" s="9" t="s">
        <v>41</v>
      </c>
      <c r="AK51" s="35" t="s">
        <v>41</v>
      </c>
      <c r="AL51" s="47" t="s">
        <v>39</v>
      </c>
      <c r="AM51" s="48" t="s">
        <v>45</v>
      </c>
      <c r="AX51" s="35" t="s">
        <v>41</v>
      </c>
      <c r="AY51" s="47" t="s">
        <v>39</v>
      </c>
      <c r="AZ51" s="48" t="s">
        <v>45</v>
      </c>
      <c r="BK51" s="35" t="s">
        <v>41</v>
      </c>
      <c r="BL51" s="47" t="s">
        <v>39</v>
      </c>
      <c r="BM51" s="48" t="s">
        <v>45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428</v>
      </c>
      <c r="F53" s="30">
        <v>28.010697929021841</v>
      </c>
      <c r="G53" s="30">
        <v>22.063738249276838</v>
      </c>
      <c r="H53" s="30">
        <v>259.7581637409358</v>
      </c>
      <c r="I53" s="30">
        <v>1042.5155775024118</v>
      </c>
      <c r="J53" s="32">
        <f>(G53-F53)/F53</f>
        <v>-0.21231029997233189</v>
      </c>
      <c r="K53" s="36">
        <f t="shared" ref="K53:K56" si="30">(I53-H53)/H53</f>
        <v>3.0134083275324595</v>
      </c>
      <c r="L53" s="49">
        <f>kWh_in_MMBtu*(I53-H53)*Elec_source_E+(G53-F53)*Gas_source_E</f>
        <v>1.8979078053457288</v>
      </c>
      <c r="M53" s="50">
        <f>(I53-H53)*Elec_emissions/1000+(G53-F53)*Gas_emissions</f>
        <v>263.92620668667064</v>
      </c>
      <c r="O53" s="16">
        <v>1</v>
      </c>
      <c r="P53" s="17" t="s">
        <v>22</v>
      </c>
      <c r="Q53" s="18">
        <v>794</v>
      </c>
      <c r="R53" s="18">
        <v>114</v>
      </c>
      <c r="S53" s="30">
        <v>38.611892426180731</v>
      </c>
      <c r="T53" s="30">
        <v>29.365668469709568</v>
      </c>
      <c r="U53" s="30">
        <v>290.93084875951729</v>
      </c>
      <c r="V53" s="30">
        <v>1104.9700272285854</v>
      </c>
      <c r="W53" s="32">
        <f>(T53-S53)/S53</f>
        <v>-0.23946570280512269</v>
      </c>
      <c r="X53" s="36">
        <f t="shared" ref="X53:X56" si="31">(V53-U53)/U53</f>
        <v>2.7980504024925557</v>
      </c>
      <c r="Y53" s="49">
        <f>kWh_in_MMBtu*(V53-U53)*Elec_source_E+(T53-S53)*Gas_source_E</f>
        <v>-1.3633919600440478</v>
      </c>
      <c r="Z53" s="50">
        <f>(V53-U53)*Elec_emissions/1000+(T53-S53)*Gas_emissions</f>
        <v>-175.58195610723578</v>
      </c>
      <c r="AB53" s="16">
        <v>1</v>
      </c>
      <c r="AC53" s="17" t="s">
        <v>22</v>
      </c>
      <c r="AD53" s="18">
        <v>661</v>
      </c>
      <c r="AE53" s="18">
        <v>314</v>
      </c>
      <c r="AF53" s="30">
        <v>24.161856614766659</v>
      </c>
      <c r="AG53" s="30">
        <v>19.412718997272613</v>
      </c>
      <c r="AH53" s="30">
        <v>248.4406921099858</v>
      </c>
      <c r="AI53" s="30">
        <v>597.52143726605391</v>
      </c>
      <c r="AJ53" s="32">
        <f>(AG53-AF53)/AF53</f>
        <v>-0.19655516102150788</v>
      </c>
      <c r="AK53" s="36">
        <f t="shared" ref="AK53:AK56" si="32">(AI53-AH53)/AH53</f>
        <v>1.4050868325609418</v>
      </c>
      <c r="AL53" s="49">
        <f>kWh_in_MMBtu*(AI53-AH53)*Elec_source_E+(AG53-AF53)*Gas_source_E</f>
        <v>-1.4393492703508008</v>
      </c>
      <c r="AM53" s="50">
        <f>(AI53-AH53)*Elec_emissions/1000+(AG53-AF53)*Gas_emissions</f>
        <v>-190.5598263147017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522</v>
      </c>
      <c r="F54" s="30">
        <v>29.070876191127002</v>
      </c>
      <c r="G54" s="31">
        <v>23.346687736176971</v>
      </c>
      <c r="H54" s="31">
        <v>267.66180171763278</v>
      </c>
      <c r="I54" s="30">
        <v>1037.9580654513256</v>
      </c>
      <c r="J54" s="37">
        <f t="shared" ref="J54:J56" si="35">(G54-F54)/F54</f>
        <v>-0.19690457271794115</v>
      </c>
      <c r="K54" s="38">
        <f t="shared" si="30"/>
        <v>2.8778714735930433</v>
      </c>
      <c r="L54" s="49">
        <f>kWh_in_MMBtu*(I54-H54)*Elec_source_E+(G54-F54)*Gas_source_E</f>
        <v>2.00732107181339</v>
      </c>
      <c r="M54" s="50">
        <f>(I54-H54)*Elec_emissions/1000+(G54-F54)*Gas_emissions</f>
        <v>278.55506459113462</v>
      </c>
      <c r="O54" s="16">
        <v>2</v>
      </c>
      <c r="P54" s="17" t="s">
        <v>23</v>
      </c>
      <c r="Q54" s="18">
        <v>794</v>
      </c>
      <c r="R54" s="18">
        <v>164</v>
      </c>
      <c r="S54" s="30">
        <v>38.446706615835296</v>
      </c>
      <c r="T54" s="31">
        <v>30.829925567521556</v>
      </c>
      <c r="U54" s="31">
        <v>295.49119686778181</v>
      </c>
      <c r="V54" s="30">
        <v>968.987650483994</v>
      </c>
      <c r="W54" s="37">
        <f t="shared" ref="W54:W56" si="36">(T54-S54)/S54</f>
        <v>-0.19811270506006273</v>
      </c>
      <c r="X54" s="38">
        <f t="shared" si="31"/>
        <v>2.2792437160744576</v>
      </c>
      <c r="Y54" s="49">
        <f>kWh_in_MMBtu*(V54-U54)*Elec_source_E+(T54-S54)*Gas_source_E</f>
        <v>-1.0919303879879614</v>
      </c>
      <c r="Z54" s="50">
        <f>(V54-U54)*Elec_emissions/1000+(T54-S54)*Gas_emissions</f>
        <v>-140.40297054414725</v>
      </c>
      <c r="AB54" s="16">
        <v>2</v>
      </c>
      <c r="AC54" s="17" t="s">
        <v>23</v>
      </c>
      <c r="AD54" s="18">
        <v>661</v>
      </c>
      <c r="AE54" s="18">
        <v>358</v>
      </c>
      <c r="AF54" s="30">
        <v>24.775803035674002</v>
      </c>
      <c r="AG54" s="31">
        <v>19.918612305058282</v>
      </c>
      <c r="AH54" s="31">
        <v>254.9131402522014</v>
      </c>
      <c r="AI54" s="30">
        <v>602.8455492166496</v>
      </c>
      <c r="AJ54" s="37">
        <f t="shared" ref="AJ54:AJ56" si="37">(AG54-AF54)/AF54</f>
        <v>-0.19604574364842922</v>
      </c>
      <c r="AK54" s="38">
        <f t="shared" si="32"/>
        <v>1.3649057424823885</v>
      </c>
      <c r="AL54" s="49">
        <f>kWh_in_MMBtu*(AI54-AH54)*Elec_source_E+(AG54-AF54)*Gas_source_E</f>
        <v>-1.5694210939249764</v>
      </c>
      <c r="AM54" s="50">
        <f>(AI54-AH54)*Elec_emissions/1000+(AG54-AF54)*Gas_emissions</f>
        <v>-208.11331476620319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812</v>
      </c>
      <c r="F55" s="30">
        <v>32.043025754409086</v>
      </c>
      <c r="G55" s="31">
        <v>27.141759690227513</v>
      </c>
      <c r="H55" s="31">
        <v>286.88274739474366</v>
      </c>
      <c r="I55" s="30">
        <v>983.51314862354013</v>
      </c>
      <c r="J55" s="37">
        <f t="shared" si="35"/>
        <v>-0.15295890287474379</v>
      </c>
      <c r="K55" s="38">
        <f t="shared" si="30"/>
        <v>2.4282756894761959</v>
      </c>
      <c r="L55" s="49">
        <f>kWh_in_MMBtu*(I55-H55)*Elec_source_E+(G55-F55)*Gas_source_E</f>
        <v>2.1156498250756455</v>
      </c>
      <c r="M55" s="50">
        <f>(I55-H55)*Elec_emissions/1000+(G55-F55)*Gas_emissions</f>
        <v>292.41449195197879</v>
      </c>
      <c r="O55" s="16">
        <v>3</v>
      </c>
      <c r="P55" s="17" t="s">
        <v>24</v>
      </c>
      <c r="Q55" s="18">
        <v>794</v>
      </c>
      <c r="R55" s="18">
        <v>320</v>
      </c>
      <c r="S55" s="30">
        <v>39.515552471989707</v>
      </c>
      <c r="T55" s="31">
        <v>34.912094224728349</v>
      </c>
      <c r="U55" s="31">
        <v>308.80020694894483</v>
      </c>
      <c r="V55" s="30">
        <v>581.96956795751817</v>
      </c>
      <c r="W55" s="37">
        <f t="shared" si="36"/>
        <v>-0.1164973778495058</v>
      </c>
      <c r="X55" s="38">
        <f t="shared" si="31"/>
        <v>0.88461521353105022</v>
      </c>
      <c r="Y55" s="49">
        <f>kWh_in_MMBtu*(V55-U55)*Elec_source_E+(T55-S55)*Gas_source_E</f>
        <v>-2.0932556571794541</v>
      </c>
      <c r="Z55" s="50">
        <f>(V55-U55)*Elec_emissions/1000+(T55-S55)*Gas_emissions</f>
        <v>-279.52011144095394</v>
      </c>
      <c r="AB55" s="16">
        <v>3</v>
      </c>
      <c r="AC55" s="17" t="s">
        <v>24</v>
      </c>
      <c r="AD55" s="18">
        <v>661</v>
      </c>
      <c r="AE55" s="18">
        <v>492</v>
      </c>
      <c r="AF55" s="30">
        <v>27.182845775494876</v>
      </c>
      <c r="AG55" s="31">
        <v>22.087883570226943</v>
      </c>
      <c r="AH55" s="31">
        <v>272.62748914810879</v>
      </c>
      <c r="AI55" s="30">
        <v>673.52759811042949</v>
      </c>
      <c r="AJ55" s="37">
        <f t="shared" si="37"/>
        <v>-0.18743299532902483</v>
      </c>
      <c r="AK55" s="38">
        <f t="shared" si="32"/>
        <v>1.4705050844837073</v>
      </c>
      <c r="AL55" s="49">
        <f>kWh_in_MMBtu*(AI55-AH55)*Elec_source_E+(AG55-AF55)*Gas_source_E</f>
        <v>-1.2615270466507384</v>
      </c>
      <c r="AM55" s="50">
        <f>(AI55-AH55)*Elec_emissions/1000+(AG55-AF55)*Gas_emissions</f>
        <v>-166.05068574317193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1239</v>
      </c>
      <c r="F56" s="39">
        <v>40.797215667274003</v>
      </c>
      <c r="G56" s="40">
        <v>35.791606310635608</v>
      </c>
      <c r="H56" s="40">
        <v>331.1172913343176</v>
      </c>
      <c r="I56" s="39">
        <v>1055.0797395565749</v>
      </c>
      <c r="J56" s="41">
        <f t="shared" si="35"/>
        <v>-0.12269487696077522</v>
      </c>
      <c r="K56" s="42">
        <f t="shared" si="30"/>
        <v>2.1864229599876066</v>
      </c>
      <c r="L56" s="51">
        <f>kWh_in_MMBtu*(I56-H56)*Elec_source_E+(G56-F56)*Gas_source_E</f>
        <v>2.2945287946815647</v>
      </c>
      <c r="M56" s="52">
        <f>(I56-H56)*Elec_emissions/1000+(G56-F56)*Gas_emissions</f>
        <v>316.81682428931811</v>
      </c>
      <c r="O56" s="19">
        <v>4</v>
      </c>
      <c r="P56" s="14" t="s">
        <v>25</v>
      </c>
      <c r="Q56" s="13">
        <v>794</v>
      </c>
      <c r="R56" s="13">
        <v>703</v>
      </c>
      <c r="S56" s="39">
        <v>50.520005999830367</v>
      </c>
      <c r="T56" s="40">
        <v>46.471490505415282</v>
      </c>
      <c r="U56" s="40">
        <v>371.36169137908917</v>
      </c>
      <c r="V56" s="39">
        <v>586.729028493687</v>
      </c>
      <c r="W56" s="41">
        <f t="shared" si="36"/>
        <v>-8.0136876753907724E-2</v>
      </c>
      <c r="X56" s="42">
        <f t="shared" si="31"/>
        <v>0.57993956327269369</v>
      </c>
      <c r="Y56" s="51">
        <f>kWh_in_MMBtu*(V56-U56)*Elec_source_E+(T56-S56)*Gas_source_E</f>
        <v>-2.1071886219244194</v>
      </c>
      <c r="Z56" s="52">
        <f>(V56-U56)*Elec_emissions/1000+(T56-S56)*Gas_emissions</f>
        <v>-281.98766951439217</v>
      </c>
      <c r="AB56" s="19">
        <v>4</v>
      </c>
      <c r="AC56" s="14" t="s">
        <v>25</v>
      </c>
      <c r="AD56" s="13">
        <v>661</v>
      </c>
      <c r="AE56" s="13">
        <v>536</v>
      </c>
      <c r="AF56" s="39">
        <v>28.04512312289506</v>
      </c>
      <c r="AG56" s="40">
        <v>21.78422088352708</v>
      </c>
      <c r="AH56" s="40">
        <v>278.33405769350566</v>
      </c>
      <c r="AI56" s="39">
        <v>726.91308933896744</v>
      </c>
      <c r="AJ56" s="41">
        <f t="shared" si="37"/>
        <v>-0.2232438849325927</v>
      </c>
      <c r="AK56" s="42">
        <f t="shared" si="32"/>
        <v>1.6116569972167241</v>
      </c>
      <c r="AL56" s="51">
        <f>kWh_in_MMBtu*(AI56-AH56)*Elec_source_E+(AG56-AF56)*Gas_source_E</f>
        <v>-2.0219576560456742</v>
      </c>
      <c r="AM56" s="52">
        <f>(AI56-AH56)*Elec_emissions/1000+(AG56-AF56)*Gas_emissions</f>
        <v>-268.11871717459155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66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66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66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53" t="s">
        <v>36</v>
      </c>
      <c r="G63" s="53"/>
      <c r="H63" s="53"/>
      <c r="I63" s="53"/>
      <c r="J63" s="28"/>
      <c r="K63" s="29"/>
      <c r="L63" s="45"/>
      <c r="M63" s="29"/>
      <c r="O63" s="27"/>
      <c r="P63" s="28"/>
      <c r="Q63" s="28"/>
      <c r="R63" s="28"/>
      <c r="S63" s="53" t="s">
        <v>36</v>
      </c>
      <c r="T63" s="53"/>
      <c r="U63" s="53"/>
      <c r="V63" s="53"/>
      <c r="W63" s="28"/>
      <c r="X63" s="29"/>
      <c r="Y63" s="45"/>
      <c r="Z63" s="29"/>
      <c r="AB63" s="27"/>
      <c r="AC63" s="28"/>
      <c r="AD63" s="28"/>
      <c r="AE63" s="28"/>
      <c r="AF63" s="53" t="s">
        <v>36</v>
      </c>
      <c r="AG63" s="53"/>
      <c r="AH63" s="53"/>
      <c r="AI63" s="53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35</v>
      </c>
      <c r="I64" s="23" t="s">
        <v>35</v>
      </c>
      <c r="J64" s="23" t="s">
        <v>42</v>
      </c>
      <c r="K64" s="34" t="s">
        <v>42</v>
      </c>
      <c r="L64" s="46" t="s">
        <v>42</v>
      </c>
      <c r="M64" s="34" t="s">
        <v>42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35</v>
      </c>
      <c r="V64" s="23" t="s">
        <v>35</v>
      </c>
      <c r="W64" s="23" t="s">
        <v>42</v>
      </c>
      <c r="X64" s="34" t="s">
        <v>42</v>
      </c>
      <c r="Y64" s="46" t="s">
        <v>42</v>
      </c>
      <c r="Z64" s="34" t="s">
        <v>42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35</v>
      </c>
      <c r="AI64" s="23" t="s">
        <v>35</v>
      </c>
      <c r="AJ64" s="23" t="s">
        <v>42</v>
      </c>
      <c r="AK64" s="34" t="s">
        <v>42</v>
      </c>
      <c r="AL64" s="46" t="s">
        <v>42</v>
      </c>
      <c r="AM64" s="34" t="s">
        <v>42</v>
      </c>
      <c r="AX64" s="34" t="s">
        <v>42</v>
      </c>
      <c r="AY64" s="46" t="s">
        <v>42</v>
      </c>
      <c r="AZ64" s="34" t="s">
        <v>42</v>
      </c>
      <c r="BK64" s="34" t="s">
        <v>42</v>
      </c>
      <c r="BL64" s="46" t="s">
        <v>42</v>
      </c>
      <c r="BM64" s="34" t="s">
        <v>42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33</v>
      </c>
      <c r="G65" s="23" t="s">
        <v>34</v>
      </c>
      <c r="H65" s="23" t="s">
        <v>33</v>
      </c>
      <c r="I65" s="23" t="s">
        <v>34</v>
      </c>
      <c r="J65" s="23" t="s">
        <v>37</v>
      </c>
      <c r="K65" s="34" t="s">
        <v>38</v>
      </c>
      <c r="L65" s="46" t="s">
        <v>43</v>
      </c>
      <c r="M65" s="34" t="s">
        <v>44</v>
      </c>
      <c r="O65" s="16"/>
      <c r="P65" s="18"/>
      <c r="Q65" s="23" t="s">
        <v>6</v>
      </c>
      <c r="R65" s="23" t="s">
        <v>4</v>
      </c>
      <c r="S65" s="23" t="s">
        <v>33</v>
      </c>
      <c r="T65" s="23" t="s">
        <v>34</v>
      </c>
      <c r="U65" s="23" t="s">
        <v>33</v>
      </c>
      <c r="V65" s="23" t="s">
        <v>34</v>
      </c>
      <c r="W65" s="23" t="s">
        <v>37</v>
      </c>
      <c r="X65" s="34" t="s">
        <v>38</v>
      </c>
      <c r="Y65" s="46" t="s">
        <v>43</v>
      </c>
      <c r="Z65" s="34" t="s">
        <v>44</v>
      </c>
      <c r="AB65" s="16"/>
      <c r="AC65" s="18"/>
      <c r="AD65" s="23" t="s">
        <v>6</v>
      </c>
      <c r="AE65" s="23" t="s">
        <v>4</v>
      </c>
      <c r="AF65" s="23" t="s">
        <v>33</v>
      </c>
      <c r="AG65" s="23" t="s">
        <v>34</v>
      </c>
      <c r="AH65" s="23" t="s">
        <v>33</v>
      </c>
      <c r="AI65" s="23" t="s">
        <v>34</v>
      </c>
      <c r="AJ65" s="23" t="s">
        <v>37</v>
      </c>
      <c r="AK65" s="34" t="s">
        <v>38</v>
      </c>
      <c r="AL65" s="46" t="s">
        <v>43</v>
      </c>
      <c r="AM65" s="34" t="s">
        <v>44</v>
      </c>
      <c r="AX65" s="34" t="s">
        <v>38</v>
      </c>
      <c r="AY65" s="46" t="s">
        <v>43</v>
      </c>
      <c r="AZ65" s="34" t="s">
        <v>44</v>
      </c>
      <c r="BK65" s="34" t="s">
        <v>38</v>
      </c>
      <c r="BL65" s="46" t="s">
        <v>43</v>
      </c>
      <c r="BM65" s="34" t="s">
        <v>44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39</v>
      </c>
      <c r="G66" s="10" t="s">
        <v>39</v>
      </c>
      <c r="H66" s="10" t="s">
        <v>40</v>
      </c>
      <c r="I66" s="10" t="s">
        <v>40</v>
      </c>
      <c r="J66" s="9" t="s">
        <v>41</v>
      </c>
      <c r="K66" s="35" t="s">
        <v>41</v>
      </c>
      <c r="L66" s="47" t="s">
        <v>39</v>
      </c>
      <c r="M66" s="48" t="s">
        <v>45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39</v>
      </c>
      <c r="T66" s="10" t="s">
        <v>39</v>
      </c>
      <c r="U66" s="10" t="s">
        <v>40</v>
      </c>
      <c r="V66" s="10" t="s">
        <v>40</v>
      </c>
      <c r="W66" s="9" t="s">
        <v>41</v>
      </c>
      <c r="X66" s="35" t="s">
        <v>41</v>
      </c>
      <c r="Y66" s="47" t="s">
        <v>39</v>
      </c>
      <c r="Z66" s="48" t="s">
        <v>45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39</v>
      </c>
      <c r="AG66" s="10" t="s">
        <v>39</v>
      </c>
      <c r="AH66" s="10" t="s">
        <v>40</v>
      </c>
      <c r="AI66" s="10" t="s">
        <v>40</v>
      </c>
      <c r="AJ66" s="9" t="s">
        <v>41</v>
      </c>
      <c r="AK66" s="35" t="s">
        <v>41</v>
      </c>
      <c r="AL66" s="47" t="s">
        <v>39</v>
      </c>
      <c r="AM66" s="48" t="s">
        <v>45</v>
      </c>
      <c r="AX66" s="35" t="s">
        <v>41</v>
      </c>
      <c r="AY66" s="47" t="s">
        <v>39</v>
      </c>
      <c r="AZ66" s="48" t="s">
        <v>45</v>
      </c>
      <c r="BK66" s="35" t="s">
        <v>41</v>
      </c>
      <c r="BL66" s="47" t="s">
        <v>39</v>
      </c>
      <c r="BM66" s="48" t="s">
        <v>45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305</v>
      </c>
      <c r="F68" s="30">
        <v>27.201071810033561</v>
      </c>
      <c r="G68" s="30">
        <v>21.671874317425171</v>
      </c>
      <c r="H68" s="30">
        <v>252.67412336574731</v>
      </c>
      <c r="I68" s="30">
        <v>315</v>
      </c>
      <c r="J68" s="32">
        <f>(G68-F68)/F68</f>
        <v>-0.20327130971981974</v>
      </c>
      <c r="K68" s="36">
        <f t="shared" ref="K68:K71" si="38">(I68-H68)/H68</f>
        <v>0.24666505538454214</v>
      </c>
      <c r="L68" s="49">
        <f>kWh_in_MMBtu*(I68-H68)*Elec_source_E+(G68-F68)*Gas_source_E</f>
        <v>-5.3595729526413862</v>
      </c>
      <c r="M68" s="50">
        <f>(I68-H68)*Elec_emissions/1000+(G68-F68)*Gas_emissions</f>
        <v>-722.17020678722986</v>
      </c>
      <c r="O68" s="16">
        <v>1</v>
      </c>
      <c r="P68" s="17" t="s">
        <v>22</v>
      </c>
      <c r="Q68" s="18">
        <v>441</v>
      </c>
      <c r="R68" s="18">
        <v>67</v>
      </c>
      <c r="S68" s="30">
        <v>40.605134586590573</v>
      </c>
      <c r="T68" s="30">
        <v>35.30389665630473</v>
      </c>
      <c r="U68" s="30">
        <v>299.2409339061573</v>
      </c>
      <c r="V68" s="30">
        <v>503.1363670918808</v>
      </c>
      <c r="W68" s="32">
        <f>(T68-S68)/S68</f>
        <v>-0.13055585172315923</v>
      </c>
      <c r="X68" s="36">
        <f t="shared" ref="X68:X71" si="39">(V68-U68)/U68</f>
        <v>0.68137547401742038</v>
      </c>
      <c r="Y68" s="49">
        <f>kWh_in_MMBtu*(V68-U68)*Elec_source_E+(T68-S68)*Gas_source_E</f>
        <v>-3.5954727120932573</v>
      </c>
      <c r="Z68" s="50">
        <f>(V68-U68)*Elec_emissions/1000+(T68-S68)*Gas_emissions</f>
        <v>-482.81801589997701</v>
      </c>
      <c r="AB68" s="16">
        <v>1</v>
      </c>
      <c r="AC68" s="17" t="s">
        <v>22</v>
      </c>
      <c r="AD68" s="18">
        <v>374</v>
      </c>
      <c r="AE68" s="18">
        <v>238</v>
      </c>
      <c r="AF68" s="30">
        <v>23.427659179658292</v>
      </c>
      <c r="AG68" s="30">
        <v>17.834288196816182</v>
      </c>
      <c r="AH68" s="30">
        <v>239.56497922201828</v>
      </c>
      <c r="AI68" s="30">
        <v>651.98389638593937</v>
      </c>
      <c r="AJ68" s="32">
        <f>(AG68-AF68)/AF68</f>
        <v>-0.23875074073549388</v>
      </c>
      <c r="AK68" s="36">
        <f t="shared" ref="AK68:AK71" si="40">(AI68-AH68)/AH68</f>
        <v>1.7215325816955465</v>
      </c>
      <c r="AL68" s="49">
        <f>kWh_in_MMBtu*(AI68-AH68)*Elec_source_E+(AG68-AF68)*Gas_source_E</f>
        <v>-1.6814738284056405</v>
      </c>
      <c r="AM68" s="50">
        <f>(AI68-AH68)*Elec_emissions/1000+(AG68-AF68)*Gas_emissions</f>
        <v>-222.56842892144903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334</v>
      </c>
      <c r="F69" s="30">
        <v>27.699877372379603</v>
      </c>
      <c r="G69" s="31">
        <v>21.845918403423582</v>
      </c>
      <c r="H69" s="31">
        <v>257.34261462956999</v>
      </c>
      <c r="I69" s="30">
        <v>324</v>
      </c>
      <c r="J69" s="37">
        <f t="shared" ref="J69:J71" si="43">(G69-F69)/F69</f>
        <v>-0.21133519438584891</v>
      </c>
      <c r="K69" s="38">
        <f t="shared" si="38"/>
        <v>0.25902194809973278</v>
      </c>
      <c r="L69" s="49">
        <f>kWh_in_MMBtu*(I69-H69)*Elec_source_E+(G69-F69)*Gas_source_E</f>
        <v>-5.667190421517339</v>
      </c>
      <c r="M69" s="50">
        <f>(I69-H69)*Elec_emissions/1000+(G69-F69)*Gas_emissions</f>
        <v>-763.61213010792994</v>
      </c>
      <c r="O69" s="16">
        <v>2</v>
      </c>
      <c r="P69" s="17" t="s">
        <v>23</v>
      </c>
      <c r="Q69" s="18">
        <v>441</v>
      </c>
      <c r="R69" s="18">
        <v>83</v>
      </c>
      <c r="S69" s="30">
        <v>39.968403450324359</v>
      </c>
      <c r="T69" s="31">
        <v>34.36627919901116</v>
      </c>
      <c r="U69" s="31">
        <v>305.12272328237333</v>
      </c>
      <c r="V69" s="30">
        <v>543.6596092207833</v>
      </c>
      <c r="W69" s="37">
        <f t="shared" ref="W69:W71" si="44">(T69-S69)/S69</f>
        <v>-0.14016382361321805</v>
      </c>
      <c r="X69" s="38">
        <f t="shared" si="39"/>
        <v>0.78177358727117141</v>
      </c>
      <c r="Y69" s="49">
        <f>kWh_in_MMBtu*(V69-U69)*Elec_source_E+(T69-S69)*Gas_source_E</f>
        <v>-3.5525721448836687</v>
      </c>
      <c r="Z69" s="50">
        <f>(V69-U69)*Elec_emissions/1000+(T69-S69)*Gas_emissions</f>
        <v>-476.6796327885923</v>
      </c>
      <c r="AB69" s="16">
        <v>2</v>
      </c>
      <c r="AC69" s="17" t="s">
        <v>23</v>
      </c>
      <c r="AD69" s="18">
        <v>374</v>
      </c>
      <c r="AE69" s="18">
        <v>251</v>
      </c>
      <c r="AF69" s="30">
        <v>23.642954406366034</v>
      </c>
      <c r="AG69" s="31">
        <v>17.705719415241234</v>
      </c>
      <c r="AH69" s="31">
        <v>241.54281774438007</v>
      </c>
      <c r="AI69" s="30">
        <v>663.23693199620038</v>
      </c>
      <c r="AJ69" s="37">
        <f t="shared" ref="AJ69:AJ71" si="45">(AG69-AF69)/AF69</f>
        <v>-0.25112068860252751</v>
      </c>
      <c r="AK69" s="38">
        <f t="shared" si="40"/>
        <v>1.7458358654161714</v>
      </c>
      <c r="AL69" s="49">
        <f>kWh_in_MMBtu*(AI69-AH69)*Elec_source_E+(AG69-AF69)*Gas_source_E</f>
        <v>-1.9569866054785683</v>
      </c>
      <c r="AM69" s="50">
        <f>(AI69-AH69)*Elec_emissions/1000+(AG69-AF69)*Gas_emissions</f>
        <v>-259.63030157319895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481</v>
      </c>
      <c r="F70" s="30">
        <v>30.756264003829244</v>
      </c>
      <c r="G70" s="31">
        <v>25.183559416569096</v>
      </c>
      <c r="H70" s="31">
        <v>279.98709026803749</v>
      </c>
      <c r="I70" s="30">
        <v>448</v>
      </c>
      <c r="J70" s="37">
        <f t="shared" si="43"/>
        <v>-0.18118925583960166</v>
      </c>
      <c r="K70" s="38">
        <f t="shared" si="38"/>
        <v>0.600073773298334</v>
      </c>
      <c r="L70" s="49">
        <f>kWh_in_MMBtu*(I70-H70)*Elec_source_E+(G70-F70)*Gas_source_E</f>
        <v>-4.2755247585761378</v>
      </c>
      <c r="M70" s="50">
        <f>(I70-H70)*Elec_emissions/1000+(G70-F70)*Gas_emissions</f>
        <v>-574.89680357696818</v>
      </c>
      <c r="O70" s="16">
        <v>3</v>
      </c>
      <c r="P70" s="17" t="s">
        <v>24</v>
      </c>
      <c r="Q70" s="18">
        <v>441</v>
      </c>
      <c r="R70" s="18">
        <v>170</v>
      </c>
      <c r="S70" s="30">
        <v>39.358458032631951</v>
      </c>
      <c r="T70" s="31">
        <v>35.762848174117707</v>
      </c>
      <c r="U70" s="31">
        <v>314.26254804908939</v>
      </c>
      <c r="V70" s="30">
        <v>332.6246728679709</v>
      </c>
      <c r="W70" s="37">
        <f t="shared" si="44"/>
        <v>-9.1355455427982915E-2</v>
      </c>
      <c r="X70" s="38">
        <f t="shared" si="39"/>
        <v>5.8429249469501711E-2</v>
      </c>
      <c r="Y70" s="49">
        <f>kWh_in_MMBtu*(V70-U70)*Elec_source_E+(T70-S70)*Gas_source_E</f>
        <v>-3.7226323478658379</v>
      </c>
      <c r="Z70" s="50">
        <f>(V70-U70)*Elec_emissions/1000+(T70-S70)*Gas_emissions</f>
        <v>-501.85611971494012</v>
      </c>
      <c r="AB70" s="16">
        <v>3</v>
      </c>
      <c r="AC70" s="17" t="s">
        <v>24</v>
      </c>
      <c r="AD70" s="18">
        <v>374</v>
      </c>
      <c r="AE70" s="18">
        <v>311</v>
      </c>
      <c r="AF70" s="30">
        <v>26.05410006525539</v>
      </c>
      <c r="AG70" s="31">
        <v>19.400668455851228</v>
      </c>
      <c r="AH70" s="31">
        <v>261.25130948739854</v>
      </c>
      <c r="AI70" s="30">
        <v>780.39663746635824</v>
      </c>
      <c r="AJ70" s="37">
        <f t="shared" si="45"/>
        <v>-0.25536984938032414</v>
      </c>
      <c r="AK70" s="38">
        <f t="shared" si="40"/>
        <v>1.9871491897880829</v>
      </c>
      <c r="AL70" s="49">
        <f>kWh_in_MMBtu*(AI70-AH70)*Elec_source_E+(AG70-AF70)*Gas_source_E</f>
        <v>-1.6943415483804545</v>
      </c>
      <c r="AM70" s="50">
        <f>(AI70-AH70)*Elec_emissions/1000+(AG70-AF70)*Gas_emissions</f>
        <v>-223.2171397010045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728</v>
      </c>
      <c r="F71" s="39">
        <v>40.957994812150162</v>
      </c>
      <c r="G71" s="40">
        <v>34.877590532682007</v>
      </c>
      <c r="H71" s="40">
        <v>335.1318026848129</v>
      </c>
      <c r="I71" s="39">
        <v>614</v>
      </c>
      <c r="J71" s="41">
        <f t="shared" si="43"/>
        <v>-0.14845463766855127</v>
      </c>
      <c r="K71" s="42">
        <f t="shared" si="38"/>
        <v>0.83211499201542216</v>
      </c>
      <c r="L71" s="51">
        <f>kWh_in_MMBtu*(I71-H71)*Elec_source_E+(G71-F71)*Gas_source_E</f>
        <v>-3.64211586990836</v>
      </c>
      <c r="M71" s="52">
        <f>(I71-H71)*Elec_emissions/1000+(G71-F71)*Gas_emissions</f>
        <v>-488.34507018553671</v>
      </c>
      <c r="O71" s="19">
        <v>4</v>
      </c>
      <c r="P71" s="14" t="s">
        <v>25</v>
      </c>
      <c r="Q71" s="13">
        <v>441</v>
      </c>
      <c r="R71" s="13">
        <v>403</v>
      </c>
      <c r="S71" s="39">
        <v>52.773491799227664</v>
      </c>
      <c r="T71" s="40">
        <v>48.371159385398052</v>
      </c>
      <c r="U71" s="40">
        <v>394.24971611027473</v>
      </c>
      <c r="V71" s="39">
        <v>488.52739884113436</v>
      </c>
      <c r="W71" s="41">
        <f t="shared" si="44"/>
        <v>-8.3419388479691992E-2</v>
      </c>
      <c r="X71" s="42">
        <f t="shared" si="39"/>
        <v>0.23913189757247516</v>
      </c>
      <c r="Y71" s="51">
        <f>kWh_in_MMBtu*(V71-U71)*Elec_source_E+(T71-S71)*Gas_source_E</f>
        <v>-3.7892183490253668</v>
      </c>
      <c r="Z71" s="52">
        <f>(V71-U71)*Elec_emissions/1000+(T71-S71)*Gas_emissions</f>
        <v>-510.06311414228298</v>
      </c>
      <c r="AB71" s="19">
        <v>4</v>
      </c>
      <c r="AC71" s="14" t="s">
        <v>25</v>
      </c>
      <c r="AD71" s="13">
        <v>374</v>
      </c>
      <c r="AE71" s="13">
        <v>325</v>
      </c>
      <c r="AF71" s="39">
        <v>26.306778548174098</v>
      </c>
      <c r="AG71" s="40">
        <v>18.145565155314085</v>
      </c>
      <c r="AH71" s="40">
        <v>261.82559003723998</v>
      </c>
      <c r="AI71" s="39">
        <v>908.50059791051035</v>
      </c>
      <c r="AJ71" s="41">
        <f t="shared" si="45"/>
        <v>-0.31023233718696686</v>
      </c>
      <c r="AK71" s="42">
        <f t="shared" si="40"/>
        <v>2.469869380534166</v>
      </c>
      <c r="AL71" s="51">
        <f>kWh_in_MMBtu*(AI71-AH71)*Elec_source_E+(AG71-AF71)*Gas_source_E</f>
        <v>-1.9725083747465586</v>
      </c>
      <c r="AM71" s="52">
        <f>(AI71-AH71)*Elec_emissions/1000+(AG71-AF71)*Gas_emissions</f>
        <v>-259.43290730268677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F63:I63"/>
    <mergeCell ref="S63:V63"/>
    <mergeCell ref="AF63:AI63"/>
    <mergeCell ref="F33:I33"/>
    <mergeCell ref="S33:V33"/>
    <mergeCell ref="AF33:AI33"/>
    <mergeCell ref="AS33:AV33"/>
    <mergeCell ref="BF33:BI33"/>
    <mergeCell ref="F48:I48"/>
    <mergeCell ref="S48:V48"/>
    <mergeCell ref="AF48:AI48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topLeftCell="AV1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10.28515625" style="4" bestFit="1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67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67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67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67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67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53" t="s">
        <v>36</v>
      </c>
      <c r="G3" s="53"/>
      <c r="H3" s="53"/>
      <c r="I3" s="53"/>
      <c r="J3" s="28"/>
      <c r="K3" s="29"/>
      <c r="L3" s="45"/>
      <c r="M3" s="29"/>
      <c r="N3" s="5"/>
      <c r="O3" s="27"/>
      <c r="P3" s="28"/>
      <c r="Q3" s="28"/>
      <c r="R3" s="28"/>
      <c r="S3" s="53" t="s">
        <v>36</v>
      </c>
      <c r="T3" s="53"/>
      <c r="U3" s="53"/>
      <c r="V3" s="53"/>
      <c r="W3" s="28"/>
      <c r="X3" s="29"/>
      <c r="Y3" s="45"/>
      <c r="Z3" s="29"/>
      <c r="AB3" s="27"/>
      <c r="AC3" s="28"/>
      <c r="AD3" s="28"/>
      <c r="AE3" s="28"/>
      <c r="AF3" s="53" t="s">
        <v>36</v>
      </c>
      <c r="AG3" s="53"/>
      <c r="AH3" s="53"/>
      <c r="AI3" s="53"/>
      <c r="AJ3" s="28"/>
      <c r="AK3" s="29"/>
      <c r="AL3" s="45"/>
      <c r="AM3" s="29"/>
      <c r="AO3" s="27"/>
      <c r="AP3" s="28"/>
      <c r="AQ3" s="28"/>
      <c r="AR3" s="28"/>
      <c r="AS3" s="53" t="s">
        <v>36</v>
      </c>
      <c r="AT3" s="53"/>
      <c r="AU3" s="53"/>
      <c r="AV3" s="53"/>
      <c r="AW3" s="28"/>
      <c r="AX3" s="29"/>
      <c r="AY3" s="45"/>
      <c r="AZ3" s="29"/>
      <c r="BB3" s="27"/>
      <c r="BC3" s="28"/>
      <c r="BD3" s="28"/>
      <c r="BE3" s="28"/>
      <c r="BF3" s="53" t="s">
        <v>36</v>
      </c>
      <c r="BG3" s="53"/>
      <c r="BH3" s="53"/>
      <c r="BI3" s="53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35</v>
      </c>
      <c r="I4" s="23" t="s">
        <v>35</v>
      </c>
      <c r="J4" s="23" t="s">
        <v>42</v>
      </c>
      <c r="K4" s="34" t="s">
        <v>42</v>
      </c>
      <c r="L4" s="46" t="s">
        <v>42</v>
      </c>
      <c r="M4" s="34" t="s">
        <v>42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35</v>
      </c>
      <c r="V4" s="23" t="s">
        <v>35</v>
      </c>
      <c r="W4" s="23" t="s">
        <v>42</v>
      </c>
      <c r="X4" s="34" t="s">
        <v>42</v>
      </c>
      <c r="Y4" s="46" t="s">
        <v>42</v>
      </c>
      <c r="Z4" s="34" t="s">
        <v>42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35</v>
      </c>
      <c r="AI4" s="23" t="s">
        <v>35</v>
      </c>
      <c r="AJ4" s="23" t="s">
        <v>42</v>
      </c>
      <c r="AK4" s="34" t="s">
        <v>42</v>
      </c>
      <c r="AL4" s="46" t="s">
        <v>42</v>
      </c>
      <c r="AM4" s="34" t="s">
        <v>42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35</v>
      </c>
      <c r="AV4" s="23" t="s">
        <v>35</v>
      </c>
      <c r="AW4" s="23" t="s">
        <v>42</v>
      </c>
      <c r="AX4" s="34" t="s">
        <v>42</v>
      </c>
      <c r="AY4" s="46" t="s">
        <v>42</v>
      </c>
      <c r="AZ4" s="34" t="s">
        <v>42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35</v>
      </c>
      <c r="BI4" s="23" t="s">
        <v>35</v>
      </c>
      <c r="BJ4" s="23" t="s">
        <v>42</v>
      </c>
      <c r="BK4" s="34" t="s">
        <v>42</v>
      </c>
      <c r="BL4" s="46" t="s">
        <v>42</v>
      </c>
      <c r="BM4" s="34" t="s">
        <v>42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33</v>
      </c>
      <c r="G5" s="23" t="s">
        <v>34</v>
      </c>
      <c r="H5" s="23" t="s">
        <v>33</v>
      </c>
      <c r="I5" s="23" t="s">
        <v>34</v>
      </c>
      <c r="J5" s="23" t="s">
        <v>37</v>
      </c>
      <c r="K5" s="34" t="s">
        <v>38</v>
      </c>
      <c r="L5" s="46" t="s">
        <v>43</v>
      </c>
      <c r="M5" s="34" t="s">
        <v>44</v>
      </c>
      <c r="N5" s="6"/>
      <c r="O5" s="16"/>
      <c r="P5" s="18"/>
      <c r="Q5" s="23" t="s">
        <v>6</v>
      </c>
      <c r="R5" s="23" t="s">
        <v>4</v>
      </c>
      <c r="S5" s="23" t="s">
        <v>33</v>
      </c>
      <c r="T5" s="23" t="s">
        <v>34</v>
      </c>
      <c r="U5" s="23" t="s">
        <v>33</v>
      </c>
      <c r="V5" s="23" t="s">
        <v>34</v>
      </c>
      <c r="W5" s="23" t="s">
        <v>37</v>
      </c>
      <c r="X5" s="34" t="s">
        <v>38</v>
      </c>
      <c r="Y5" s="46" t="s">
        <v>43</v>
      </c>
      <c r="Z5" s="34" t="s">
        <v>44</v>
      </c>
      <c r="AA5" s="6"/>
      <c r="AB5" s="16"/>
      <c r="AC5" s="18"/>
      <c r="AD5" s="23" t="s">
        <v>6</v>
      </c>
      <c r="AE5" s="23" t="s">
        <v>4</v>
      </c>
      <c r="AF5" s="23" t="s">
        <v>33</v>
      </c>
      <c r="AG5" s="23" t="s">
        <v>34</v>
      </c>
      <c r="AH5" s="23" t="s">
        <v>33</v>
      </c>
      <c r="AI5" s="23" t="s">
        <v>34</v>
      </c>
      <c r="AJ5" s="23" t="s">
        <v>37</v>
      </c>
      <c r="AK5" s="34" t="s">
        <v>38</v>
      </c>
      <c r="AL5" s="46" t="s">
        <v>43</v>
      </c>
      <c r="AM5" s="34" t="s">
        <v>44</v>
      </c>
      <c r="AO5" s="16"/>
      <c r="AP5" s="18"/>
      <c r="AQ5" s="23" t="s">
        <v>6</v>
      </c>
      <c r="AR5" s="23" t="s">
        <v>4</v>
      </c>
      <c r="AS5" s="23" t="s">
        <v>33</v>
      </c>
      <c r="AT5" s="23" t="s">
        <v>34</v>
      </c>
      <c r="AU5" s="23" t="s">
        <v>33</v>
      </c>
      <c r="AV5" s="23" t="s">
        <v>34</v>
      </c>
      <c r="AW5" s="23" t="s">
        <v>37</v>
      </c>
      <c r="AX5" s="34" t="s">
        <v>38</v>
      </c>
      <c r="AY5" s="46" t="s">
        <v>43</v>
      </c>
      <c r="AZ5" s="34" t="s">
        <v>44</v>
      </c>
      <c r="BA5" s="6"/>
      <c r="BB5" s="16"/>
      <c r="BC5" s="18"/>
      <c r="BD5" s="23" t="s">
        <v>6</v>
      </c>
      <c r="BE5" s="23" t="s">
        <v>4</v>
      </c>
      <c r="BF5" s="23" t="s">
        <v>33</v>
      </c>
      <c r="BG5" s="23" t="s">
        <v>34</v>
      </c>
      <c r="BH5" s="23" t="s">
        <v>33</v>
      </c>
      <c r="BI5" s="23" t="s">
        <v>34</v>
      </c>
      <c r="BJ5" s="23" t="s">
        <v>37</v>
      </c>
      <c r="BK5" s="34" t="s">
        <v>38</v>
      </c>
      <c r="BL5" s="46" t="s">
        <v>43</v>
      </c>
      <c r="BM5" s="34" t="s">
        <v>44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39</v>
      </c>
      <c r="G6" s="10" t="s">
        <v>39</v>
      </c>
      <c r="H6" s="10" t="s">
        <v>40</v>
      </c>
      <c r="I6" s="10" t="s">
        <v>40</v>
      </c>
      <c r="J6" s="9" t="s">
        <v>41</v>
      </c>
      <c r="K6" s="35" t="s">
        <v>41</v>
      </c>
      <c r="L6" s="47" t="s">
        <v>39</v>
      </c>
      <c r="M6" s="48" t="s">
        <v>45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39</v>
      </c>
      <c r="T6" s="10" t="s">
        <v>39</v>
      </c>
      <c r="U6" s="10" t="s">
        <v>40</v>
      </c>
      <c r="V6" s="10" t="s">
        <v>40</v>
      </c>
      <c r="W6" s="9" t="s">
        <v>41</v>
      </c>
      <c r="X6" s="35" t="s">
        <v>41</v>
      </c>
      <c r="Y6" s="47" t="s">
        <v>39</v>
      </c>
      <c r="Z6" s="48" t="s">
        <v>45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39</v>
      </c>
      <c r="AG6" s="10" t="s">
        <v>39</v>
      </c>
      <c r="AH6" s="10" t="s">
        <v>40</v>
      </c>
      <c r="AI6" s="10" t="s">
        <v>40</v>
      </c>
      <c r="AJ6" s="9" t="s">
        <v>41</v>
      </c>
      <c r="AK6" s="35" t="s">
        <v>41</v>
      </c>
      <c r="AL6" s="47" t="s">
        <v>39</v>
      </c>
      <c r="AM6" s="48" t="s">
        <v>45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39</v>
      </c>
      <c r="AT6" s="10" t="s">
        <v>39</v>
      </c>
      <c r="AU6" s="10" t="s">
        <v>40</v>
      </c>
      <c r="AV6" s="10" t="s">
        <v>40</v>
      </c>
      <c r="AW6" s="9" t="s">
        <v>41</v>
      </c>
      <c r="AX6" s="35" t="s">
        <v>41</v>
      </c>
      <c r="AY6" s="47" t="s">
        <v>39</v>
      </c>
      <c r="AZ6" s="48" t="s">
        <v>45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39</v>
      </c>
      <c r="BG6" s="10" t="s">
        <v>39</v>
      </c>
      <c r="BH6" s="10" t="s">
        <v>40</v>
      </c>
      <c r="BI6" s="10" t="s">
        <v>40</v>
      </c>
      <c r="BJ6" s="9" t="s">
        <v>41</v>
      </c>
      <c r="BK6" s="35" t="s">
        <v>41</v>
      </c>
      <c r="BL6" s="47" t="s">
        <v>39</v>
      </c>
      <c r="BM6" s="48" t="s">
        <v>45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22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3335</v>
      </c>
      <c r="F8" s="30">
        <v>29.280734069477727</v>
      </c>
      <c r="G8" s="30">
        <v>23.439224309945807</v>
      </c>
      <c r="H8" s="30">
        <v>266.87894645116074</v>
      </c>
      <c r="I8" s="30">
        <v>653.22764209072398</v>
      </c>
      <c r="J8" s="32">
        <f>(G8-F8)/F8</f>
        <v>-0.19950011313483829</v>
      </c>
      <c r="K8" s="36">
        <f t="shared" ref="K8:K11" si="0">(I8-H8)/H8</f>
        <v>1.4476552038932213</v>
      </c>
      <c r="L8" s="49">
        <f>kWh_in_MMBtu*(I8-H8)*Elec_source_E+(G8-F8)*Gas_source_E</f>
        <v>-2.2310493224209029</v>
      </c>
      <c r="M8" s="50">
        <f>(I8-H8)*Elec_emissions/1000+(G8-F8)*Gas_emissions</f>
        <v>-296.95093119126727</v>
      </c>
      <c r="N8" s="6"/>
      <c r="O8" s="16">
        <v>1</v>
      </c>
      <c r="P8" s="17" t="s">
        <v>22</v>
      </c>
      <c r="Q8" s="18">
        <v>7241</v>
      </c>
      <c r="R8" s="18">
        <v>3014</v>
      </c>
      <c r="S8" s="30">
        <v>27.805782734751084</v>
      </c>
      <c r="T8" s="30">
        <v>22.427432027387145</v>
      </c>
      <c r="U8" s="30">
        <v>259.10711649468311</v>
      </c>
      <c r="V8" s="30">
        <v>591.73663508871562</v>
      </c>
      <c r="W8" s="32">
        <f>(T8-S8)/S8</f>
        <v>-0.19342561792523069</v>
      </c>
      <c r="X8" s="36">
        <f t="shared" ref="X8:X11" si="1">(V8-U8)/U8</f>
        <v>1.2837529246359316</v>
      </c>
      <c r="Y8" s="49">
        <f>kWh_in_MMBtu*(V8-U8)*Elec_source_E+(T8-S8)*Gas_source_E</f>
        <v>-2.3013161207362458</v>
      </c>
      <c r="Z8" s="50">
        <f>(V8-U8)*Elec_emissions/1000+(T8-S8)*Gas_emissions</f>
        <v>-306.97423394677583</v>
      </c>
      <c r="AA8" s="6"/>
      <c r="AB8" s="16">
        <v>1</v>
      </c>
      <c r="AC8" s="17" t="s">
        <v>22</v>
      </c>
      <c r="AD8" s="18">
        <v>2476</v>
      </c>
      <c r="AE8" s="18">
        <v>236</v>
      </c>
      <c r="AF8" s="30">
        <v>40.753118143610124</v>
      </c>
      <c r="AG8" s="30">
        <v>29.33092405015578</v>
      </c>
      <c r="AH8" s="30">
        <v>316.15786798036044</v>
      </c>
      <c r="AI8" s="30">
        <v>1454.2778154046866</v>
      </c>
      <c r="AJ8" s="32">
        <f>(AG8-AF8)/AF8</f>
        <v>-0.28027779501935568</v>
      </c>
      <c r="AK8" s="36">
        <f t="shared" ref="AK8:AK11" si="2">(AI8-AH8)/AH8</f>
        <v>3.5998469837069678</v>
      </c>
      <c r="AL8" s="49">
        <f>kWh_in_MMBtu*(AI8-AH8)*Elec_source_E+(AG8-AF8)*Gas_source_E</f>
        <v>-0.26563500394713024</v>
      </c>
      <c r="AM8" s="50">
        <f>(AI8-AH8)*Elec_emissions/1000+(AG8-AF8)*Gas_emissions</f>
        <v>-24.236128182817993</v>
      </c>
      <c r="AO8" s="16">
        <v>1</v>
      </c>
      <c r="AP8" s="17" t="s">
        <v>22</v>
      </c>
      <c r="AQ8" s="18">
        <v>211</v>
      </c>
      <c r="AR8" s="18">
        <v>85</v>
      </c>
      <c r="AS8" s="30">
        <v>49.728036203251577</v>
      </c>
      <c r="AT8" s="30">
        <v>42.958057262210559</v>
      </c>
      <c r="AU8" s="30">
        <v>405.6374171327185</v>
      </c>
      <c r="AV8" s="30">
        <v>609.53416211375645</v>
      </c>
      <c r="AW8" s="32">
        <f>(AT8-AS8)/AS8</f>
        <v>-0.13614008229422797</v>
      </c>
      <c r="AX8" s="36">
        <f t="shared" ref="AX8:AX11" si="3">(AV8-AU8)/AU8</f>
        <v>0.50265763553643272</v>
      </c>
      <c r="AY8" s="49">
        <f>kWh_in_MMBtu*(AV8-AU8)*Elec_source_E+(AT8-AS8)*Gas_source_E</f>
        <v>-5.1963863699151034</v>
      </c>
      <c r="AZ8" s="50">
        <f>(AV8-AU8)*Elec_emissions/1000+(AT8-AS8)*Gas_emissions</f>
        <v>-698.72103713060051</v>
      </c>
      <c r="BA8" s="6"/>
      <c r="BB8" s="16">
        <v>1</v>
      </c>
      <c r="BC8" s="17" t="s">
        <v>22</v>
      </c>
      <c r="BD8" s="18">
        <v>72</v>
      </c>
      <c r="BE8" s="18">
        <v>0</v>
      </c>
      <c r="BF8" s="30" t="e">
        <v>#DIV/0!</v>
      </c>
      <c r="BG8" s="30" t="e">
        <v>#DIV/0!</v>
      </c>
      <c r="BH8" s="30" t="e">
        <v>#DIV/0!</v>
      </c>
      <c r="BI8" s="30" t="e">
        <v>#DIV/0!</v>
      </c>
      <c r="BJ8" s="32" t="e">
        <f>(BG8-BF8)/BF8</f>
        <v>#DIV/0!</v>
      </c>
      <c r="BK8" s="36" t="e">
        <f t="shared" ref="BK8:BK11" si="4">(BI8-BH8)/BH8</f>
        <v>#DIV/0!</v>
      </c>
      <c r="BL8" s="49" t="e">
        <f>kWh_in_MMBtu*(BI8-BH8)*Elec_source_E+(BG8-BF8)*Gas_source_E</f>
        <v>#DIV/0!</v>
      </c>
      <c r="BM8" s="50" t="e">
        <f>(BI8-BH8)*Elec_emissions/1000+(BG8-BF8)*Gas_emissions</f>
        <v>#DIV/0!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3824</v>
      </c>
      <c r="F9" s="30">
        <v>29.850654711423452</v>
      </c>
      <c r="G9" s="31">
        <v>24.149415652084727</v>
      </c>
      <c r="H9" s="31">
        <v>271.10161121571559</v>
      </c>
      <c r="I9" s="30">
        <v>620.40775339832169</v>
      </c>
      <c r="J9" s="37">
        <f t="shared" ref="J9:J11" si="5">(G9-F9)/F9</f>
        <v>-0.1909920942925562</v>
      </c>
      <c r="K9" s="38">
        <f t="shared" si="0"/>
        <v>1.2884694436753574</v>
      </c>
      <c r="L9" s="49">
        <f>kWh_in_MMBtu*(I9-H9)*Elec_source_E+(G9-F9)*Gas_source_E</f>
        <v>-2.4747267722107651</v>
      </c>
      <c r="M9" s="50">
        <f>(I9-H9)*Elec_emissions/1000+(G9-F9)*Gas_emissions</f>
        <v>-330.19101098928331</v>
      </c>
      <c r="N9" s="6"/>
      <c r="O9" s="16">
        <v>2</v>
      </c>
      <c r="P9" s="17" t="s">
        <v>23</v>
      </c>
      <c r="Q9" s="18">
        <v>7241</v>
      </c>
      <c r="R9" s="18">
        <v>3416</v>
      </c>
      <c r="S9" s="30">
        <v>28.464673465121479</v>
      </c>
      <c r="T9" s="31">
        <v>23.111157185713626</v>
      </c>
      <c r="U9" s="31">
        <v>264.2128762664471</v>
      </c>
      <c r="V9" s="30">
        <v>572.20765745619269</v>
      </c>
      <c r="W9" s="37">
        <f t="shared" ref="W9:W11" si="6">(T9-S9)/S9</f>
        <v>-0.18807580160607351</v>
      </c>
      <c r="X9" s="38">
        <f t="shared" si="1"/>
        <v>1.1657069312517017</v>
      </c>
      <c r="Y9" s="49">
        <f>kWh_in_MMBtu*(V9-U9)*Elec_source_E+(T9-S9)*Gas_source_E</f>
        <v>-2.5379827249516484</v>
      </c>
      <c r="Z9" s="50">
        <f>(V9-U9)*Elec_emissions/1000+(T9-S9)*Gas_emissions</f>
        <v>-339.14248122306429</v>
      </c>
      <c r="AA9" s="6"/>
      <c r="AB9" s="16">
        <v>2</v>
      </c>
      <c r="AC9" s="17" t="s">
        <v>23</v>
      </c>
      <c r="AD9" s="18">
        <v>2476</v>
      </c>
      <c r="AE9" s="18">
        <v>313</v>
      </c>
      <c r="AF9" s="30">
        <v>38.601664333859723</v>
      </c>
      <c r="AG9" s="31">
        <v>29.561920165079794</v>
      </c>
      <c r="AH9" s="31">
        <v>304.417819377478</v>
      </c>
      <c r="AI9" s="30">
        <v>1144.3478151808567</v>
      </c>
      <c r="AJ9" s="37">
        <f t="shared" ref="AJ9:AJ11" si="7">(AG9-AF9)/AF9</f>
        <v>-0.23418016618653029</v>
      </c>
      <c r="AK9" s="38">
        <f t="shared" si="2"/>
        <v>2.7591354458848736</v>
      </c>
      <c r="AL9" s="49">
        <f>kWh_in_MMBtu*(AI9-AH9)*Elec_source_E+(AG9-AF9)*Gas_source_E</f>
        <v>-0.86114544076845867</v>
      </c>
      <c r="AM9" s="50">
        <f>(AI9-AH9)*Elec_emissions/1000+(AG9-AF9)*Gas_emissions</f>
        <v>-107.58417891253725</v>
      </c>
      <c r="AO9" s="16">
        <v>2</v>
      </c>
      <c r="AP9" s="17" t="s">
        <v>23</v>
      </c>
      <c r="AQ9" s="18">
        <v>211</v>
      </c>
      <c r="AR9" s="18">
        <v>95</v>
      </c>
      <c r="AS9" s="30">
        <v>50.855348664528933</v>
      </c>
      <c r="AT9" s="31">
        <v>43.650226268468394</v>
      </c>
      <c r="AU9" s="31">
        <v>409.03787892172357</v>
      </c>
      <c r="AV9" s="30">
        <v>627.33710498125026</v>
      </c>
      <c r="AW9" s="37">
        <f t="shared" ref="AW9:AW11" si="8">(AT9-AS9)/AS9</f>
        <v>-0.14167875327312493</v>
      </c>
      <c r="AX9" s="38">
        <f t="shared" si="3"/>
        <v>0.53368951216692084</v>
      </c>
      <c r="AY9" s="49">
        <f>kWh_in_MMBtu*(AV9-AU9)*Elec_source_E+(AT9-AS9)*Gas_source_E</f>
        <v>-5.5165017425096838</v>
      </c>
      <c r="AZ9" s="50">
        <f>(AV9-AU9)*Elec_emissions/1000+(AT9-AS9)*Gas_emissions</f>
        <v>-741.74591753034747</v>
      </c>
      <c r="BA9" s="6"/>
      <c r="BB9" s="16">
        <v>2</v>
      </c>
      <c r="BC9" s="17" t="s">
        <v>23</v>
      </c>
      <c r="BD9" s="18">
        <v>72</v>
      </c>
      <c r="BE9" s="18">
        <v>0</v>
      </c>
      <c r="BF9" s="30" t="e">
        <v>#DIV/0!</v>
      </c>
      <c r="BG9" s="31" t="e">
        <v>#DIV/0!</v>
      </c>
      <c r="BH9" s="31" t="e">
        <v>#DIV/0!</v>
      </c>
      <c r="BI9" s="30" t="e">
        <v>#DIV/0!</v>
      </c>
      <c r="BJ9" s="37" t="e">
        <f t="shared" ref="BJ9:BJ11" si="9">(BG9-BF9)/BF9</f>
        <v>#DIV/0!</v>
      </c>
      <c r="BK9" s="38" t="e">
        <f t="shared" si="4"/>
        <v>#DIV/0!</v>
      </c>
      <c r="BL9" s="49" t="e">
        <f>kWh_in_MMBtu*(BI9-BH9)*Elec_source_E+(BG9-BF9)*Gas_source_E</f>
        <v>#DIV/0!</v>
      </c>
      <c r="BM9" s="50" t="e">
        <f>(BI9-BH9)*Elec_emissions/1000+(BG9-BF9)*Gas_emissions</f>
        <v>#DIV/0!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5475</v>
      </c>
      <c r="F10" s="30">
        <v>32.085261237636402</v>
      </c>
      <c r="G10" s="31">
        <v>26.600279169819743</v>
      </c>
      <c r="H10" s="31">
        <v>285.70441978179099</v>
      </c>
      <c r="I10" s="30">
        <v>594.3210724291298</v>
      </c>
      <c r="J10" s="37">
        <f t="shared" si="5"/>
        <v>-0.17095020754834026</v>
      </c>
      <c r="K10" s="38">
        <f t="shared" si="0"/>
        <v>1.0801955842441893</v>
      </c>
      <c r="L10" s="49">
        <f>kWh_in_MMBtu*(I10-H10)*Elec_source_E+(G10-F10)*Gas_source_E</f>
        <v>-2.674622763512033</v>
      </c>
      <c r="M10" s="50">
        <f>(I10-H10)*Elec_emissions/1000+(G10-F10)*Gas_emissions</f>
        <v>-357.56375101981826</v>
      </c>
      <c r="N10" s="6"/>
      <c r="O10" s="16">
        <v>3</v>
      </c>
      <c r="P10" s="17" t="s">
        <v>24</v>
      </c>
      <c r="Q10" s="18">
        <v>7241</v>
      </c>
      <c r="R10" s="18">
        <v>4772</v>
      </c>
      <c r="S10" s="30">
        <v>31.197460075368241</v>
      </c>
      <c r="T10" s="31">
        <v>26.142178683404307</v>
      </c>
      <c r="U10" s="31">
        <v>281.8049839305553</v>
      </c>
      <c r="V10" s="30">
        <v>542.12624098914796</v>
      </c>
      <c r="W10" s="37">
        <f t="shared" si="6"/>
        <v>-0.16204144118627464</v>
      </c>
      <c r="X10" s="38">
        <f t="shared" si="1"/>
        <v>0.92376385054546506</v>
      </c>
      <c r="Y10" s="49">
        <f>kWh_in_MMBtu*(V10-U10)*Elec_source_E+(T10-S10)*Gas_source_E</f>
        <v>-2.7232929292523753</v>
      </c>
      <c r="Z10" s="50">
        <f>(V10-U10)*Elec_emissions/1000+(T10-S10)*Gas_emissions</f>
        <v>-364.61925685550455</v>
      </c>
      <c r="AA10" s="6"/>
      <c r="AB10" s="16">
        <v>3</v>
      </c>
      <c r="AC10" s="17" t="s">
        <v>24</v>
      </c>
      <c r="AD10" s="18">
        <v>2476</v>
      </c>
      <c r="AE10" s="18">
        <v>571</v>
      </c>
      <c r="AF10" s="30">
        <v>34.913096810582559</v>
      </c>
      <c r="AG10" s="31">
        <v>26.149884787634193</v>
      </c>
      <c r="AH10" s="31">
        <v>290.14489714064433</v>
      </c>
      <c r="AI10" s="30">
        <v>1034.1004957513799</v>
      </c>
      <c r="AJ10" s="37">
        <f t="shared" si="7"/>
        <v>-0.25100070814377418</v>
      </c>
      <c r="AK10" s="38">
        <f t="shared" si="2"/>
        <v>2.5640830010879418</v>
      </c>
      <c r="AL10" s="49">
        <f>kWh_in_MMBtu*(AI10-AH10)*Elec_source_E+(AG10-AF10)*Gas_source_E</f>
        <v>-1.5872141769208055</v>
      </c>
      <c r="AM10" s="50">
        <f>(AI10-AH10)*Elec_emissions/1000+(AG10-AF10)*Gas_emissions</f>
        <v>-206.48072699340037</v>
      </c>
      <c r="AO10" s="16">
        <v>3</v>
      </c>
      <c r="AP10" s="17" t="s">
        <v>24</v>
      </c>
      <c r="AQ10" s="18">
        <v>211</v>
      </c>
      <c r="AR10" s="18">
        <v>128</v>
      </c>
      <c r="AS10" s="30">
        <v>52.378921147558323</v>
      </c>
      <c r="AT10" s="31">
        <v>45.508570830176318</v>
      </c>
      <c r="AU10" s="31">
        <v>411.0076308959521</v>
      </c>
      <c r="AV10" s="30">
        <v>588.07524261373339</v>
      </c>
      <c r="AW10" s="37">
        <f t="shared" si="8"/>
        <v>-0.13116631971146031</v>
      </c>
      <c r="AX10" s="38">
        <f t="shared" si="3"/>
        <v>0.43081344093732049</v>
      </c>
      <c r="AY10" s="49">
        <f>kWh_in_MMBtu*(AV10-AU10)*Elec_source_E+(AT10-AS10)*Gas_source_E</f>
        <v>-5.5930202028714238</v>
      </c>
      <c r="AZ10" s="50">
        <f>(AV10-AU10)*Elec_emissions/1000+(AT10-AS10)*Gas_emissions</f>
        <v>-752.48518921750076</v>
      </c>
      <c r="BA10" s="6"/>
      <c r="BB10" s="16">
        <v>3</v>
      </c>
      <c r="BC10" s="17" t="s">
        <v>24</v>
      </c>
      <c r="BD10" s="18">
        <v>72</v>
      </c>
      <c r="BE10" s="18">
        <v>4</v>
      </c>
      <c r="BF10" s="30">
        <v>38.161402667929352</v>
      </c>
      <c r="BG10" s="31">
        <v>32.342624389016912</v>
      </c>
      <c r="BH10" s="31">
        <v>294.15049167666172</v>
      </c>
      <c r="BI10" s="30">
        <v>284.10885517014538</v>
      </c>
      <c r="BJ10" s="37">
        <f t="shared" si="9"/>
        <v>-0.15247810279789614</v>
      </c>
      <c r="BK10" s="38">
        <f t="shared" si="4"/>
        <v>-3.4137751901344375E-2</v>
      </c>
      <c r="BL10" s="49">
        <f>kWh_in_MMBtu*(BI10-BH10)*Elec_source_E+(BG10-BF10)*Gas_source_E</f>
        <v>-6.4499727116009478</v>
      </c>
      <c r="BM10" s="50">
        <f>(BI10-BH10)*Elec_emissions/1000+(BG10-BF10)*Gas_emissions</f>
        <v>-869.96094648060341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7682</v>
      </c>
      <c r="F11" s="39">
        <v>36.711154094740955</v>
      </c>
      <c r="G11" s="40">
        <v>31.160840474761173</v>
      </c>
      <c r="H11" s="40">
        <v>307.91358957031883</v>
      </c>
      <c r="I11" s="39">
        <v>600.87735081398603</v>
      </c>
      <c r="J11" s="41">
        <f t="shared" si="5"/>
        <v>-0.15118875330522205</v>
      </c>
      <c r="K11" s="42">
        <f t="shared" si="0"/>
        <v>0.95144797490908561</v>
      </c>
      <c r="L11" s="51">
        <f>kWh_in_MMBtu*(I11-H11)*Elec_source_E+(G11-F11)*Gas_source_E</f>
        <v>-2.9134118707368444</v>
      </c>
      <c r="M11" s="52">
        <f>(I11-H11)*Elec_emissions/1000+(G11-F11)*Gas_emissions</f>
        <v>-389.92679328873595</v>
      </c>
      <c r="N11" s="6"/>
      <c r="O11" s="19">
        <v>4</v>
      </c>
      <c r="P11" s="14" t="s">
        <v>25</v>
      </c>
      <c r="Q11" s="13">
        <v>7241</v>
      </c>
      <c r="R11" s="13">
        <v>6593</v>
      </c>
      <c r="S11" s="39">
        <v>36.40175547653498</v>
      </c>
      <c r="T11" s="40">
        <v>31.305290096912604</v>
      </c>
      <c r="U11" s="40">
        <v>306.41343524952049</v>
      </c>
      <c r="V11" s="39">
        <v>557.86262290094362</v>
      </c>
      <c r="W11" s="41">
        <f t="shared" si="6"/>
        <v>-0.1400060330306768</v>
      </c>
      <c r="X11" s="42">
        <f t="shared" si="1"/>
        <v>0.82062063449228806</v>
      </c>
      <c r="Y11" s="51">
        <f>kWh_in_MMBtu*(V11-U11)*Elec_source_E+(T11-S11)*Gas_source_E</f>
        <v>-2.8631666379193939</v>
      </c>
      <c r="Z11" s="52">
        <f>(V11-U11)*Elec_emissions/1000+(T11-S11)*Gas_emissions</f>
        <v>-383.5732919593201</v>
      </c>
      <c r="AA11" s="6"/>
      <c r="AB11" s="19">
        <v>4</v>
      </c>
      <c r="AC11" s="14" t="s">
        <v>25</v>
      </c>
      <c r="AD11" s="13">
        <v>2476</v>
      </c>
      <c r="AE11" s="13">
        <v>908</v>
      </c>
      <c r="AF11" s="39">
        <v>33.982367478471161</v>
      </c>
      <c r="AG11" s="40">
        <v>25.458718837719179</v>
      </c>
      <c r="AH11" s="40">
        <v>288.70939197205769</v>
      </c>
      <c r="AI11" s="39">
        <v>905.31067276523606</v>
      </c>
      <c r="AJ11" s="41">
        <f t="shared" si="7"/>
        <v>-0.25082562732428715</v>
      </c>
      <c r="AK11" s="42">
        <f t="shared" si="2"/>
        <v>2.1357160450563217</v>
      </c>
      <c r="AL11" s="51">
        <f>kWh_in_MMBtu*(AI11-AH11)*Elec_source_E+(AG11-AF11)*Gas_source_E</f>
        <v>-2.6895280055085991</v>
      </c>
      <c r="AM11" s="52">
        <f>(AI11-AH11)*Elec_emissions/1000+(AG11-AF11)*Gas_emissions</f>
        <v>-356.43808791726019</v>
      </c>
      <c r="AO11" s="19">
        <v>4</v>
      </c>
      <c r="AP11" s="14" t="s">
        <v>25</v>
      </c>
      <c r="AQ11" s="13">
        <v>211</v>
      </c>
      <c r="AR11" s="13">
        <v>171</v>
      </c>
      <c r="AS11" s="39">
        <v>63.196922404368372</v>
      </c>
      <c r="AT11" s="40">
        <v>55.989232336700873</v>
      </c>
      <c r="AU11" s="40">
        <v>468.57495694660724</v>
      </c>
      <c r="AV11" s="39">
        <v>662.60973706773802</v>
      </c>
      <c r="AW11" s="41">
        <f t="shared" si="8"/>
        <v>-0.11405128277527136</v>
      </c>
      <c r="AX11" s="42">
        <f t="shared" si="3"/>
        <v>0.41409549794450601</v>
      </c>
      <c r="AY11" s="51">
        <f>kWh_in_MMBtu*(AV11-AU11)*Elec_source_E+(AT11-AS11)*Gas_source_E</f>
        <v>-5.779072345439749</v>
      </c>
      <c r="AZ11" s="52">
        <f>(AV11-AU11)*Elec_emissions/1000+(AT11-AS11)*Gas_emissions</f>
        <v>-777.40386965099833</v>
      </c>
      <c r="BA11" s="6"/>
      <c r="BB11" s="19">
        <v>4</v>
      </c>
      <c r="BC11" s="14" t="s">
        <v>25</v>
      </c>
      <c r="BD11" s="13">
        <v>72</v>
      </c>
      <c r="BE11" s="13">
        <v>10</v>
      </c>
      <c r="BF11" s="39">
        <v>35.564849740622094</v>
      </c>
      <c r="BG11" s="40">
        <v>29.112348394561867</v>
      </c>
      <c r="BH11" s="40">
        <v>293.3970930606211</v>
      </c>
      <c r="BI11" s="39">
        <v>262.31802577034847</v>
      </c>
      <c r="BJ11" s="41">
        <f t="shared" si="9"/>
        <v>-0.18142917496120317</v>
      </c>
      <c r="BK11" s="42">
        <f t="shared" si="4"/>
        <v>-0.1059283408914046</v>
      </c>
      <c r="BL11" s="51">
        <f>kWh_in_MMBtu*(BI11-BH11)*Elec_source_E+(BG11-BF11)*Gas_source_E</f>
        <v>-7.3659547126095433</v>
      </c>
      <c r="BM11" s="52">
        <f>(BI11-BH11)*Elec_emissions/1000+(BG11-BF11)*Gas_emissions</f>
        <v>-993.70666171090988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67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67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67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67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67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53" t="s">
        <v>36</v>
      </c>
      <c r="G18" s="53"/>
      <c r="H18" s="53"/>
      <c r="I18" s="53"/>
      <c r="J18" s="28"/>
      <c r="K18" s="29"/>
      <c r="L18" s="45"/>
      <c r="M18" s="29"/>
      <c r="N18" s="5"/>
      <c r="O18" s="27"/>
      <c r="P18" s="28"/>
      <c r="Q18" s="28"/>
      <c r="R18" s="28"/>
      <c r="S18" s="53" t="s">
        <v>36</v>
      </c>
      <c r="T18" s="53"/>
      <c r="U18" s="53"/>
      <c r="V18" s="53"/>
      <c r="W18" s="28"/>
      <c r="X18" s="29"/>
      <c r="Y18" s="45"/>
      <c r="Z18" s="29"/>
      <c r="AB18" s="27"/>
      <c r="AC18" s="28"/>
      <c r="AD18" s="28"/>
      <c r="AE18" s="28"/>
      <c r="AF18" s="53" t="s">
        <v>36</v>
      </c>
      <c r="AG18" s="53"/>
      <c r="AH18" s="53"/>
      <c r="AI18" s="53"/>
      <c r="AJ18" s="28"/>
      <c r="AK18" s="29"/>
      <c r="AL18" s="45"/>
      <c r="AM18" s="29"/>
      <c r="AO18" s="27"/>
      <c r="AP18" s="28"/>
      <c r="AQ18" s="28"/>
      <c r="AR18" s="28"/>
      <c r="AS18" s="53" t="s">
        <v>36</v>
      </c>
      <c r="AT18" s="53"/>
      <c r="AU18" s="53"/>
      <c r="AV18" s="53"/>
      <c r="AW18" s="28"/>
      <c r="AX18" s="29"/>
      <c r="AY18" s="45"/>
      <c r="AZ18" s="29"/>
      <c r="BB18" s="27"/>
      <c r="BC18" s="28"/>
      <c r="BD18" s="28"/>
      <c r="BE18" s="28"/>
      <c r="BF18" s="53" t="s">
        <v>36</v>
      </c>
      <c r="BG18" s="53"/>
      <c r="BH18" s="53"/>
      <c r="BI18" s="53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35</v>
      </c>
      <c r="I19" s="23" t="s">
        <v>35</v>
      </c>
      <c r="J19" s="23" t="s">
        <v>42</v>
      </c>
      <c r="K19" s="34" t="s">
        <v>42</v>
      </c>
      <c r="L19" s="46" t="s">
        <v>42</v>
      </c>
      <c r="M19" s="34" t="s">
        <v>42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35</v>
      </c>
      <c r="V19" s="23" t="s">
        <v>35</v>
      </c>
      <c r="W19" s="23" t="s">
        <v>42</v>
      </c>
      <c r="X19" s="34" t="s">
        <v>42</v>
      </c>
      <c r="Y19" s="46" t="s">
        <v>42</v>
      </c>
      <c r="Z19" s="34" t="s">
        <v>42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35</v>
      </c>
      <c r="AI19" s="23" t="s">
        <v>35</v>
      </c>
      <c r="AJ19" s="23" t="s">
        <v>42</v>
      </c>
      <c r="AK19" s="34" t="s">
        <v>42</v>
      </c>
      <c r="AL19" s="46" t="s">
        <v>42</v>
      </c>
      <c r="AM19" s="34" t="s">
        <v>42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35</v>
      </c>
      <c r="AV19" s="23" t="s">
        <v>35</v>
      </c>
      <c r="AW19" s="23" t="s">
        <v>42</v>
      </c>
      <c r="AX19" s="34" t="s">
        <v>42</v>
      </c>
      <c r="AY19" s="46" t="s">
        <v>42</v>
      </c>
      <c r="AZ19" s="34" t="s">
        <v>42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35</v>
      </c>
      <c r="BI19" s="23" t="s">
        <v>35</v>
      </c>
      <c r="BJ19" s="23" t="s">
        <v>42</v>
      </c>
      <c r="BK19" s="34" t="s">
        <v>42</v>
      </c>
      <c r="BL19" s="46" t="s">
        <v>42</v>
      </c>
      <c r="BM19" s="34" t="s">
        <v>42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33</v>
      </c>
      <c r="G20" s="23" t="s">
        <v>34</v>
      </c>
      <c r="H20" s="23" t="s">
        <v>33</v>
      </c>
      <c r="I20" s="23" t="s">
        <v>34</v>
      </c>
      <c r="J20" s="23" t="s">
        <v>37</v>
      </c>
      <c r="K20" s="34" t="s">
        <v>38</v>
      </c>
      <c r="L20" s="46" t="s">
        <v>43</v>
      </c>
      <c r="M20" s="34" t="s">
        <v>44</v>
      </c>
      <c r="N20" s="6"/>
      <c r="O20" s="16"/>
      <c r="P20" s="18"/>
      <c r="Q20" s="23" t="s">
        <v>6</v>
      </c>
      <c r="R20" s="23" t="s">
        <v>4</v>
      </c>
      <c r="S20" s="23" t="s">
        <v>33</v>
      </c>
      <c r="T20" s="23" t="s">
        <v>34</v>
      </c>
      <c r="U20" s="23" t="s">
        <v>33</v>
      </c>
      <c r="V20" s="23" t="s">
        <v>34</v>
      </c>
      <c r="W20" s="23" t="s">
        <v>37</v>
      </c>
      <c r="X20" s="34" t="s">
        <v>38</v>
      </c>
      <c r="Y20" s="46" t="s">
        <v>43</v>
      </c>
      <c r="Z20" s="34" t="s">
        <v>44</v>
      </c>
      <c r="AA20" s="6"/>
      <c r="AB20" s="16"/>
      <c r="AC20" s="18"/>
      <c r="AD20" s="23" t="s">
        <v>6</v>
      </c>
      <c r="AE20" s="23" t="s">
        <v>4</v>
      </c>
      <c r="AF20" s="23" t="s">
        <v>33</v>
      </c>
      <c r="AG20" s="23" t="s">
        <v>34</v>
      </c>
      <c r="AH20" s="23" t="s">
        <v>33</v>
      </c>
      <c r="AI20" s="23" t="s">
        <v>34</v>
      </c>
      <c r="AJ20" s="23" t="s">
        <v>37</v>
      </c>
      <c r="AK20" s="34" t="s">
        <v>38</v>
      </c>
      <c r="AL20" s="46" t="s">
        <v>43</v>
      </c>
      <c r="AM20" s="34" t="s">
        <v>44</v>
      </c>
      <c r="AO20" s="16"/>
      <c r="AP20" s="18"/>
      <c r="AQ20" s="23" t="s">
        <v>6</v>
      </c>
      <c r="AR20" s="23" t="s">
        <v>4</v>
      </c>
      <c r="AS20" s="23" t="s">
        <v>33</v>
      </c>
      <c r="AT20" s="23" t="s">
        <v>34</v>
      </c>
      <c r="AU20" s="23" t="s">
        <v>33</v>
      </c>
      <c r="AV20" s="23" t="s">
        <v>34</v>
      </c>
      <c r="AW20" s="23" t="s">
        <v>37</v>
      </c>
      <c r="AX20" s="34" t="s">
        <v>38</v>
      </c>
      <c r="AY20" s="46" t="s">
        <v>43</v>
      </c>
      <c r="AZ20" s="34" t="s">
        <v>44</v>
      </c>
      <c r="BA20" s="6"/>
      <c r="BB20" s="16"/>
      <c r="BC20" s="18"/>
      <c r="BD20" s="23" t="s">
        <v>6</v>
      </c>
      <c r="BE20" s="23" t="s">
        <v>4</v>
      </c>
      <c r="BF20" s="23" t="s">
        <v>33</v>
      </c>
      <c r="BG20" s="23" t="s">
        <v>34</v>
      </c>
      <c r="BH20" s="23" t="s">
        <v>33</v>
      </c>
      <c r="BI20" s="23" t="s">
        <v>34</v>
      </c>
      <c r="BJ20" s="23" t="s">
        <v>37</v>
      </c>
      <c r="BK20" s="34" t="s">
        <v>38</v>
      </c>
      <c r="BL20" s="46" t="s">
        <v>43</v>
      </c>
      <c r="BM20" s="34" t="s">
        <v>44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39</v>
      </c>
      <c r="G21" s="10" t="s">
        <v>39</v>
      </c>
      <c r="H21" s="10" t="s">
        <v>40</v>
      </c>
      <c r="I21" s="10" t="s">
        <v>40</v>
      </c>
      <c r="J21" s="9" t="s">
        <v>41</v>
      </c>
      <c r="K21" s="35" t="s">
        <v>41</v>
      </c>
      <c r="L21" s="47" t="s">
        <v>39</v>
      </c>
      <c r="M21" s="48" t="s">
        <v>45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39</v>
      </c>
      <c r="T21" s="10" t="s">
        <v>39</v>
      </c>
      <c r="U21" s="10" t="s">
        <v>40</v>
      </c>
      <c r="V21" s="10" t="s">
        <v>40</v>
      </c>
      <c r="W21" s="9" t="s">
        <v>41</v>
      </c>
      <c r="X21" s="35" t="s">
        <v>41</v>
      </c>
      <c r="Y21" s="47" t="s">
        <v>39</v>
      </c>
      <c r="Z21" s="48" t="s">
        <v>45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39</v>
      </c>
      <c r="AG21" s="10" t="s">
        <v>39</v>
      </c>
      <c r="AH21" s="10" t="s">
        <v>40</v>
      </c>
      <c r="AI21" s="10" t="s">
        <v>40</v>
      </c>
      <c r="AJ21" s="9" t="s">
        <v>41</v>
      </c>
      <c r="AK21" s="35" t="s">
        <v>41</v>
      </c>
      <c r="AL21" s="47" t="s">
        <v>39</v>
      </c>
      <c r="AM21" s="48" t="s">
        <v>45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39</v>
      </c>
      <c r="AT21" s="10" t="s">
        <v>39</v>
      </c>
      <c r="AU21" s="10" t="s">
        <v>40</v>
      </c>
      <c r="AV21" s="10" t="s">
        <v>40</v>
      </c>
      <c r="AW21" s="9" t="s">
        <v>41</v>
      </c>
      <c r="AX21" s="35" t="s">
        <v>41</v>
      </c>
      <c r="AY21" s="47" t="s">
        <v>39</v>
      </c>
      <c r="AZ21" s="48" t="s">
        <v>45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39</v>
      </c>
      <c r="BG21" s="10" t="s">
        <v>39</v>
      </c>
      <c r="BH21" s="10" t="s">
        <v>40</v>
      </c>
      <c r="BI21" s="10" t="s">
        <v>40</v>
      </c>
      <c r="BJ21" s="9" t="s">
        <v>41</v>
      </c>
      <c r="BK21" s="35" t="s">
        <v>41</v>
      </c>
      <c r="BL21" s="47" t="s">
        <v>39</v>
      </c>
      <c r="BM21" s="48" t="s">
        <v>45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982</v>
      </c>
      <c r="F23" s="30">
        <v>40.270644452716617</v>
      </c>
      <c r="G23" s="30">
        <v>32.822742258958094</v>
      </c>
      <c r="H23" s="30">
        <v>304.46349542367545</v>
      </c>
      <c r="I23" s="30">
        <v>767.67140945875519</v>
      </c>
      <c r="J23" s="32">
        <f>(G23-F23)/F23</f>
        <v>-0.1849461883457913</v>
      </c>
      <c r="K23" s="36">
        <f t="shared" ref="K23:K26" si="10">(I23-H23)/H23</f>
        <v>1.5213906461610573</v>
      </c>
      <c r="L23" s="49">
        <f>kWh_in_MMBtu*(I23-H23)*Elec_source_E+(G23-F23)*Gas_source_E</f>
        <v>-3.1591727914704029</v>
      </c>
      <c r="M23" s="50">
        <f>(I23-H23)*Elec_emissions/1000+(G23-F23)*Gas_emissions</f>
        <v>-421.33731547549689</v>
      </c>
      <c r="N23" s="6"/>
      <c r="O23" s="16">
        <v>1</v>
      </c>
      <c r="P23" s="17" t="s">
        <v>22</v>
      </c>
      <c r="Q23" s="18">
        <v>3779</v>
      </c>
      <c r="R23" s="18">
        <v>765</v>
      </c>
      <c r="S23" s="30">
        <v>38.195449466603769</v>
      </c>
      <c r="T23" s="30">
        <v>32.055080748432331</v>
      </c>
      <c r="U23" s="30">
        <v>290.23767177594601</v>
      </c>
      <c r="V23" s="30">
        <v>570.59337264128351</v>
      </c>
      <c r="W23" s="32">
        <f>(T23-S23)/S23</f>
        <v>-0.16076178717415737</v>
      </c>
      <c r="X23" s="36">
        <f t="shared" ref="X23:X26" si="11">(V23-U23)/U23</f>
        <v>0.96595214242816463</v>
      </c>
      <c r="Y23" s="49">
        <f>kWh_in_MMBtu*(V23-U23)*Elec_source_E+(T23-S23)*Gas_source_E</f>
        <v>-3.6915520984525632</v>
      </c>
      <c r="Z23" s="50">
        <f>(V23-U23)*Elec_emissions/1000+(T23-S23)*Gas_emissions</f>
        <v>-494.99701251300053</v>
      </c>
      <c r="AA23" s="6"/>
      <c r="AB23" s="16">
        <v>1</v>
      </c>
      <c r="AC23" s="17" t="s">
        <v>22</v>
      </c>
      <c r="AD23" s="18">
        <v>1341</v>
      </c>
      <c r="AE23" s="18">
        <v>186</v>
      </c>
      <c r="AF23" s="30">
        <v>44.799406622557562</v>
      </c>
      <c r="AG23" s="30">
        <v>32.302855549699551</v>
      </c>
      <c r="AH23" s="30">
        <v>334.67193694364045</v>
      </c>
      <c r="AI23" s="30">
        <v>1565.9395967286387</v>
      </c>
      <c r="AJ23" s="32">
        <f>(AG23-AF23)/AF23</f>
        <v>-0.27894456679177759</v>
      </c>
      <c r="AK23" s="36">
        <f t="shared" ref="AK23:AK26" si="12">(AI23-AH23)/AH23</f>
        <v>3.6790286960700458</v>
      </c>
      <c r="AL23" s="49">
        <f>kWh_in_MMBtu*(AI23-AH23)*Elec_source_E+(AG23-AF23)*Gas_source_E</f>
        <v>-0.43945743774641777</v>
      </c>
      <c r="AM23" s="50">
        <f>(AI23-AH23)*Elec_emissions/1000+(AG23-AF23)*Gas_emissions</f>
        <v>-46.729830382740374</v>
      </c>
      <c r="AO23" s="16">
        <v>1</v>
      </c>
      <c r="AP23" s="17" t="s">
        <v>22</v>
      </c>
      <c r="AQ23" s="18">
        <v>133</v>
      </c>
      <c r="AR23" s="18">
        <v>31</v>
      </c>
      <c r="AS23" s="30">
        <v>64.308528349035839</v>
      </c>
      <c r="AT23" s="30">
        <v>54.885967532322717</v>
      </c>
      <c r="AU23" s="30">
        <v>474.26946212687153</v>
      </c>
      <c r="AV23" s="30">
        <v>841.4396460124949</v>
      </c>
      <c r="AW23" s="32">
        <f>(AT23-AS23)/AS23</f>
        <v>-0.14652117003163226</v>
      </c>
      <c r="AX23" s="36">
        <f t="shared" ref="AX23:AX26" si="13">(AV23-AU23)/AU23</f>
        <v>0.77418053070303294</v>
      </c>
      <c r="AY23" s="49">
        <f>kWh_in_MMBtu*(AV23-AU23)*Elec_source_E+(AT23-AS23)*Gas_source_E</f>
        <v>-6.3397174995766807</v>
      </c>
      <c r="AZ23" s="50">
        <f>(AV23-AU23)*Elec_emissions/1000+(AT23-AS23)*Gas_emissions</f>
        <v>-851.25099268713279</v>
      </c>
      <c r="BA23" s="6"/>
      <c r="BB23" s="16">
        <v>1</v>
      </c>
      <c r="BC23" s="17" t="s">
        <v>22</v>
      </c>
      <c r="BD23" s="18">
        <v>46</v>
      </c>
      <c r="BE23" s="18">
        <v>0</v>
      </c>
      <c r="BF23" s="30" t="e">
        <v>#DIV/0!</v>
      </c>
      <c r="BG23" s="30" t="e">
        <v>#DIV/0!</v>
      </c>
      <c r="BH23" s="30" t="e">
        <v>#DIV/0!</v>
      </c>
      <c r="BI23" s="30" t="e">
        <v>#DIV/0!</v>
      </c>
      <c r="BJ23" s="32" t="e">
        <f>(BG23-BF23)/BF23</f>
        <v>#DIV/0!</v>
      </c>
      <c r="BK23" s="36" t="e">
        <f t="shared" ref="BK23:BK26" si="14">(BI23-BH23)/BH23</f>
        <v>#DIV/0!</v>
      </c>
      <c r="BL23" s="49" t="e">
        <f>kWh_in_MMBtu*(BI23-BH23)*Elec_source_E+(BG23-BF23)*Gas_source_E</f>
        <v>#DIV/0!</v>
      </c>
      <c r="BM23" s="50" t="e">
        <f>(BI23-BH23)*Elec_emissions/1000+(BG23-BF23)*Gas_emissions</f>
        <v>#DIV/0!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1267</v>
      </c>
      <c r="F24" s="30">
        <v>39.181870378191213</v>
      </c>
      <c r="G24" s="31">
        <v>32.707431567409188</v>
      </c>
      <c r="H24" s="31">
        <v>302.65987819284499</v>
      </c>
      <c r="I24" s="30">
        <v>662.44290443158707</v>
      </c>
      <c r="J24" s="37">
        <f t="shared" ref="J24:J26" si="15">(G24-F24)/F24</f>
        <v>-0.1652406775962825</v>
      </c>
      <c r="K24" s="38">
        <f t="shared" si="10"/>
        <v>1.188737101154518</v>
      </c>
      <c r="L24" s="49">
        <f>kWh_in_MMBtu*(I24-H24)*Elec_source_E+(G24-F24)*Gas_source_E</f>
        <v>-3.2053504129366508</v>
      </c>
      <c r="M24" s="50">
        <f>(I24-H24)*Elec_emissions/1000+(G24-F24)*Gas_emissions</f>
        <v>-428.61798503382681</v>
      </c>
      <c r="N24" s="6"/>
      <c r="O24" s="16">
        <v>2</v>
      </c>
      <c r="P24" s="17" t="s">
        <v>23</v>
      </c>
      <c r="Q24" s="18">
        <v>3779</v>
      </c>
      <c r="R24" s="18">
        <v>967</v>
      </c>
      <c r="S24" s="30">
        <v>37.776722785492481</v>
      </c>
      <c r="T24" s="31">
        <v>32.169327754197631</v>
      </c>
      <c r="U24" s="31">
        <v>293.15330042673924</v>
      </c>
      <c r="V24" s="30">
        <v>520.45954930590074</v>
      </c>
      <c r="W24" s="37">
        <f t="shared" ref="W24:W26" si="16">(T24-S24)/S24</f>
        <v>-0.14843519018670079</v>
      </c>
      <c r="X24" s="38">
        <f t="shared" si="11"/>
        <v>0.77538355716369189</v>
      </c>
      <c r="Y24" s="49">
        <f>kWh_in_MMBtu*(V24-U24)*Elec_source_E+(T24-S24)*Gas_source_E</f>
        <v>-3.6785509600122053</v>
      </c>
      <c r="Z24" s="50">
        <f>(V24-U24)*Elec_emissions/1000+(T24-S24)*Gas_emissions</f>
        <v>-493.78378373004205</v>
      </c>
      <c r="AA24" s="6"/>
      <c r="AB24" s="16">
        <v>2</v>
      </c>
      <c r="AC24" s="17" t="s">
        <v>23</v>
      </c>
      <c r="AD24" s="18">
        <v>1341</v>
      </c>
      <c r="AE24" s="18">
        <v>263</v>
      </c>
      <c r="AF24" s="30">
        <v>41.262154657954973</v>
      </c>
      <c r="AG24" s="31">
        <v>31.958658398378862</v>
      </c>
      <c r="AH24" s="31">
        <v>316.14008925052804</v>
      </c>
      <c r="AI24" s="30">
        <v>1171.2386135881059</v>
      </c>
      <c r="AJ24" s="37">
        <f t="shared" ref="AJ24:AJ26" si="17">(AG24-AF24)/AF24</f>
        <v>-0.22547286579428494</v>
      </c>
      <c r="AK24" s="38">
        <f t="shared" si="12"/>
        <v>2.7048088914150568</v>
      </c>
      <c r="AL24" s="49">
        <f>kWh_in_MMBtu*(AI24-AH24)*Elec_source_E+(AG24-AF24)*Gas_source_E</f>
        <v>-0.98624302702970645</v>
      </c>
      <c r="AM24" s="50">
        <f>(AI24-AH24)*Elec_emissions/1000+(AG24-AF24)*Gas_emissions</f>
        <v>-124.30069577085033</v>
      </c>
      <c r="AO24" s="16">
        <v>2</v>
      </c>
      <c r="AP24" s="17" t="s">
        <v>23</v>
      </c>
      <c r="AQ24" s="18">
        <v>133</v>
      </c>
      <c r="AR24" s="18">
        <v>37</v>
      </c>
      <c r="AS24" s="30">
        <v>61.118707042024162</v>
      </c>
      <c r="AT24" s="31">
        <v>52.093208076341831</v>
      </c>
      <c r="AU24" s="31">
        <v>455.2967752645643</v>
      </c>
      <c r="AV24" s="30">
        <v>756.62217195520964</v>
      </c>
      <c r="AW24" s="37">
        <f t="shared" ref="AW24:AW26" si="18">(AT24-AS24)/AS24</f>
        <v>-0.14767162792688915</v>
      </c>
      <c r="AX24" s="38">
        <f t="shared" si="13"/>
        <v>0.66182194353463386</v>
      </c>
      <c r="AY24" s="49">
        <f>kWh_in_MMBtu*(AV24-AU24)*Elec_source_E+(AT24-AS24)*Gas_source_E</f>
        <v>-6.6118453716266279</v>
      </c>
      <c r="AZ24" s="50">
        <f>(AV24-AU24)*Elec_emissions/1000+(AT24-AS24)*Gas_emissions</f>
        <v>-888.62122116710441</v>
      </c>
      <c r="BA24" s="6"/>
      <c r="BB24" s="16">
        <v>2</v>
      </c>
      <c r="BC24" s="17" t="s">
        <v>23</v>
      </c>
      <c r="BD24" s="18">
        <v>46</v>
      </c>
      <c r="BE24" s="18">
        <v>0</v>
      </c>
      <c r="BF24" s="30" t="e">
        <v>#DIV/0!</v>
      </c>
      <c r="BG24" s="31" t="e">
        <v>#DIV/0!</v>
      </c>
      <c r="BH24" s="31" t="e">
        <v>#DIV/0!</v>
      </c>
      <c r="BI24" s="30" t="e">
        <v>#DIV/0!</v>
      </c>
      <c r="BJ24" s="37" t="e">
        <f t="shared" ref="BJ24:BJ26" si="19">(BG24-BF24)/BF24</f>
        <v>#DIV/0!</v>
      </c>
      <c r="BK24" s="38" t="e">
        <f t="shared" si="14"/>
        <v>#DIV/0!</v>
      </c>
      <c r="BL24" s="49" t="e">
        <f>kWh_in_MMBtu*(BI24-BH24)*Elec_source_E+(BG24-BF24)*Gas_source_E</f>
        <v>#DIV/0!</v>
      </c>
      <c r="BM24" s="50" t="e">
        <f>(BI24-BH24)*Elec_emissions/1000+(BG24-BF24)*Gas_emissions</f>
        <v>#DIV/0!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2167</v>
      </c>
      <c r="F25" s="30">
        <v>39.863854331009875</v>
      </c>
      <c r="G25" s="31">
        <v>34.648902080100889</v>
      </c>
      <c r="H25" s="31">
        <v>312.34871373841514</v>
      </c>
      <c r="I25" s="30">
        <v>537.7023500109575</v>
      </c>
      <c r="J25" s="37">
        <f t="shared" si="15"/>
        <v>-0.13081906750929259</v>
      </c>
      <c r="K25" s="38">
        <f t="shared" si="10"/>
        <v>0.72148091655428059</v>
      </c>
      <c r="L25" s="49">
        <f>kWh_in_MMBtu*(I25-H25)*Elec_source_E+(G25-F25)*Gas_source_E</f>
        <v>-3.2716927330046937</v>
      </c>
      <c r="M25" s="50">
        <f>(I25-H25)*Elec_emissions/1000+(G25-F25)*Gas_emissions</f>
        <v>-438.93379374334432</v>
      </c>
      <c r="N25" s="6"/>
      <c r="O25" s="16">
        <v>3</v>
      </c>
      <c r="P25" s="17" t="s">
        <v>24</v>
      </c>
      <c r="Q25" s="18">
        <v>3779</v>
      </c>
      <c r="R25" s="18">
        <v>1704</v>
      </c>
      <c r="S25" s="30">
        <v>39.007591707863305</v>
      </c>
      <c r="T25" s="31">
        <v>34.678017616299748</v>
      </c>
      <c r="U25" s="31">
        <v>307.32440161370852</v>
      </c>
      <c r="V25" s="30">
        <v>429.19504163026988</v>
      </c>
      <c r="W25" s="37">
        <f t="shared" si="16"/>
        <v>-0.11099311446829939</v>
      </c>
      <c r="X25" s="38">
        <f t="shared" si="11"/>
        <v>0.39655373727774046</v>
      </c>
      <c r="Y25" s="49">
        <f>kWh_in_MMBtu*(V25-U25)*Elec_source_E+(T25-S25)*Gas_source_E</f>
        <v>-3.4145053494533926</v>
      </c>
      <c r="Z25" s="50">
        <f>(V25-U25)*Elec_emissions/1000+(T25-S25)*Gas_emissions</f>
        <v>-459.24748087576268</v>
      </c>
      <c r="AA25" s="6"/>
      <c r="AB25" s="16">
        <v>3</v>
      </c>
      <c r="AC25" s="17" t="s">
        <v>24</v>
      </c>
      <c r="AD25" s="18">
        <v>1341</v>
      </c>
      <c r="AE25" s="18">
        <v>399</v>
      </c>
      <c r="AF25" s="30">
        <v>40.285039803267395</v>
      </c>
      <c r="AG25" s="31">
        <v>31.601446938480553</v>
      </c>
      <c r="AH25" s="31">
        <v>313.401365896458</v>
      </c>
      <c r="AI25" s="30">
        <v>991.6936097923774</v>
      </c>
      <c r="AJ25" s="37">
        <f t="shared" si="17"/>
        <v>-0.21555378639796063</v>
      </c>
      <c r="AK25" s="38">
        <f t="shared" si="12"/>
        <v>2.1642925580612009</v>
      </c>
      <c r="AL25" s="49">
        <f>kWh_in_MMBtu*(AI25-AH25)*Elec_source_E+(AG25-AF25)*Gas_source_E</f>
        <v>-2.2034121928703607</v>
      </c>
      <c r="AM25" s="50">
        <f>(AI25-AH25)*Elec_emissions/1000+(AG25-AF25)*Gas_emissions</f>
        <v>-290.2512284989989</v>
      </c>
      <c r="AO25" s="16">
        <v>3</v>
      </c>
      <c r="AP25" s="17" t="s">
        <v>24</v>
      </c>
      <c r="AQ25" s="18">
        <v>133</v>
      </c>
      <c r="AR25" s="18">
        <v>60</v>
      </c>
      <c r="AS25" s="30">
        <v>61.494326215398047</v>
      </c>
      <c r="AT25" s="31">
        <v>54.24134938990219</v>
      </c>
      <c r="AU25" s="31">
        <v>449.25225603323935</v>
      </c>
      <c r="AV25" s="30">
        <v>617.17426346545233</v>
      </c>
      <c r="AW25" s="37">
        <f t="shared" si="18"/>
        <v>-0.11794546378296161</v>
      </c>
      <c r="AX25" s="38">
        <f t="shared" si="13"/>
        <v>0.37378111111764512</v>
      </c>
      <c r="AY25" s="49">
        <f>kWh_in_MMBtu*(AV25-AU25)*Elec_source_E+(AT25-AS25)*Gas_source_E</f>
        <v>-6.1079946858463803</v>
      </c>
      <c r="AZ25" s="50">
        <f>(AV25-AU25)*Elec_emissions/1000+(AT25-AS25)*Gas_emissions</f>
        <v>-822.02899454145324</v>
      </c>
      <c r="BA25" s="6"/>
      <c r="BB25" s="16">
        <v>3</v>
      </c>
      <c r="BC25" s="17" t="s">
        <v>24</v>
      </c>
      <c r="BD25" s="18">
        <v>46</v>
      </c>
      <c r="BE25" s="18">
        <v>4</v>
      </c>
      <c r="BF25" s="30">
        <v>38.161402667929352</v>
      </c>
      <c r="BG25" s="31">
        <v>32.342624389016912</v>
      </c>
      <c r="BH25" s="31">
        <v>294.15049167666172</v>
      </c>
      <c r="BI25" s="30">
        <v>284.10885517014538</v>
      </c>
      <c r="BJ25" s="37">
        <f t="shared" si="19"/>
        <v>-0.15247810279789614</v>
      </c>
      <c r="BK25" s="38">
        <f t="shared" si="14"/>
        <v>-3.4137751901344375E-2</v>
      </c>
      <c r="BL25" s="49">
        <f>kWh_in_MMBtu*(BI25-BH25)*Elec_source_E+(BG25-BF25)*Gas_source_E</f>
        <v>-6.4499727116009478</v>
      </c>
      <c r="BM25" s="50">
        <f>(BI25-BH25)*Elec_emissions/1000+(BG25-BF25)*Gas_emissions</f>
        <v>-869.96094648060341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4121</v>
      </c>
      <c r="F26" s="39">
        <v>44.930012358862868</v>
      </c>
      <c r="G26" s="40">
        <v>40.692886676993879</v>
      </c>
      <c r="H26" s="40">
        <v>341.19639927026117</v>
      </c>
      <c r="I26" s="39">
        <v>487.82612937587368</v>
      </c>
      <c r="J26" s="41">
        <f t="shared" si="15"/>
        <v>-9.4305019282577063E-2</v>
      </c>
      <c r="K26" s="42">
        <f t="shared" si="10"/>
        <v>0.42975169262987245</v>
      </c>
      <c r="L26" s="51">
        <f>kWh_in_MMBtu*(I26-H26)*Elec_source_E+(G26-F26)*Gas_source_E</f>
        <v>-3.0486691493566918</v>
      </c>
      <c r="M26" s="52">
        <f>(I26-H26)*Elec_emissions/1000+(G26-F26)*Gas_emissions</f>
        <v>-409.65784766118071</v>
      </c>
      <c r="N26" s="6"/>
      <c r="O26" s="19">
        <v>4</v>
      </c>
      <c r="P26" s="14" t="s">
        <v>25</v>
      </c>
      <c r="Q26" s="13">
        <v>3779</v>
      </c>
      <c r="R26" s="13">
        <v>3419</v>
      </c>
      <c r="S26" s="39">
        <v>45.001737037636374</v>
      </c>
      <c r="T26" s="40">
        <v>41.414647471486809</v>
      </c>
      <c r="U26" s="40">
        <v>341.00265712886136</v>
      </c>
      <c r="V26" s="39">
        <v>437.43017905734541</v>
      </c>
      <c r="W26" s="41">
        <f t="shared" si="16"/>
        <v>-7.9710024596374329E-2</v>
      </c>
      <c r="X26" s="42">
        <f t="shared" si="11"/>
        <v>0.28277645324049511</v>
      </c>
      <c r="Y26" s="51">
        <f>kWh_in_MMBtu*(V26-U26)*Elec_source_E+(T26-S26)*Gas_source_E</f>
        <v>-2.8775877605217639</v>
      </c>
      <c r="Z26" s="52">
        <f>(V26-U26)*Elec_emissions/1000+(T26-S26)*Gas_emissions</f>
        <v>-387.09654933997024</v>
      </c>
      <c r="AA26" s="6"/>
      <c r="AB26" s="19">
        <v>4</v>
      </c>
      <c r="AC26" s="14" t="s">
        <v>25</v>
      </c>
      <c r="AD26" s="13">
        <v>1341</v>
      </c>
      <c r="AE26" s="13">
        <v>597</v>
      </c>
      <c r="AF26" s="39">
        <v>39.309107117450246</v>
      </c>
      <c r="AG26" s="40">
        <v>31.796831953815438</v>
      </c>
      <c r="AH26" s="40">
        <v>311.0010907264242</v>
      </c>
      <c r="AI26" s="39">
        <v>746.46822431580188</v>
      </c>
      <c r="AJ26" s="41">
        <f t="shared" si="17"/>
        <v>-0.19110775376273886</v>
      </c>
      <c r="AK26" s="42">
        <f t="shared" si="12"/>
        <v>1.400210952869106</v>
      </c>
      <c r="AL26" s="51">
        <f>kWh_in_MMBtu*(AI26-AH26)*Elec_source_E+(AG26-AF26)*Gas_source_E</f>
        <v>-3.5263283314787</v>
      </c>
      <c r="AM26" s="52">
        <f>(AI26-AH26)*Elec_emissions/1000+(AG26-AF26)*Gas_emissions</f>
        <v>-471.13523681536162</v>
      </c>
      <c r="AO26" s="19">
        <v>4</v>
      </c>
      <c r="AP26" s="14" t="s">
        <v>25</v>
      </c>
      <c r="AQ26" s="13">
        <v>133</v>
      </c>
      <c r="AR26" s="13">
        <v>100</v>
      </c>
      <c r="AS26" s="39">
        <v>75.853908594222872</v>
      </c>
      <c r="AT26" s="40">
        <v>69.175139514609768</v>
      </c>
      <c r="AU26" s="40">
        <v>527.93789639564466</v>
      </c>
      <c r="AV26" s="39">
        <v>675.98015093302092</v>
      </c>
      <c r="AW26" s="41">
        <f t="shared" si="18"/>
        <v>-8.8047790857302868E-2</v>
      </c>
      <c r="AX26" s="42">
        <f t="shared" si="13"/>
        <v>0.28041604050039848</v>
      </c>
      <c r="AY26" s="51">
        <f>kWh_in_MMBtu*(AV26-AU26)*Elec_source_E+(AT26-AS26)*Gas_source_E</f>
        <v>-5.6949381594460053</v>
      </c>
      <c r="AZ26" s="52">
        <f>(AV26-AU26)*Elec_emissions/1000+(AT26-AS26)*Gas_emissions</f>
        <v>-766.52561660578124</v>
      </c>
      <c r="BA26" s="6"/>
      <c r="BB26" s="19">
        <v>4</v>
      </c>
      <c r="BC26" s="14" t="s">
        <v>25</v>
      </c>
      <c r="BD26" s="13">
        <v>46</v>
      </c>
      <c r="BE26" s="13">
        <v>5</v>
      </c>
      <c r="BF26" s="39">
        <v>48.542838131015031</v>
      </c>
      <c r="BG26" s="40">
        <v>39.696732597960448</v>
      </c>
      <c r="BH26" s="40">
        <v>344.16717318611416</v>
      </c>
      <c r="BI26" s="39">
        <v>303.63039021587332</v>
      </c>
      <c r="BJ26" s="41">
        <f t="shared" si="19"/>
        <v>-0.18223296934512409</v>
      </c>
      <c r="BK26" s="42">
        <f t="shared" si="14"/>
        <v>-0.11778224690917832</v>
      </c>
      <c r="BL26" s="51">
        <f>kWh_in_MMBtu*(BI26-BH26)*Elec_source_E+(BG26-BF26)*Gas_source_E</f>
        <v>-10.076236287482073</v>
      </c>
      <c r="BM26" s="52">
        <f>(BI26-BH26)*Elec_emissions/1000+(BG26-BF26)*Gas_emissions</f>
        <v>-1359.3179957977541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67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67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67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67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67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53" t="s">
        <v>36</v>
      </c>
      <c r="G33" s="53"/>
      <c r="H33" s="53"/>
      <c r="I33" s="53"/>
      <c r="J33" s="28"/>
      <c r="K33" s="29"/>
      <c r="L33" s="45"/>
      <c r="M33" s="29"/>
      <c r="N33" s="5"/>
      <c r="O33" s="27"/>
      <c r="P33" s="28"/>
      <c r="Q33" s="28"/>
      <c r="R33" s="28"/>
      <c r="S33" s="53" t="s">
        <v>36</v>
      </c>
      <c r="T33" s="53"/>
      <c r="U33" s="53"/>
      <c r="V33" s="53"/>
      <c r="W33" s="28"/>
      <c r="X33" s="29"/>
      <c r="Y33" s="45"/>
      <c r="Z33" s="29"/>
      <c r="AB33" s="27"/>
      <c r="AC33" s="28"/>
      <c r="AD33" s="28"/>
      <c r="AE33" s="28"/>
      <c r="AF33" s="53" t="s">
        <v>36</v>
      </c>
      <c r="AG33" s="53"/>
      <c r="AH33" s="53"/>
      <c r="AI33" s="53"/>
      <c r="AJ33" s="28"/>
      <c r="AK33" s="29"/>
      <c r="AL33" s="45"/>
      <c r="AM33" s="29"/>
      <c r="AO33" s="27"/>
      <c r="AP33" s="28"/>
      <c r="AQ33" s="28"/>
      <c r="AR33" s="28"/>
      <c r="AS33" s="53" t="s">
        <v>36</v>
      </c>
      <c r="AT33" s="53"/>
      <c r="AU33" s="53"/>
      <c r="AV33" s="53"/>
      <c r="AW33" s="28"/>
      <c r="AX33" s="29"/>
      <c r="AY33" s="45"/>
      <c r="AZ33" s="29"/>
      <c r="BB33" s="27"/>
      <c r="BC33" s="28"/>
      <c r="BD33" s="28"/>
      <c r="BE33" s="28"/>
      <c r="BF33" s="53" t="s">
        <v>36</v>
      </c>
      <c r="BG33" s="53"/>
      <c r="BH33" s="53"/>
      <c r="BI33" s="53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35</v>
      </c>
      <c r="I34" s="23" t="s">
        <v>35</v>
      </c>
      <c r="J34" s="23" t="s">
        <v>42</v>
      </c>
      <c r="K34" s="34" t="s">
        <v>42</v>
      </c>
      <c r="L34" s="46" t="s">
        <v>42</v>
      </c>
      <c r="M34" s="34" t="s">
        <v>42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35</v>
      </c>
      <c r="V34" s="23" t="s">
        <v>35</v>
      </c>
      <c r="W34" s="23" t="s">
        <v>42</v>
      </c>
      <c r="X34" s="34" t="s">
        <v>42</v>
      </c>
      <c r="Y34" s="46" t="s">
        <v>42</v>
      </c>
      <c r="Z34" s="34" t="s">
        <v>42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35</v>
      </c>
      <c r="AI34" s="23" t="s">
        <v>35</v>
      </c>
      <c r="AJ34" s="23" t="s">
        <v>42</v>
      </c>
      <c r="AK34" s="34" t="s">
        <v>42</v>
      </c>
      <c r="AL34" s="46" t="s">
        <v>42</v>
      </c>
      <c r="AM34" s="34" t="s">
        <v>42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35</v>
      </c>
      <c r="AV34" s="23" t="s">
        <v>35</v>
      </c>
      <c r="AW34" s="23" t="s">
        <v>42</v>
      </c>
      <c r="AX34" s="34" t="s">
        <v>42</v>
      </c>
      <c r="AY34" s="46" t="s">
        <v>42</v>
      </c>
      <c r="AZ34" s="34" t="s">
        <v>42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35</v>
      </c>
      <c r="BI34" s="23" t="s">
        <v>35</v>
      </c>
      <c r="BJ34" s="23" t="s">
        <v>42</v>
      </c>
      <c r="BK34" s="34" t="s">
        <v>42</v>
      </c>
      <c r="BL34" s="46" t="s">
        <v>42</v>
      </c>
      <c r="BM34" s="34" t="s">
        <v>42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33</v>
      </c>
      <c r="G35" s="23" t="s">
        <v>34</v>
      </c>
      <c r="H35" s="23" t="s">
        <v>33</v>
      </c>
      <c r="I35" s="23" t="s">
        <v>34</v>
      </c>
      <c r="J35" s="23" t="s">
        <v>37</v>
      </c>
      <c r="K35" s="34" t="s">
        <v>38</v>
      </c>
      <c r="L35" s="46" t="s">
        <v>43</v>
      </c>
      <c r="M35" s="34" t="s">
        <v>44</v>
      </c>
      <c r="N35" s="6"/>
      <c r="O35" s="16"/>
      <c r="P35" s="18"/>
      <c r="Q35" s="23" t="s">
        <v>6</v>
      </c>
      <c r="R35" s="23" t="s">
        <v>4</v>
      </c>
      <c r="S35" s="23" t="s">
        <v>33</v>
      </c>
      <c r="T35" s="23" t="s">
        <v>34</v>
      </c>
      <c r="U35" s="23" t="s">
        <v>33</v>
      </c>
      <c r="V35" s="23" t="s">
        <v>34</v>
      </c>
      <c r="W35" s="23" t="s">
        <v>37</v>
      </c>
      <c r="X35" s="34" t="s">
        <v>38</v>
      </c>
      <c r="Y35" s="46" t="s">
        <v>43</v>
      </c>
      <c r="Z35" s="34" t="s">
        <v>44</v>
      </c>
      <c r="AA35" s="6"/>
      <c r="AB35" s="16"/>
      <c r="AC35" s="18"/>
      <c r="AD35" s="23" t="s">
        <v>6</v>
      </c>
      <c r="AE35" s="23" t="s">
        <v>4</v>
      </c>
      <c r="AF35" s="23" t="s">
        <v>33</v>
      </c>
      <c r="AG35" s="23" t="s">
        <v>34</v>
      </c>
      <c r="AH35" s="23" t="s">
        <v>33</v>
      </c>
      <c r="AI35" s="23" t="s">
        <v>34</v>
      </c>
      <c r="AJ35" s="23" t="s">
        <v>37</v>
      </c>
      <c r="AK35" s="34" t="s">
        <v>38</v>
      </c>
      <c r="AL35" s="46" t="s">
        <v>43</v>
      </c>
      <c r="AM35" s="34" t="s">
        <v>44</v>
      </c>
      <c r="AO35" s="16"/>
      <c r="AP35" s="18"/>
      <c r="AQ35" s="23" t="s">
        <v>6</v>
      </c>
      <c r="AR35" s="23" t="s">
        <v>4</v>
      </c>
      <c r="AS35" s="23" t="s">
        <v>33</v>
      </c>
      <c r="AT35" s="23" t="s">
        <v>34</v>
      </c>
      <c r="AU35" s="23" t="s">
        <v>33</v>
      </c>
      <c r="AV35" s="23" t="s">
        <v>34</v>
      </c>
      <c r="AW35" s="23" t="s">
        <v>37</v>
      </c>
      <c r="AX35" s="34" t="s">
        <v>38</v>
      </c>
      <c r="AY35" s="46" t="s">
        <v>43</v>
      </c>
      <c r="AZ35" s="34" t="s">
        <v>44</v>
      </c>
      <c r="BA35" s="6"/>
      <c r="BB35" s="16"/>
      <c r="BC35" s="18"/>
      <c r="BD35" s="23" t="s">
        <v>6</v>
      </c>
      <c r="BE35" s="23" t="s">
        <v>4</v>
      </c>
      <c r="BF35" s="23" t="s">
        <v>33</v>
      </c>
      <c r="BG35" s="23" t="s">
        <v>34</v>
      </c>
      <c r="BH35" s="23" t="s">
        <v>33</v>
      </c>
      <c r="BI35" s="23" t="s">
        <v>34</v>
      </c>
      <c r="BJ35" s="23" t="s">
        <v>37</v>
      </c>
      <c r="BK35" s="34" t="s">
        <v>38</v>
      </c>
      <c r="BL35" s="46" t="s">
        <v>43</v>
      </c>
      <c r="BM35" s="34" t="s">
        <v>44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39</v>
      </c>
      <c r="G36" s="10" t="s">
        <v>39</v>
      </c>
      <c r="H36" s="10" t="s">
        <v>40</v>
      </c>
      <c r="I36" s="10" t="s">
        <v>40</v>
      </c>
      <c r="J36" s="9" t="s">
        <v>41</v>
      </c>
      <c r="K36" s="35" t="s">
        <v>41</v>
      </c>
      <c r="L36" s="47" t="s">
        <v>39</v>
      </c>
      <c r="M36" s="48" t="s">
        <v>45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39</v>
      </c>
      <c r="T36" s="10" t="s">
        <v>39</v>
      </c>
      <c r="U36" s="10" t="s">
        <v>40</v>
      </c>
      <c r="V36" s="10" t="s">
        <v>40</v>
      </c>
      <c r="W36" s="9" t="s">
        <v>41</v>
      </c>
      <c r="X36" s="35" t="s">
        <v>41</v>
      </c>
      <c r="Y36" s="47" t="s">
        <v>39</v>
      </c>
      <c r="Z36" s="48" t="s">
        <v>45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39</v>
      </c>
      <c r="AG36" s="10" t="s">
        <v>39</v>
      </c>
      <c r="AH36" s="10" t="s">
        <v>40</v>
      </c>
      <c r="AI36" s="10" t="s">
        <v>40</v>
      </c>
      <c r="AJ36" s="9" t="s">
        <v>41</v>
      </c>
      <c r="AK36" s="35" t="s">
        <v>41</v>
      </c>
      <c r="AL36" s="47" t="s">
        <v>39</v>
      </c>
      <c r="AM36" s="48" t="s">
        <v>45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39</v>
      </c>
      <c r="AT36" s="10" t="s">
        <v>39</v>
      </c>
      <c r="AU36" s="10" t="s">
        <v>40</v>
      </c>
      <c r="AV36" s="10" t="s">
        <v>40</v>
      </c>
      <c r="AW36" s="9" t="s">
        <v>41</v>
      </c>
      <c r="AX36" s="35" t="s">
        <v>41</v>
      </c>
      <c r="AY36" s="47" t="s">
        <v>39</v>
      </c>
      <c r="AZ36" s="48" t="s">
        <v>45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39</v>
      </c>
      <c r="BG36" s="10" t="s">
        <v>39</v>
      </c>
      <c r="BH36" s="10" t="s">
        <v>40</v>
      </c>
      <c r="BI36" s="10" t="s">
        <v>40</v>
      </c>
      <c r="BJ36" s="9" t="s">
        <v>41</v>
      </c>
      <c r="BK36" s="35" t="s">
        <v>41</v>
      </c>
      <c r="BL36" s="47" t="s">
        <v>39</v>
      </c>
      <c r="BM36" s="48" t="s">
        <v>45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2353</v>
      </c>
      <c r="F38" s="30">
        <v>24.694209634143895</v>
      </c>
      <c r="G38" s="30">
        <v>19.523110996758462</v>
      </c>
      <c r="H38" s="30">
        <v>251.19342707546716</v>
      </c>
      <c r="I38" s="30">
        <v>605.46572982748194</v>
      </c>
      <c r="J38" s="32">
        <f>(G38-F38)/F38</f>
        <v>-0.20940531055650879</v>
      </c>
      <c r="K38" s="36">
        <f t="shared" ref="K38:K41" si="20">(I38-H38)/H38</f>
        <v>1.4103565800930737</v>
      </c>
      <c r="L38" s="49">
        <f>kWh_in_MMBtu*(I38-H38)*Elec_source_E+(G38-F38)*Gas_source_E</f>
        <v>-1.8437066761791967</v>
      </c>
      <c r="M38" s="50">
        <f>(I38-H38)*Elec_emissions/1000+(G38-F38)*Gas_emissions</f>
        <v>-245.03957149422934</v>
      </c>
      <c r="N38" s="6"/>
      <c r="O38" s="16">
        <v>1</v>
      </c>
      <c r="P38" s="17" t="s">
        <v>22</v>
      </c>
      <c r="Q38" s="18">
        <v>3462</v>
      </c>
      <c r="R38" s="18">
        <v>2249</v>
      </c>
      <c r="S38" s="30">
        <v>24.27172535375189</v>
      </c>
      <c r="T38" s="30">
        <v>19.152575970651</v>
      </c>
      <c r="U38" s="30">
        <v>248.5180214345834</v>
      </c>
      <c r="V38" s="30">
        <v>598.92854072334478</v>
      </c>
      <c r="W38" s="32">
        <f>(T38-S38)/S38</f>
        <v>-0.21090999129608967</v>
      </c>
      <c r="X38" s="36">
        <f t="shared" ref="X38:X41" si="21">(V38-U38)/U38</f>
        <v>1.4100004388655527</v>
      </c>
      <c r="Y38" s="49">
        <f>kWh_in_MMBtu*(V38-U38)*Elec_source_E+(T38-S38)*Gas_source_E</f>
        <v>-1.8284257147990459</v>
      </c>
      <c r="Z38" s="50">
        <f>(V38-U38)*Elec_emissions/1000+(T38-S38)*Gas_emissions</f>
        <v>-243.01806426997166</v>
      </c>
      <c r="AA38" s="6"/>
      <c r="AB38" s="16">
        <v>1</v>
      </c>
      <c r="AC38" s="17" t="s">
        <v>22</v>
      </c>
      <c r="AD38" s="18">
        <v>1135</v>
      </c>
      <c r="AE38" s="18">
        <v>50</v>
      </c>
      <c r="AF38" s="30">
        <v>25.700925001925654</v>
      </c>
      <c r="AG38" s="30">
        <v>18.275338871852973</v>
      </c>
      <c r="AH38" s="30">
        <v>247.28553143695956</v>
      </c>
      <c r="AI38" s="30">
        <v>1038.8959888795875</v>
      </c>
      <c r="AJ38" s="32">
        <f>(AG38-AF38)/AF38</f>
        <v>-0.28892291345608434</v>
      </c>
      <c r="AK38" s="36">
        <f t="shared" ref="AK38:AK41" si="22">(AI38-AH38)/AH38</f>
        <v>3.2012000574503205</v>
      </c>
      <c r="AL38" s="49">
        <f>kWh_in_MMBtu*(AI38-AH38)*Elec_source_E+(AG38-AF38)*Gas_source_E</f>
        <v>0.38098444978625423</v>
      </c>
      <c r="AM38" s="50">
        <f>(AI38-AH38)*Elec_emissions/1000+(AG38-AF38)*Gas_emissions</f>
        <v>59.44044400089706</v>
      </c>
      <c r="AO38" s="16">
        <v>1</v>
      </c>
      <c r="AP38" s="17" t="s">
        <v>22</v>
      </c>
      <c r="AQ38" s="18">
        <v>78</v>
      </c>
      <c r="AR38" s="18">
        <v>54</v>
      </c>
      <c r="AS38" s="30">
        <v>41.357753675116186</v>
      </c>
      <c r="AT38" s="30">
        <v>36.110553218257273</v>
      </c>
      <c r="AU38" s="30">
        <v>366.23753945088998</v>
      </c>
      <c r="AV38" s="30">
        <v>476.40323617188795</v>
      </c>
      <c r="AW38" s="32">
        <f>(AT38-AS38)/AS38</f>
        <v>-0.12687343945413573</v>
      </c>
      <c r="AX38" s="36">
        <f t="shared" ref="AX38:AX41" si="23">(AV38-AU38)/AU38</f>
        <v>0.30080394512854264</v>
      </c>
      <c r="AY38" s="49">
        <f>kWh_in_MMBtu*(AV38-AU38)*Elec_source_E+(AT38-AS38)*Gas_source_E</f>
        <v>-4.5400296102946047</v>
      </c>
      <c r="AZ38" s="50">
        <f>(AV38-AU38)*Elec_emissions/1000+(AT38-AS38)*Gas_emissions</f>
        <v>-611.15754412592912</v>
      </c>
      <c r="BA38" s="6"/>
      <c r="BB38" s="16">
        <v>1</v>
      </c>
      <c r="BC38" s="17" t="s">
        <v>22</v>
      </c>
      <c r="BD38" s="18">
        <v>26</v>
      </c>
      <c r="BE38" s="18">
        <v>0</v>
      </c>
      <c r="BF38" s="30" t="e">
        <v>#DIV/0!</v>
      </c>
      <c r="BG38" s="30" t="e">
        <v>#DIV/0!</v>
      </c>
      <c r="BH38" s="30" t="e">
        <v>#DIV/0!</v>
      </c>
      <c r="BI38" s="30" t="e">
        <v>#DIV/0!</v>
      </c>
      <c r="BJ38" s="32" t="e">
        <f>(BG38-BF38)/BF38</f>
        <v>#DIV/0!</v>
      </c>
      <c r="BK38" s="36" t="e">
        <f t="shared" ref="BK38:BK41" si="24">(BI38-BH38)/BH38</f>
        <v>#DIV/0!</v>
      </c>
      <c r="BL38" s="49" t="e">
        <f>kWh_in_MMBtu*(BI38-BH38)*Elec_source_E+(BG38-BF38)*Gas_source_E</f>
        <v>#DIV/0!</v>
      </c>
      <c r="BM38" s="50" t="e">
        <f>(BI38-BH38)*Elec_emissions/1000+(BG38-BF38)*Gas_emissions</f>
        <v>#DIV/0!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2557</v>
      </c>
      <c r="F39" s="30">
        <v>25.227013628203025</v>
      </c>
      <c r="G39" s="31">
        <v>19.90889701121036</v>
      </c>
      <c r="H39" s="31">
        <v>255.46440970612645</v>
      </c>
      <c r="I39" s="30">
        <v>599.57922920624242</v>
      </c>
      <c r="J39" s="37">
        <f t="shared" ref="J39:J41" si="25">(G39-F39)/F39</f>
        <v>-0.21081039140705796</v>
      </c>
      <c r="K39" s="38">
        <f t="shared" si="20"/>
        <v>1.3470166740485241</v>
      </c>
      <c r="L39" s="49">
        <f>kWh_in_MMBtu*(I39-H39)*Elec_source_E+(G39-F39)*Gas_source_E</f>
        <v>-2.1127009009554261</v>
      </c>
      <c r="M39" s="50">
        <f>(I39-H39)*Elec_emissions/1000+(G39-F39)*Gas_emissions</f>
        <v>-281.42019514475305</v>
      </c>
      <c r="N39" s="6"/>
      <c r="O39" s="16">
        <v>2</v>
      </c>
      <c r="P39" s="17" t="s">
        <v>23</v>
      </c>
      <c r="Q39" s="18">
        <v>3462</v>
      </c>
      <c r="R39" s="18">
        <v>2449</v>
      </c>
      <c r="S39" s="30">
        <v>24.787763831475637</v>
      </c>
      <c r="T39" s="31">
        <v>19.53449285752907</v>
      </c>
      <c r="U39" s="31">
        <v>252.7856038438257</v>
      </c>
      <c r="V39" s="30">
        <v>592.64065891855773</v>
      </c>
      <c r="W39" s="37">
        <f t="shared" ref="W39:W41" si="26">(T39-S39)/S39</f>
        <v>-0.2119300074690858</v>
      </c>
      <c r="X39" s="38">
        <f t="shared" si="21"/>
        <v>1.3444399123484065</v>
      </c>
      <c r="Y39" s="49">
        <f>kWh_in_MMBtu*(V39-U39)*Elec_source_E+(T39-S39)*Gas_source_E</f>
        <v>-2.0876236055953861</v>
      </c>
      <c r="Z39" s="50">
        <f>(V39-U39)*Elec_emissions/1000+(T39-S39)*Gas_emissions</f>
        <v>-278.0815830914849</v>
      </c>
      <c r="AA39" s="6"/>
      <c r="AB39" s="16">
        <v>2</v>
      </c>
      <c r="AC39" s="17" t="s">
        <v>23</v>
      </c>
      <c r="AD39" s="18">
        <v>1135</v>
      </c>
      <c r="AE39" s="18">
        <v>50</v>
      </c>
      <c r="AF39" s="30">
        <v>24.607485229118765</v>
      </c>
      <c r="AG39" s="31">
        <v>16.955077057926708</v>
      </c>
      <c r="AH39" s="31">
        <v>242.75867984523563</v>
      </c>
      <c r="AI39" s="30">
        <v>1002.9022155587247</v>
      </c>
      <c r="AJ39" s="37">
        <f t="shared" ref="AJ39:AJ41" si="27">(AG39-AF39)/AF39</f>
        <v>-0.31097887898503079</v>
      </c>
      <c r="AK39" s="38">
        <f t="shared" si="22"/>
        <v>3.1312723244256331</v>
      </c>
      <c r="AL39" s="49">
        <f>kWh_in_MMBtu*(AI39-AH39)*Elec_source_E+(AG39-AF39)*Gas_source_E</f>
        <v>-0.20313213703435906</v>
      </c>
      <c r="AM39" s="50">
        <f>(AI39-AH39)*Elec_emissions/1000+(AG39-AF39)*Gas_emissions</f>
        <v>-19.655300237819347</v>
      </c>
      <c r="AO39" s="16">
        <v>2</v>
      </c>
      <c r="AP39" s="17" t="s">
        <v>23</v>
      </c>
      <c r="AQ39" s="18">
        <v>78</v>
      </c>
      <c r="AR39" s="18">
        <v>58</v>
      </c>
      <c r="AS39" s="30">
        <v>44.30803383750613</v>
      </c>
      <c r="AT39" s="31">
        <v>38.264186149652595</v>
      </c>
      <c r="AU39" s="31">
        <v>379.52789332370452</v>
      </c>
      <c r="AV39" s="30">
        <v>544.86214846337975</v>
      </c>
      <c r="AW39" s="37">
        <f t="shared" ref="AW39:AW41" si="28">(AT39-AS39)/AS39</f>
        <v>-0.13640523319131131</v>
      </c>
      <c r="AX39" s="38">
        <f t="shared" si="23"/>
        <v>0.43563136741219544</v>
      </c>
      <c r="AY39" s="49">
        <f>kWh_in_MMBtu*(AV39-AU39)*Elec_source_E+(AT39-AS39)*Gas_source_E</f>
        <v>-4.8177480480730166</v>
      </c>
      <c r="AZ39" s="50">
        <f>(AV39-AU39)*Elec_emissions/1000+(AT39-AS39)*Gas_emissions</f>
        <v>-648.04960314138191</v>
      </c>
      <c r="BA39" s="6"/>
      <c r="BB39" s="16">
        <v>2</v>
      </c>
      <c r="BC39" s="17" t="s">
        <v>23</v>
      </c>
      <c r="BD39" s="18">
        <v>26</v>
      </c>
      <c r="BE39" s="18">
        <v>0</v>
      </c>
      <c r="BF39" s="30" t="e">
        <v>#DIV/0!</v>
      </c>
      <c r="BG39" s="31" t="e">
        <v>#DIV/0!</v>
      </c>
      <c r="BH39" s="31" t="e">
        <v>#DIV/0!</v>
      </c>
      <c r="BI39" s="30" t="e">
        <v>#DIV/0!</v>
      </c>
      <c r="BJ39" s="37" t="e">
        <f t="shared" ref="BJ39:BJ41" si="29">(BG39-BF39)/BF39</f>
        <v>#DIV/0!</v>
      </c>
      <c r="BK39" s="38" t="e">
        <f t="shared" si="24"/>
        <v>#DIV/0!</v>
      </c>
      <c r="BL39" s="49" t="e">
        <f>kWh_in_MMBtu*(BI39-BH39)*Elec_source_E+(BG39-BF39)*Gas_source_E</f>
        <v>#DIV/0!</v>
      </c>
      <c r="BM39" s="50" t="e">
        <f>(BI39-BH39)*Elec_emissions/1000+(BG39-BF39)*Gas_emissions</f>
        <v>#DIV/0!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3308</v>
      </c>
      <c r="F40" s="30">
        <v>26.989671384752228</v>
      </c>
      <c r="G40" s="31">
        <v>21.327798563235888</v>
      </c>
      <c r="H40" s="31">
        <v>268.25031306957692</v>
      </c>
      <c r="I40" s="30">
        <v>631.41078569399633</v>
      </c>
      <c r="J40" s="37">
        <f t="shared" si="25"/>
        <v>-0.20977924261482511</v>
      </c>
      <c r="K40" s="38">
        <f t="shared" si="20"/>
        <v>1.353811924648995</v>
      </c>
      <c r="L40" s="49">
        <f>kWh_in_MMBtu*(I40-H40)*Elec_source_E+(G40-F40)*Gas_source_E</f>
        <v>-2.2834950053829517</v>
      </c>
      <c r="M40" s="50">
        <f>(I40-H40)*Elec_emissions/1000+(G40-F40)*Gas_emissions</f>
        <v>-304.2599775669961</v>
      </c>
      <c r="N40" s="6"/>
      <c r="O40" s="16">
        <v>3</v>
      </c>
      <c r="P40" s="17" t="s">
        <v>24</v>
      </c>
      <c r="Q40" s="18">
        <v>3462</v>
      </c>
      <c r="R40" s="18">
        <v>3068</v>
      </c>
      <c r="S40" s="30">
        <v>26.859629468532567</v>
      </c>
      <c r="T40" s="31">
        <v>21.401282483386726</v>
      </c>
      <c r="U40" s="31">
        <v>267.63122652113822</v>
      </c>
      <c r="V40" s="30">
        <v>604.84943646096167</v>
      </c>
      <c r="W40" s="37">
        <f t="shared" si="26"/>
        <v>-0.2032175086979727</v>
      </c>
      <c r="X40" s="38">
        <f t="shared" si="21"/>
        <v>1.2600107032472501</v>
      </c>
      <c r="Y40" s="49">
        <f>kWh_in_MMBtu*(V40-U40)*Elec_source_E+(T40-S40)*Gas_source_E</f>
        <v>-2.3393861613180071</v>
      </c>
      <c r="Z40" s="50">
        <f>(V40-U40)*Elec_emissions/1000+(T40-S40)*Gas_emissions</f>
        <v>-312.06172956393533</v>
      </c>
      <c r="AA40" s="6"/>
      <c r="AB40" s="16">
        <v>3</v>
      </c>
      <c r="AC40" s="17" t="s">
        <v>24</v>
      </c>
      <c r="AD40" s="18">
        <v>1135</v>
      </c>
      <c r="AE40" s="18">
        <v>172</v>
      </c>
      <c r="AF40" s="30">
        <v>22.45143835662186</v>
      </c>
      <c r="AG40" s="31">
        <v>13.503528402821997</v>
      </c>
      <c r="AH40" s="31">
        <v>236.19529810826205</v>
      </c>
      <c r="AI40" s="30">
        <v>1132.4746091097638</v>
      </c>
      <c r="AJ40" s="37">
        <f t="shared" si="27"/>
        <v>-0.39854506476021628</v>
      </c>
      <c r="AK40" s="38">
        <f t="shared" si="22"/>
        <v>3.7946534845527911</v>
      </c>
      <c r="AL40" s="49">
        <f>kWh_in_MMBtu*(AI40-AH40)*Elec_source_E+(AG40-AF40)*Gas_source_E</f>
        <v>-0.1577780817820571</v>
      </c>
      <c r="AM40" s="50">
        <f>(AI40-AH40)*Elec_emissions/1000+(AG40-AF40)*Gas_emissions</f>
        <v>-12.152645012396306</v>
      </c>
      <c r="AO40" s="16">
        <v>3</v>
      </c>
      <c r="AP40" s="17" t="s">
        <v>24</v>
      </c>
      <c r="AQ40" s="18">
        <v>78</v>
      </c>
      <c r="AR40" s="18">
        <v>68</v>
      </c>
      <c r="AS40" s="30">
        <v>44.335916675935096</v>
      </c>
      <c r="AT40" s="31">
        <v>37.80317798335934</v>
      </c>
      <c r="AU40" s="31">
        <v>377.26237342187477</v>
      </c>
      <c r="AV40" s="30">
        <v>562.39963597986355</v>
      </c>
      <c r="AW40" s="37">
        <f t="shared" si="28"/>
        <v>-0.14734642209668425</v>
      </c>
      <c r="AX40" s="38">
        <f t="shared" si="23"/>
        <v>0.49073874205567403</v>
      </c>
      <c r="AY40" s="49">
        <f>kWh_in_MMBtu*(AV40-AU40)*Elec_source_E+(AT40-AS40)*Gas_source_E</f>
        <v>-5.1386309531877341</v>
      </c>
      <c r="AZ40" s="50">
        <f>(AV40-AU40)*Elec_emissions/1000+(AT40-AS40)*Gas_emissions</f>
        <v>-691.12300804932033</v>
      </c>
      <c r="BA40" s="6"/>
      <c r="BB40" s="16">
        <v>3</v>
      </c>
      <c r="BC40" s="17" t="s">
        <v>24</v>
      </c>
      <c r="BD40" s="18">
        <v>26</v>
      </c>
      <c r="BE40" s="18">
        <v>0</v>
      </c>
      <c r="BF40" s="30" t="e">
        <v>#DIV/0!</v>
      </c>
      <c r="BG40" s="31" t="e">
        <v>#DIV/0!</v>
      </c>
      <c r="BH40" s="31" t="e">
        <v>#DIV/0!</v>
      </c>
      <c r="BI40" s="30" t="e">
        <v>#DIV/0!</v>
      </c>
      <c r="BJ40" s="37" t="e">
        <f t="shared" si="29"/>
        <v>#DIV/0!</v>
      </c>
      <c r="BK40" s="38" t="e">
        <f t="shared" si="24"/>
        <v>#DIV/0!</v>
      </c>
      <c r="BL40" s="49" t="e">
        <f>kWh_in_MMBtu*(BI40-BH40)*Elec_source_E+(BG40-BF40)*Gas_source_E</f>
        <v>#DIV/0!</v>
      </c>
      <c r="BM40" s="50" t="e">
        <f>(BI40-BH40)*Elec_emissions/1000+(BG40-BF40)*Gas_emissions</f>
        <v>#DIV/0!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3561</v>
      </c>
      <c r="F41" s="39">
        <v>27.199804780939708</v>
      </c>
      <c r="G41" s="40">
        <v>20.129792342382622</v>
      </c>
      <c r="H41" s="40">
        <v>269.39675194789328</v>
      </c>
      <c r="I41" s="39">
        <v>731.70691653891151</v>
      </c>
      <c r="J41" s="41">
        <f t="shared" si="25"/>
        <v>-0.2599287934416134</v>
      </c>
      <c r="K41" s="42">
        <f t="shared" si="20"/>
        <v>1.7160940555082798</v>
      </c>
      <c r="L41" s="51">
        <f>kWh_in_MMBtu*(I41-H41)*Elec_source_E+(G41-F41)*Gas_source_E</f>
        <v>-2.7568841411122449</v>
      </c>
      <c r="M41" s="52">
        <f>(I41-H41)*Elec_emissions/1000+(G41-F41)*Gas_emissions</f>
        <v>-367.09284915255125</v>
      </c>
      <c r="N41" s="6"/>
      <c r="O41" s="19">
        <v>4</v>
      </c>
      <c r="P41" s="14" t="s">
        <v>25</v>
      </c>
      <c r="Q41" s="13">
        <v>3462</v>
      </c>
      <c r="R41" s="13">
        <v>3174</v>
      </c>
      <c r="S41" s="39">
        <v>27.137944210811749</v>
      </c>
      <c r="T41" s="40">
        <v>20.415594802751272</v>
      </c>
      <c r="U41" s="40">
        <v>269.15428288485077</v>
      </c>
      <c r="V41" s="39">
        <v>687.59120686479514</v>
      </c>
      <c r="W41" s="41">
        <f t="shared" si="26"/>
        <v>-0.24771034076274265</v>
      </c>
      <c r="X41" s="42">
        <f t="shared" si="21"/>
        <v>1.5546359489250985</v>
      </c>
      <c r="Y41" s="51">
        <f>kWh_in_MMBtu*(V41-U41)*Elec_source_E+(T41-S41)*Gas_source_E</f>
        <v>-2.8476323536791348</v>
      </c>
      <c r="Z41" s="52">
        <f>(V41-U41)*Elec_emissions/1000+(T41-S41)*Gas_emissions</f>
        <v>-379.77807551805108</v>
      </c>
      <c r="AA41" s="6"/>
      <c r="AB41" s="19">
        <v>4</v>
      </c>
      <c r="AC41" s="14" t="s">
        <v>25</v>
      </c>
      <c r="AD41" s="13">
        <v>1135</v>
      </c>
      <c r="AE41" s="13">
        <v>311</v>
      </c>
      <c r="AF41" s="39">
        <v>23.757082705254032</v>
      </c>
      <c r="AG41" s="40">
        <v>13.291987229007129</v>
      </c>
      <c r="AH41" s="40">
        <v>245.91793166222902</v>
      </c>
      <c r="AI41" s="39">
        <v>1210.22688409743</v>
      </c>
      <c r="AJ41" s="41">
        <f t="shared" si="27"/>
        <v>-0.44050423219398399</v>
      </c>
      <c r="AK41" s="42">
        <f t="shared" si="22"/>
        <v>3.9212632682666264</v>
      </c>
      <c r="AL41" s="51">
        <f>kWh_in_MMBtu*(AI41-AH41)*Elec_source_E+(AG41-AF41)*Gas_source_E</f>
        <v>-1.0831942608006031</v>
      </c>
      <c r="AM41" s="52">
        <f>(AI41-AH41)*Elec_emissions/1000+(AG41-AF41)*Gas_emissions</f>
        <v>-136.26381816751245</v>
      </c>
      <c r="AO41" s="19">
        <v>4</v>
      </c>
      <c r="AP41" s="14" t="s">
        <v>25</v>
      </c>
      <c r="AQ41" s="13">
        <v>78</v>
      </c>
      <c r="AR41" s="13">
        <v>71</v>
      </c>
      <c r="AS41" s="39">
        <v>45.370181291897239</v>
      </c>
      <c r="AT41" s="40">
        <v>37.41753208612495</v>
      </c>
      <c r="AU41" s="40">
        <v>384.96518307472343</v>
      </c>
      <c r="AV41" s="39">
        <v>643.77816824339561</v>
      </c>
      <c r="AW41" s="41">
        <f t="shared" si="28"/>
        <v>-0.17528361093837133</v>
      </c>
      <c r="AX41" s="42">
        <f t="shared" si="23"/>
        <v>0.67230231861886447</v>
      </c>
      <c r="AY41" s="51">
        <f>kWh_in_MMBtu*(AV41-AU41)*Elec_source_E+(AT41-AS41)*Gas_source_E</f>
        <v>-5.8975711989520718</v>
      </c>
      <c r="AZ41" s="52">
        <f>(AV41-AU41)*Elec_emissions/1000+(AT41-AS41)*Gas_emissions</f>
        <v>-792.72535281327703</v>
      </c>
      <c r="BA41" s="6"/>
      <c r="BB41" s="19">
        <v>4</v>
      </c>
      <c r="BC41" s="14" t="s">
        <v>25</v>
      </c>
      <c r="BD41" s="13">
        <v>26</v>
      </c>
      <c r="BE41" s="13">
        <v>5</v>
      </c>
      <c r="BF41" s="39">
        <v>22.58686135022915</v>
      </c>
      <c r="BG41" s="40">
        <v>18.527964191163285</v>
      </c>
      <c r="BH41" s="40">
        <v>242.62701293512796</v>
      </c>
      <c r="BI41" s="39">
        <v>221.00566132482362</v>
      </c>
      <c r="BJ41" s="41">
        <f t="shared" si="29"/>
        <v>-0.17970169011661666</v>
      </c>
      <c r="BK41" s="42">
        <f t="shared" si="24"/>
        <v>-8.9113538302041093E-2</v>
      </c>
      <c r="BL41" s="51">
        <f>kWh_in_MMBtu*(BI41-BH41)*Elec_source_E+(BG41-BF41)*Gas_source_E</f>
        <v>-4.6556731377370042</v>
      </c>
      <c r="BM41" s="52">
        <f>(BI41-BH41)*Elec_emissions/1000+(BG41-BF41)*Gas_emissions</f>
        <v>-628.09532762406457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67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67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67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53" t="s">
        <v>36</v>
      </c>
      <c r="G48" s="53"/>
      <c r="H48" s="53"/>
      <c r="I48" s="53"/>
      <c r="J48" s="28"/>
      <c r="K48" s="29"/>
      <c r="L48" s="45"/>
      <c r="M48" s="29"/>
      <c r="O48" s="27"/>
      <c r="P48" s="28"/>
      <c r="Q48" s="28"/>
      <c r="R48" s="28"/>
      <c r="S48" s="53" t="s">
        <v>36</v>
      </c>
      <c r="T48" s="53"/>
      <c r="U48" s="53"/>
      <c r="V48" s="53"/>
      <c r="W48" s="28"/>
      <c r="X48" s="29"/>
      <c r="Y48" s="45"/>
      <c r="Z48" s="29"/>
      <c r="AB48" s="27"/>
      <c r="AC48" s="28"/>
      <c r="AD48" s="28"/>
      <c r="AE48" s="28"/>
      <c r="AF48" s="53" t="s">
        <v>36</v>
      </c>
      <c r="AG48" s="53"/>
      <c r="AH48" s="53"/>
      <c r="AI48" s="53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35</v>
      </c>
      <c r="I49" s="23" t="s">
        <v>35</v>
      </c>
      <c r="J49" s="23" t="s">
        <v>42</v>
      </c>
      <c r="K49" s="34" t="s">
        <v>42</v>
      </c>
      <c r="L49" s="46" t="s">
        <v>42</v>
      </c>
      <c r="M49" s="34" t="s">
        <v>42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35</v>
      </c>
      <c r="V49" s="23" t="s">
        <v>35</v>
      </c>
      <c r="W49" s="23" t="s">
        <v>42</v>
      </c>
      <c r="X49" s="34" t="s">
        <v>42</v>
      </c>
      <c r="Y49" s="46" t="s">
        <v>42</v>
      </c>
      <c r="Z49" s="34" t="s">
        <v>42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35</v>
      </c>
      <c r="AI49" s="23" t="s">
        <v>35</v>
      </c>
      <c r="AJ49" s="23" t="s">
        <v>42</v>
      </c>
      <c r="AK49" s="34" t="s">
        <v>42</v>
      </c>
      <c r="AL49" s="46" t="s">
        <v>42</v>
      </c>
      <c r="AM49" s="34" t="s">
        <v>42</v>
      </c>
      <c r="AX49" s="34" t="s">
        <v>42</v>
      </c>
      <c r="AY49" s="46" t="s">
        <v>42</v>
      </c>
      <c r="AZ49" s="34" t="s">
        <v>42</v>
      </c>
      <c r="BK49" s="34" t="s">
        <v>42</v>
      </c>
      <c r="BL49" s="46" t="s">
        <v>42</v>
      </c>
      <c r="BM49" s="34" t="s">
        <v>42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33</v>
      </c>
      <c r="G50" s="23" t="s">
        <v>34</v>
      </c>
      <c r="H50" s="23" t="s">
        <v>33</v>
      </c>
      <c r="I50" s="23" t="s">
        <v>34</v>
      </c>
      <c r="J50" s="23" t="s">
        <v>37</v>
      </c>
      <c r="K50" s="34" t="s">
        <v>38</v>
      </c>
      <c r="L50" s="46" t="s">
        <v>43</v>
      </c>
      <c r="M50" s="34" t="s">
        <v>44</v>
      </c>
      <c r="O50" s="16"/>
      <c r="P50" s="18"/>
      <c r="Q50" s="23" t="s">
        <v>6</v>
      </c>
      <c r="R50" s="23" t="s">
        <v>4</v>
      </c>
      <c r="S50" s="23" t="s">
        <v>33</v>
      </c>
      <c r="T50" s="23" t="s">
        <v>34</v>
      </c>
      <c r="U50" s="23" t="s">
        <v>33</v>
      </c>
      <c r="V50" s="23" t="s">
        <v>34</v>
      </c>
      <c r="W50" s="23" t="s">
        <v>37</v>
      </c>
      <c r="X50" s="34" t="s">
        <v>38</v>
      </c>
      <c r="Y50" s="46" t="s">
        <v>43</v>
      </c>
      <c r="Z50" s="34" t="s">
        <v>44</v>
      </c>
      <c r="AB50" s="16"/>
      <c r="AC50" s="18"/>
      <c r="AD50" s="23" t="s">
        <v>6</v>
      </c>
      <c r="AE50" s="23" t="s">
        <v>4</v>
      </c>
      <c r="AF50" s="23" t="s">
        <v>33</v>
      </c>
      <c r="AG50" s="23" t="s">
        <v>34</v>
      </c>
      <c r="AH50" s="23" t="s">
        <v>33</v>
      </c>
      <c r="AI50" s="23" t="s">
        <v>34</v>
      </c>
      <c r="AJ50" s="23" t="s">
        <v>37</v>
      </c>
      <c r="AK50" s="34" t="s">
        <v>38</v>
      </c>
      <c r="AL50" s="46" t="s">
        <v>43</v>
      </c>
      <c r="AM50" s="34" t="s">
        <v>44</v>
      </c>
      <c r="AX50" s="34" t="s">
        <v>38</v>
      </c>
      <c r="AY50" s="46" t="s">
        <v>43</v>
      </c>
      <c r="AZ50" s="34" t="s">
        <v>44</v>
      </c>
      <c r="BK50" s="34" t="s">
        <v>38</v>
      </c>
      <c r="BL50" s="46" t="s">
        <v>43</v>
      </c>
      <c r="BM50" s="34" t="s">
        <v>44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39</v>
      </c>
      <c r="G51" s="10" t="s">
        <v>39</v>
      </c>
      <c r="H51" s="10" t="s">
        <v>40</v>
      </c>
      <c r="I51" s="10" t="s">
        <v>40</v>
      </c>
      <c r="J51" s="9" t="s">
        <v>41</v>
      </c>
      <c r="K51" s="35" t="s">
        <v>41</v>
      </c>
      <c r="L51" s="47" t="s">
        <v>39</v>
      </c>
      <c r="M51" s="48" t="s">
        <v>45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39</v>
      </c>
      <c r="T51" s="10" t="s">
        <v>39</v>
      </c>
      <c r="U51" s="10" t="s">
        <v>40</v>
      </c>
      <c r="V51" s="10" t="s">
        <v>40</v>
      </c>
      <c r="W51" s="9" t="s">
        <v>41</v>
      </c>
      <c r="X51" s="35" t="s">
        <v>41</v>
      </c>
      <c r="Y51" s="47" t="s">
        <v>39</v>
      </c>
      <c r="Z51" s="48" t="s">
        <v>45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39</v>
      </c>
      <c r="AG51" s="10" t="s">
        <v>39</v>
      </c>
      <c r="AH51" s="10" t="s">
        <v>40</v>
      </c>
      <c r="AI51" s="10" t="s">
        <v>40</v>
      </c>
      <c r="AJ51" s="9" t="s">
        <v>41</v>
      </c>
      <c r="AK51" s="35" t="s">
        <v>41</v>
      </c>
      <c r="AL51" s="47" t="s">
        <v>39</v>
      </c>
      <c r="AM51" s="48" t="s">
        <v>45</v>
      </c>
      <c r="AX51" s="35" t="s">
        <v>41</v>
      </c>
      <c r="AY51" s="47" t="s">
        <v>39</v>
      </c>
      <c r="AZ51" s="48" t="s">
        <v>45</v>
      </c>
      <c r="BK51" s="35" t="s">
        <v>41</v>
      </c>
      <c r="BL51" s="47" t="s">
        <v>39</v>
      </c>
      <c r="BM51" s="48" t="s">
        <v>45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422</v>
      </c>
      <c r="F53" s="30">
        <v>27.824920962583597</v>
      </c>
      <c r="G53" s="30">
        <v>22.376019456505595</v>
      </c>
      <c r="H53" s="30">
        <v>258.81518283359338</v>
      </c>
      <c r="I53" s="30">
        <v>929.91195134088605</v>
      </c>
      <c r="J53" s="32">
        <f>(G53-F53)/F53</f>
        <v>-0.19582810364152284</v>
      </c>
      <c r="K53" s="36">
        <f t="shared" ref="K53:K56" si="30">(I53-H53)/H53</f>
        <v>2.5929574963875974</v>
      </c>
      <c r="L53" s="49">
        <f>kWh_in_MMBtu*(I53-H53)*Elec_source_E+(G53-F53)*Gas_source_E</f>
        <v>1.2453676123482484</v>
      </c>
      <c r="M53" s="50">
        <f>(I53-H53)*Elec_emissions/1000+(G53-F53)*Gas_emissions</f>
        <v>174.78618001613722</v>
      </c>
      <c r="O53" s="16">
        <v>1</v>
      </c>
      <c r="P53" s="17" t="s">
        <v>22</v>
      </c>
      <c r="Q53" s="18">
        <v>794</v>
      </c>
      <c r="R53" s="18">
        <v>112</v>
      </c>
      <c r="S53" s="30">
        <v>38.42505856857683</v>
      </c>
      <c r="T53" s="30">
        <v>29.738585575490259</v>
      </c>
      <c r="U53" s="30">
        <v>289.95698538007525</v>
      </c>
      <c r="V53" s="30">
        <v>1016.5480920797191</v>
      </c>
      <c r="W53" s="32">
        <f>(T53-S53)/S53</f>
        <v>-0.22606271315329052</v>
      </c>
      <c r="X53" s="36">
        <f t="shared" ref="X53:X56" si="31">(V53-U53)/U53</f>
        <v>2.5058582594491701</v>
      </c>
      <c r="Y53" s="49">
        <f>kWh_in_MMBtu*(V53-U53)*Elec_source_E+(T53-S53)*Gas_source_E</f>
        <v>-1.6894705107677197</v>
      </c>
      <c r="Z53" s="50">
        <f>(V53-U53)*Elec_emissions/1000+(T53-S53)*Gas_emissions</f>
        <v>-220.44806084244397</v>
      </c>
      <c r="AB53" s="16">
        <v>1</v>
      </c>
      <c r="AC53" s="17" t="s">
        <v>22</v>
      </c>
      <c r="AD53" s="18">
        <v>661</v>
      </c>
      <c r="AE53" s="18">
        <v>310</v>
      </c>
      <c r="AF53" s="30">
        <v>23.995193827515028</v>
      </c>
      <c r="AG53" s="30">
        <v>19.715995568356309</v>
      </c>
      <c r="AH53" s="30">
        <v>247.5639509458322</v>
      </c>
      <c r="AI53" s="30">
        <v>477.95049400094513</v>
      </c>
      <c r="AJ53" s="32">
        <f>(AG53-AF53)/AF53</f>
        <v>-0.17833564045862418</v>
      </c>
      <c r="AK53" s="36">
        <f t="shared" ref="AK53:AK56" si="32">(AI53-AH53)/AH53</f>
        <v>0.9306142601736157</v>
      </c>
      <c r="AL53" s="49">
        <f>kWh_in_MMBtu*(AI53-AH53)*Elec_source_E+(AG53-AF53)*Gas_source_E</f>
        <v>-2.1978392700615847</v>
      </c>
      <c r="AM53" s="50">
        <f>(AI53-AH53)*Elec_emissions/1000+(AG53-AF53)*Gas_emissions</f>
        <v>-294.06011049419743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509</v>
      </c>
      <c r="F54" s="30">
        <v>28.927665389562534</v>
      </c>
      <c r="G54" s="31">
        <v>23.756783632534166</v>
      </c>
      <c r="H54" s="31">
        <v>266.99731937250675</v>
      </c>
      <c r="I54" s="30">
        <v>904.19301906384646</v>
      </c>
      <c r="J54" s="37">
        <f t="shared" ref="J54:J56" si="35">(G54-F54)/F54</f>
        <v>-0.17875212836546733</v>
      </c>
      <c r="K54" s="38">
        <f t="shared" si="30"/>
        <v>2.3865247081463887</v>
      </c>
      <c r="L54" s="49">
        <f>kWh_in_MMBtu*(I54-H54)*Elec_source_E+(G54-F54)*Gas_source_E</f>
        <v>1.1854689308872821</v>
      </c>
      <c r="M54" s="50">
        <f>(I54-H54)*Elec_emissions/1000+(G54-F54)*Gas_emissions</f>
        <v>166.36292906803783</v>
      </c>
      <c r="O54" s="16">
        <v>2</v>
      </c>
      <c r="P54" s="17" t="s">
        <v>23</v>
      </c>
      <c r="Q54" s="18">
        <v>794</v>
      </c>
      <c r="R54" s="18">
        <v>157</v>
      </c>
      <c r="S54" s="30">
        <v>38.439026591978347</v>
      </c>
      <c r="T54" s="31">
        <v>31.511748279568298</v>
      </c>
      <c r="U54" s="31">
        <v>295.20253260825774</v>
      </c>
      <c r="V54" s="30">
        <v>815.19122881504939</v>
      </c>
      <c r="W54" s="37">
        <f t="shared" ref="W54:W56" si="36">(T54-S54)/S54</f>
        <v>-0.18021471734811487</v>
      </c>
      <c r="X54" s="38">
        <f t="shared" si="31"/>
        <v>1.76146421107041</v>
      </c>
      <c r="Y54" s="49">
        <f>kWh_in_MMBtu*(V54-U54)*Elec_source_E+(T54-S54)*Gas_source_E</f>
        <v>-1.9838054697116325</v>
      </c>
      <c r="Z54" s="50">
        <f>(V54-U54)*Elec_emissions/1000+(T54-S54)*Gas_emissions</f>
        <v>-262.24634763960205</v>
      </c>
      <c r="AB54" s="16">
        <v>2</v>
      </c>
      <c r="AC54" s="17" t="s">
        <v>23</v>
      </c>
      <c r="AD54" s="18">
        <v>661</v>
      </c>
      <c r="AE54" s="18">
        <v>352</v>
      </c>
      <c r="AF54" s="30">
        <v>24.685382125985008</v>
      </c>
      <c r="AG54" s="31">
        <v>20.297893150760476</v>
      </c>
      <c r="AH54" s="31">
        <v>254.41715324178804</v>
      </c>
      <c r="AI54" s="30">
        <v>481.62273768943885</v>
      </c>
      <c r="AJ54" s="37">
        <f t="shared" ref="AJ54:AJ56" si="37">(AG54-AF54)/AF54</f>
        <v>-0.17773631993349018</v>
      </c>
      <c r="AK54" s="38">
        <f t="shared" si="32"/>
        <v>0.89304349786401216</v>
      </c>
      <c r="AL54" s="49">
        <f>kWh_in_MMBtu*(AI54-AH54)*Elec_source_E+(AG54-AF54)*Gas_source_E</f>
        <v>-2.3499310585368733</v>
      </c>
      <c r="AM54" s="50">
        <f>(AI54-AH54)*Elec_emissions/1000+(AG54-AF54)*Gas_emissions</f>
        <v>-314.60395957112195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760</v>
      </c>
      <c r="F55" s="30">
        <v>31.64912467868821</v>
      </c>
      <c r="G55" s="31">
        <v>27.179464018335104</v>
      </c>
      <c r="H55" s="31">
        <v>284.27085058764288</v>
      </c>
      <c r="I55" s="30">
        <v>857.62083052678838</v>
      </c>
      <c r="J55" s="37">
        <f t="shared" si="35"/>
        <v>-0.14122541162608748</v>
      </c>
      <c r="K55" s="38">
        <f t="shared" si="30"/>
        <v>2.0169144277505766</v>
      </c>
      <c r="L55" s="49">
        <f>kWh_in_MMBtu*(I55-H55)*Elec_source_E+(G55-F55)*Gas_source_E</f>
        <v>1.2662763793277465</v>
      </c>
      <c r="M55" s="50">
        <f>(I55-H55)*Elec_emissions/1000+(G55-F55)*Gas_emissions</f>
        <v>176.61075375961082</v>
      </c>
      <c r="O55" s="16">
        <v>3</v>
      </c>
      <c r="P55" s="17" t="s">
        <v>24</v>
      </c>
      <c r="Q55" s="18">
        <v>794</v>
      </c>
      <c r="R55" s="18">
        <v>291</v>
      </c>
      <c r="S55" s="30">
        <v>39.335016285258035</v>
      </c>
      <c r="T55" s="31">
        <v>34.672840439677977</v>
      </c>
      <c r="U55" s="31">
        <v>307.98692825124823</v>
      </c>
      <c r="V55" s="30">
        <v>549.5618912174599</v>
      </c>
      <c r="W55" s="37">
        <f t="shared" si="36"/>
        <v>-0.11852482306782081</v>
      </c>
      <c r="X55" s="38">
        <f t="shared" si="31"/>
        <v>0.78436758448767896</v>
      </c>
      <c r="Y55" s="49">
        <f>kWh_in_MMBtu*(V55-U55)*Elec_source_E+(T55-S55)*Gas_source_E</f>
        <v>-2.4955031453286387</v>
      </c>
      <c r="Z55" s="50">
        <f>(V55-U55)*Elec_emissions/1000+(T55-S55)*Gas_emissions</f>
        <v>-334.08985314739687</v>
      </c>
      <c r="AB55" s="16">
        <v>3</v>
      </c>
      <c r="AC55" s="17" t="s">
        <v>24</v>
      </c>
      <c r="AD55" s="18">
        <v>661</v>
      </c>
      <c r="AE55" s="18">
        <v>469</v>
      </c>
      <c r="AF55" s="30">
        <v>26.880266560326124</v>
      </c>
      <c r="AG55" s="31">
        <v>22.530055620444351</v>
      </c>
      <c r="AH55" s="31">
        <v>269.55575762365748</v>
      </c>
      <c r="AI55" s="30">
        <v>492.77984434910724</v>
      </c>
      <c r="AJ55" s="37">
        <f t="shared" si="37"/>
        <v>-0.16183659972711945</v>
      </c>
      <c r="AK55" s="38">
        <f t="shared" si="32"/>
        <v>0.82811841488136906</v>
      </c>
      <c r="AL55" s="49">
        <f>kWh_in_MMBtu*(AI55-AH55)*Elec_source_E+(AG55-AF55)*Gas_source_E</f>
        <v>-2.3519233702927087</v>
      </c>
      <c r="AM55" s="50">
        <f>(AI55-AH55)*Elec_emissions/1000+(AG55-AF55)*Gas_emissions</f>
        <v>-314.91318606381662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1134</v>
      </c>
      <c r="F56" s="39">
        <v>37.941073978033991</v>
      </c>
      <c r="G56" s="40">
        <v>33.234695270792308</v>
      </c>
      <c r="H56" s="40">
        <v>314.23987021662862</v>
      </c>
      <c r="I56" s="39">
        <v>938.58166346088728</v>
      </c>
      <c r="J56" s="41">
        <f t="shared" si="35"/>
        <v>-0.12404442504622942</v>
      </c>
      <c r="K56" s="42">
        <f t="shared" si="30"/>
        <v>1.9868318835985201</v>
      </c>
      <c r="L56" s="51">
        <f>kWh_in_MMBtu*(I56-H56)*Elec_source_E+(G56-F56)*Gas_source_E</f>
        <v>1.5541650900669941</v>
      </c>
      <c r="M56" s="52">
        <f>(I56-H56)*Elec_emissions/1000+(G56-F56)*Gas_emissions</f>
        <v>215.95529741262476</v>
      </c>
      <c r="O56" s="19">
        <v>4</v>
      </c>
      <c r="P56" s="14" t="s">
        <v>25</v>
      </c>
      <c r="Q56" s="13">
        <v>794</v>
      </c>
      <c r="R56" s="13">
        <v>634</v>
      </c>
      <c r="S56" s="39">
        <v>46.489934153416989</v>
      </c>
      <c r="T56" s="40">
        <v>42.568555196741116</v>
      </c>
      <c r="U56" s="40">
        <v>347.99593558660212</v>
      </c>
      <c r="V56" s="39">
        <v>526.32392109083901</v>
      </c>
      <c r="W56" s="41">
        <f t="shared" si="36"/>
        <v>-8.4348989261531448E-2</v>
      </c>
      <c r="X56" s="42">
        <f t="shared" si="31"/>
        <v>0.51244272495205123</v>
      </c>
      <c r="Y56" s="51">
        <f>kWh_in_MMBtu*(V56-U56)*Elec_source_E+(T56-S56)*Gas_source_E</f>
        <v>-2.3651480302572088</v>
      </c>
      <c r="Z56" s="52">
        <f>(V56-U56)*Elec_emissions/1000+(T56-S56)*Gas_emissions</f>
        <v>-317.15381570819295</v>
      </c>
      <c r="AB56" s="19">
        <v>4</v>
      </c>
      <c r="AC56" s="14" t="s">
        <v>25</v>
      </c>
      <c r="AD56" s="13">
        <v>661</v>
      </c>
      <c r="AE56" s="13">
        <v>500</v>
      </c>
      <c r="AF56" s="39">
        <v>27.101119275648344</v>
      </c>
      <c r="AG56" s="40">
        <v>21.399360884689084</v>
      </c>
      <c r="AH56" s="40">
        <v>271.43717932750189</v>
      </c>
      <c r="AI56" s="39">
        <v>587.20181047845767</v>
      </c>
      <c r="AJ56" s="41">
        <f t="shared" si="37"/>
        <v>-0.21038829920513885</v>
      </c>
      <c r="AK56" s="42">
        <f t="shared" si="32"/>
        <v>1.1633064856232194</v>
      </c>
      <c r="AL56" s="51">
        <f>kWh_in_MMBtu*(AI56-AH56)*Elec_source_E+(AG56-AF56)*Gas_source_E</f>
        <v>-2.8343836751207738</v>
      </c>
      <c r="AM56" s="52">
        <f>(AI56-AH56)*Elec_emissions/1000+(AG56-AF56)*Gas_emissions</f>
        <v>-379.03670977752137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67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67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67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53" t="s">
        <v>36</v>
      </c>
      <c r="G63" s="53"/>
      <c r="H63" s="53"/>
      <c r="I63" s="53"/>
      <c r="J63" s="28"/>
      <c r="K63" s="29"/>
      <c r="L63" s="45"/>
      <c r="M63" s="29"/>
      <c r="O63" s="27"/>
      <c r="P63" s="28"/>
      <c r="Q63" s="28"/>
      <c r="R63" s="28"/>
      <c r="S63" s="53" t="s">
        <v>36</v>
      </c>
      <c r="T63" s="53"/>
      <c r="U63" s="53"/>
      <c r="V63" s="53"/>
      <c r="W63" s="28"/>
      <c r="X63" s="29"/>
      <c r="Y63" s="45"/>
      <c r="Z63" s="29"/>
      <c r="AB63" s="27"/>
      <c r="AC63" s="28"/>
      <c r="AD63" s="28"/>
      <c r="AE63" s="28"/>
      <c r="AF63" s="53" t="s">
        <v>36</v>
      </c>
      <c r="AG63" s="53"/>
      <c r="AH63" s="53"/>
      <c r="AI63" s="53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35</v>
      </c>
      <c r="I64" s="23" t="s">
        <v>35</v>
      </c>
      <c r="J64" s="23" t="s">
        <v>42</v>
      </c>
      <c r="K64" s="34" t="s">
        <v>42</v>
      </c>
      <c r="L64" s="46" t="s">
        <v>42</v>
      </c>
      <c r="M64" s="34" t="s">
        <v>42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35</v>
      </c>
      <c r="V64" s="23" t="s">
        <v>35</v>
      </c>
      <c r="W64" s="23" t="s">
        <v>42</v>
      </c>
      <c r="X64" s="34" t="s">
        <v>42</v>
      </c>
      <c r="Y64" s="46" t="s">
        <v>42</v>
      </c>
      <c r="Z64" s="34" t="s">
        <v>42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35</v>
      </c>
      <c r="AI64" s="23" t="s">
        <v>35</v>
      </c>
      <c r="AJ64" s="23" t="s">
        <v>42</v>
      </c>
      <c r="AK64" s="34" t="s">
        <v>42</v>
      </c>
      <c r="AL64" s="46" t="s">
        <v>42</v>
      </c>
      <c r="AM64" s="34" t="s">
        <v>42</v>
      </c>
      <c r="AX64" s="34" t="s">
        <v>42</v>
      </c>
      <c r="AY64" s="46" t="s">
        <v>42</v>
      </c>
      <c r="AZ64" s="34" t="s">
        <v>42</v>
      </c>
      <c r="BK64" s="34" t="s">
        <v>42</v>
      </c>
      <c r="BL64" s="46" t="s">
        <v>42</v>
      </c>
      <c r="BM64" s="34" t="s">
        <v>42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33</v>
      </c>
      <c r="G65" s="23" t="s">
        <v>34</v>
      </c>
      <c r="H65" s="23" t="s">
        <v>33</v>
      </c>
      <c r="I65" s="23" t="s">
        <v>34</v>
      </c>
      <c r="J65" s="23" t="s">
        <v>37</v>
      </c>
      <c r="K65" s="34" t="s">
        <v>38</v>
      </c>
      <c r="L65" s="46" t="s">
        <v>43</v>
      </c>
      <c r="M65" s="34" t="s">
        <v>44</v>
      </c>
      <c r="O65" s="16"/>
      <c r="P65" s="18"/>
      <c r="Q65" s="23" t="s">
        <v>6</v>
      </c>
      <c r="R65" s="23" t="s">
        <v>4</v>
      </c>
      <c r="S65" s="23" t="s">
        <v>33</v>
      </c>
      <c r="T65" s="23" t="s">
        <v>34</v>
      </c>
      <c r="U65" s="23" t="s">
        <v>33</v>
      </c>
      <c r="V65" s="23" t="s">
        <v>34</v>
      </c>
      <c r="W65" s="23" t="s">
        <v>37</v>
      </c>
      <c r="X65" s="34" t="s">
        <v>38</v>
      </c>
      <c r="Y65" s="46" t="s">
        <v>43</v>
      </c>
      <c r="Z65" s="34" t="s">
        <v>44</v>
      </c>
      <c r="AB65" s="16"/>
      <c r="AC65" s="18"/>
      <c r="AD65" s="23" t="s">
        <v>6</v>
      </c>
      <c r="AE65" s="23" t="s">
        <v>4</v>
      </c>
      <c r="AF65" s="23" t="s">
        <v>33</v>
      </c>
      <c r="AG65" s="23" t="s">
        <v>34</v>
      </c>
      <c r="AH65" s="23" t="s">
        <v>33</v>
      </c>
      <c r="AI65" s="23" t="s">
        <v>34</v>
      </c>
      <c r="AJ65" s="23" t="s">
        <v>37</v>
      </c>
      <c r="AK65" s="34" t="s">
        <v>38</v>
      </c>
      <c r="AL65" s="46" t="s">
        <v>43</v>
      </c>
      <c r="AM65" s="34" t="s">
        <v>44</v>
      </c>
      <c r="AX65" s="34" t="s">
        <v>38</v>
      </c>
      <c r="AY65" s="46" t="s">
        <v>43</v>
      </c>
      <c r="AZ65" s="34" t="s">
        <v>44</v>
      </c>
      <c r="BK65" s="34" t="s">
        <v>38</v>
      </c>
      <c r="BL65" s="46" t="s">
        <v>43</v>
      </c>
      <c r="BM65" s="34" t="s">
        <v>44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39</v>
      </c>
      <c r="G66" s="10" t="s">
        <v>39</v>
      </c>
      <c r="H66" s="10" t="s">
        <v>40</v>
      </c>
      <c r="I66" s="10" t="s">
        <v>40</v>
      </c>
      <c r="J66" s="9" t="s">
        <v>41</v>
      </c>
      <c r="K66" s="35" t="s">
        <v>41</v>
      </c>
      <c r="L66" s="47" t="s">
        <v>39</v>
      </c>
      <c r="M66" s="48" t="s">
        <v>45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39</v>
      </c>
      <c r="T66" s="10" t="s">
        <v>39</v>
      </c>
      <c r="U66" s="10" t="s">
        <v>40</v>
      </c>
      <c r="V66" s="10" t="s">
        <v>40</v>
      </c>
      <c r="W66" s="9" t="s">
        <v>41</v>
      </c>
      <c r="X66" s="35" t="s">
        <v>41</v>
      </c>
      <c r="Y66" s="47" t="s">
        <v>39</v>
      </c>
      <c r="Z66" s="48" t="s">
        <v>45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39</v>
      </c>
      <c r="AG66" s="10" t="s">
        <v>39</v>
      </c>
      <c r="AH66" s="10" t="s">
        <v>40</v>
      </c>
      <c r="AI66" s="10" t="s">
        <v>40</v>
      </c>
      <c r="AJ66" s="9" t="s">
        <v>41</v>
      </c>
      <c r="AK66" s="35" t="s">
        <v>41</v>
      </c>
      <c r="AL66" s="47" t="s">
        <v>39</v>
      </c>
      <c r="AM66" s="48" t="s">
        <v>45</v>
      </c>
      <c r="AX66" s="35" t="s">
        <v>41</v>
      </c>
      <c r="AY66" s="47" t="s">
        <v>39</v>
      </c>
      <c r="AZ66" s="48" t="s">
        <v>45</v>
      </c>
      <c r="BK66" s="35" t="s">
        <v>41</v>
      </c>
      <c r="BL66" s="47" t="s">
        <v>39</v>
      </c>
      <c r="BM66" s="48" t="s">
        <v>45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302</v>
      </c>
      <c r="F68" s="30">
        <v>27.052548796241741</v>
      </c>
      <c r="G68" s="30">
        <v>21.87621940466374</v>
      </c>
      <c r="H68" s="30">
        <v>251.95251282590365</v>
      </c>
      <c r="I68" s="30">
        <v>292</v>
      </c>
      <c r="J68" s="32">
        <f>(G68-F68)/F68</f>
        <v>-0.19134350077568735</v>
      </c>
      <c r="K68" s="36">
        <f t="shared" ref="K68:K71" si="38">(I68-H68)/H68</f>
        <v>0.15894855234791291</v>
      </c>
      <c r="L68" s="49">
        <f>kWh_in_MMBtu*(I68-H68)*Elec_source_E+(G68-F68)*Gas_source_E</f>
        <v>-5.2134561142664024</v>
      </c>
      <c r="M68" s="50">
        <f>(I68-H68)*Elec_emissions/1000+(G68-F68)*Gas_emissions</f>
        <v>-702.69137421083008</v>
      </c>
      <c r="O68" s="16">
        <v>1</v>
      </c>
      <c r="P68" s="17" t="s">
        <v>22</v>
      </c>
      <c r="Q68" s="18">
        <v>441</v>
      </c>
      <c r="R68" s="18">
        <v>65</v>
      </c>
      <c r="S68" s="30">
        <v>40.339852632029825</v>
      </c>
      <c r="T68" s="30">
        <v>35.81282752784481</v>
      </c>
      <c r="U68" s="30">
        <v>298.45087140227122</v>
      </c>
      <c r="V68" s="30">
        <v>322.93311255901847</v>
      </c>
      <c r="W68" s="32">
        <f>(T68-S68)/S68</f>
        <v>-0.11222215275497954</v>
      </c>
      <c r="X68" s="36">
        <f t="shared" ref="X68:X71" si="39">(V68-U68)/U68</f>
        <v>8.2031059389163302E-2</v>
      </c>
      <c r="Y68" s="49">
        <f>kWh_in_MMBtu*(V68-U68)*Elec_source_E+(T68-S68)*Gas_source_E</f>
        <v>-4.6723538368516122</v>
      </c>
      <c r="Z68" s="50">
        <f>(V68-U68)*Elec_emissions/1000+(T68-S68)*Gas_emissions</f>
        <v>-629.87551167328661</v>
      </c>
      <c r="AB68" s="16">
        <v>1</v>
      </c>
      <c r="AC68" s="17" t="s">
        <v>22</v>
      </c>
      <c r="AD68" s="18">
        <v>374</v>
      </c>
      <c r="AE68" s="18">
        <v>237</v>
      </c>
      <c r="AF68" s="30">
        <v>23.408351541700721</v>
      </c>
      <c r="AG68" s="30">
        <v>18.053942915183651</v>
      </c>
      <c r="AH68" s="30">
        <v>239.1997984484187</v>
      </c>
      <c r="AI68" s="30">
        <v>589.36016729940866</v>
      </c>
      <c r="AJ68" s="32">
        <f>(AG68-AF68)/AF68</f>
        <v>-0.22873924364039386</v>
      </c>
      <c r="AK68" s="36">
        <f t="shared" ref="AK68:AK71" si="40">(AI68-AH68)/AH68</f>
        <v>1.4638823741588514</v>
      </c>
      <c r="AL68" s="49">
        <f>kWh_in_MMBtu*(AI68-AH68)*Elec_source_E+(AG68-AF68)*Gas_source_E</f>
        <v>-2.0875363665098972</v>
      </c>
      <c r="AM68" s="50">
        <f>(AI68-AH68)*Elec_emissions/1000+(AG68-AF68)*Gas_emissions</f>
        <v>-277.96489178866995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330</v>
      </c>
      <c r="F69" s="30">
        <v>27.556440296258735</v>
      </c>
      <c r="G69" s="31">
        <v>22.150039653084932</v>
      </c>
      <c r="H69" s="31">
        <v>256.61911969195967</v>
      </c>
      <c r="I69" s="30">
        <v>302</v>
      </c>
      <c r="J69" s="37">
        <f t="shared" ref="J69:J71" si="43">(G69-F69)/F69</f>
        <v>-0.1961937240459834</v>
      </c>
      <c r="K69" s="38">
        <f t="shared" si="38"/>
        <v>0.17684138408125868</v>
      </c>
      <c r="L69" s="49">
        <f>kWh_in_MMBtu*(I69-H69)*Elec_source_E+(G69-F69)*Gas_source_E</f>
        <v>-5.4071352007739986</v>
      </c>
      <c r="M69" s="50">
        <f>(I69-H69)*Elec_emissions/1000+(G69-F69)*Gas_emissions</f>
        <v>-728.75709457865855</v>
      </c>
      <c r="O69" s="16">
        <v>2</v>
      </c>
      <c r="P69" s="17" t="s">
        <v>23</v>
      </c>
      <c r="Q69" s="18">
        <v>441</v>
      </c>
      <c r="R69" s="18">
        <v>80</v>
      </c>
      <c r="S69" s="30">
        <v>39.840591389288953</v>
      </c>
      <c r="T69" s="31">
        <v>35.394672713394968</v>
      </c>
      <c r="U69" s="31">
        <v>304.78968833840497</v>
      </c>
      <c r="V69" s="30">
        <v>319.38306582025763</v>
      </c>
      <c r="W69" s="37">
        <f t="shared" ref="W69:W71" si="44">(T69-S69)/S69</f>
        <v>-0.11159268778046451</v>
      </c>
      <c r="X69" s="38">
        <f t="shared" si="39"/>
        <v>4.788015487469436E-2</v>
      </c>
      <c r="Y69" s="49">
        <f>kWh_in_MMBtu*(V69-U69)*Elec_source_E+(T69-S69)*Gas_source_E</f>
        <v>-4.6898166525519249</v>
      </c>
      <c r="Z69" s="50">
        <f>(V69-U69)*Elec_emissions/1000+(T69-S69)*Gas_emissions</f>
        <v>-632.33127449780204</v>
      </c>
      <c r="AB69" s="16">
        <v>2</v>
      </c>
      <c r="AC69" s="17" t="s">
        <v>23</v>
      </c>
      <c r="AD69" s="18">
        <v>374</v>
      </c>
      <c r="AE69" s="18">
        <v>250</v>
      </c>
      <c r="AF69" s="30">
        <v>23.625511946489084</v>
      </c>
      <c r="AG69" s="31">
        <v>17.911757073785722</v>
      </c>
      <c r="AH69" s="31">
        <v>241.20453772509711</v>
      </c>
      <c r="AI69" s="30">
        <v>603.89934134604619</v>
      </c>
      <c r="AJ69" s="37">
        <f t="shared" ref="AJ69:AJ71" si="45">(AG69-AF69)/AF69</f>
        <v>-0.24184681735764316</v>
      </c>
      <c r="AK69" s="38">
        <f t="shared" si="40"/>
        <v>1.5036815104793571</v>
      </c>
      <c r="AL69" s="49">
        <f>kWh_in_MMBtu*(AI69-AH69)*Elec_source_E+(AG69-AF69)*Gas_source_E</f>
        <v>-2.3450318298635557</v>
      </c>
      <c r="AM69" s="50">
        <f>(AI69-AH69)*Elec_emissions/1000+(AG69-AF69)*Gas_emissions</f>
        <v>-312.56372182253426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454</v>
      </c>
      <c r="F70" s="30">
        <v>30.362679183098319</v>
      </c>
      <c r="G70" s="31">
        <v>25.069729282841795</v>
      </c>
      <c r="H70" s="31">
        <v>276.69775774262001</v>
      </c>
      <c r="I70" s="30">
        <v>411</v>
      </c>
      <c r="J70" s="37">
        <f t="shared" si="43"/>
        <v>-0.17432420467041312</v>
      </c>
      <c r="K70" s="38">
        <f t="shared" si="38"/>
        <v>0.48537524609182364</v>
      </c>
      <c r="L70" s="49">
        <f>kWh_in_MMBtu*(I70-H70)*Elec_source_E+(G70-F70)*Gas_source_E</f>
        <v>-4.3314939469374529</v>
      </c>
      <c r="M70" s="50">
        <f>(I70-H70)*Elec_emissions/1000+(G70-F70)*Gas_emissions</f>
        <v>-582.78817509547844</v>
      </c>
      <c r="O70" s="16">
        <v>3</v>
      </c>
      <c r="P70" s="17" t="s">
        <v>24</v>
      </c>
      <c r="Q70" s="18">
        <v>441</v>
      </c>
      <c r="R70" s="18">
        <v>154</v>
      </c>
      <c r="S70" s="30">
        <v>40.081883372839506</v>
      </c>
      <c r="T70" s="31">
        <v>36.272137102406404</v>
      </c>
      <c r="U70" s="31">
        <v>318.08299571576634</v>
      </c>
      <c r="V70" s="30">
        <v>339.82828370379093</v>
      </c>
      <c r="W70" s="37">
        <f t="shared" si="44"/>
        <v>-9.5049083272735688E-2</v>
      </c>
      <c r="X70" s="38">
        <f t="shared" si="39"/>
        <v>6.8363566367614981E-2</v>
      </c>
      <c r="Y70" s="49">
        <f>kWh_in_MMBtu*(V70-U70)*Elec_source_E+(T70-S70)*Gas_source_E</f>
        <v>-3.9198213545010829</v>
      </c>
      <c r="Z70" s="50">
        <f>(V70-U70)*Elec_emissions/1000+(T70-S70)*Gas_emissions</f>
        <v>-528.4150530190783</v>
      </c>
      <c r="AB70" s="16">
        <v>3</v>
      </c>
      <c r="AC70" s="17" t="s">
        <v>24</v>
      </c>
      <c r="AD70" s="18">
        <v>374</v>
      </c>
      <c r="AE70" s="18">
        <v>300</v>
      </c>
      <c r="AF70" s="30">
        <v>25.373487699031138</v>
      </c>
      <c r="AG70" s="31">
        <v>19.319159935465297</v>
      </c>
      <c r="AH70" s="31">
        <v>255.45333558307183</v>
      </c>
      <c r="AI70" s="30">
        <v>641.12531844217131</v>
      </c>
      <c r="AJ70" s="37">
        <f t="shared" si="45"/>
        <v>-0.238608418179619</v>
      </c>
      <c r="AK70" s="38">
        <f t="shared" si="40"/>
        <v>1.5097551260342863</v>
      </c>
      <c r="AL70" s="49">
        <f>kWh_in_MMBtu*(AI70-AH70)*Elec_source_E+(AG70-AF70)*Gas_source_E</f>
        <v>-2.4702657413280562</v>
      </c>
      <c r="AM70" s="50">
        <f>(AI70-AH70)*Elec_emissions/1000+(AG70-AF70)*Gas_emissions</f>
        <v>-329.2191181670479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679</v>
      </c>
      <c r="F71" s="39">
        <v>38.311898693297763</v>
      </c>
      <c r="G71" s="40">
        <v>33.178618528044673</v>
      </c>
      <c r="H71" s="40">
        <v>316.31961332816633</v>
      </c>
      <c r="I71" s="39">
        <v>583</v>
      </c>
      <c r="J71" s="41">
        <f t="shared" si="43"/>
        <v>-0.13398657702524935</v>
      </c>
      <c r="K71" s="42">
        <f t="shared" si="38"/>
        <v>0.84307256153340593</v>
      </c>
      <c r="L71" s="51">
        <f>kWh_in_MMBtu*(I71-H71)*Elec_source_E+(G71-F71)*Gas_source_E</f>
        <v>-2.7402316198929615</v>
      </c>
      <c r="M71" s="52">
        <f>(I71-H71)*Elec_emissions/1000+(G71-F71)*Gas_emissions</f>
        <v>-366.83890207135812</v>
      </c>
      <c r="O71" s="19">
        <v>4</v>
      </c>
      <c r="P71" s="14" t="s">
        <v>25</v>
      </c>
      <c r="Q71" s="13">
        <v>441</v>
      </c>
      <c r="R71" s="13">
        <v>371</v>
      </c>
      <c r="S71" s="39">
        <v>48.805697834943714</v>
      </c>
      <c r="T71" s="40">
        <v>45.614730628643272</v>
      </c>
      <c r="U71" s="40">
        <v>365.40317035267282</v>
      </c>
      <c r="V71" s="39">
        <v>406.64518000430439</v>
      </c>
      <c r="W71" s="41">
        <f t="shared" si="44"/>
        <v>-6.5381038441290062E-2</v>
      </c>
      <c r="X71" s="42">
        <f t="shared" si="39"/>
        <v>0.11286713689929512</v>
      </c>
      <c r="Y71" s="51">
        <f>kWh_in_MMBtu*(V71-U71)*Elec_source_E+(T71-S71)*Gas_source_E</f>
        <v>-3.0366229379797058</v>
      </c>
      <c r="Z71" s="52">
        <f>(V71-U71)*Elec_emissions/1000+(T71-S71)*Gas_emissions</f>
        <v>-409.10629729269266</v>
      </c>
      <c r="AB71" s="19">
        <v>4</v>
      </c>
      <c r="AC71" s="14" t="s">
        <v>25</v>
      </c>
      <c r="AD71" s="13">
        <v>374</v>
      </c>
      <c r="AE71" s="13">
        <v>308</v>
      </c>
      <c r="AF71" s="39">
        <v>25.671640636315193</v>
      </c>
      <c r="AG71" s="40">
        <v>18.198756225050879</v>
      </c>
      <c r="AH71" s="40">
        <v>257.19623782137472</v>
      </c>
      <c r="AI71" s="39">
        <v>756.21123347645209</v>
      </c>
      <c r="AJ71" s="41">
        <f t="shared" si="45"/>
        <v>-0.29109492911384655</v>
      </c>
      <c r="AK71" s="42">
        <f t="shared" si="40"/>
        <v>1.9402111006057876</v>
      </c>
      <c r="AL71" s="51">
        <f>kWh_in_MMBtu*(AI71-AH71)*Elec_source_E+(AG71-AF71)*Gas_source_E</f>
        <v>-2.803057688128991</v>
      </c>
      <c r="AM71" s="52">
        <f>(AI71-AH71)*Elec_emissions/1000+(AG71-AF71)*Gas_emissions</f>
        <v>-372.94620477337162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F63:I63"/>
    <mergeCell ref="S63:V63"/>
    <mergeCell ref="AF63:AI63"/>
    <mergeCell ref="F33:I33"/>
    <mergeCell ref="S33:V33"/>
    <mergeCell ref="AF33:AI33"/>
    <mergeCell ref="AS33:AV33"/>
    <mergeCell ref="BF33:BI33"/>
    <mergeCell ref="F48:I48"/>
    <mergeCell ref="S48:V48"/>
    <mergeCell ref="AF48:AI48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topLeftCell="T1" workbookViewId="0">
      <selection activeCell="W29" sqref="W29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10.28515625" style="4" bestFit="1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68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68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68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68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68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53" t="s">
        <v>36</v>
      </c>
      <c r="G3" s="53"/>
      <c r="H3" s="53"/>
      <c r="I3" s="53"/>
      <c r="J3" s="28"/>
      <c r="K3" s="29"/>
      <c r="L3" s="45"/>
      <c r="M3" s="29"/>
      <c r="N3" s="5"/>
      <c r="O3" s="27"/>
      <c r="P3" s="28"/>
      <c r="Q3" s="28"/>
      <c r="R3" s="28"/>
      <c r="S3" s="53" t="s">
        <v>36</v>
      </c>
      <c r="T3" s="53"/>
      <c r="U3" s="53"/>
      <c r="V3" s="53"/>
      <c r="W3" s="28"/>
      <c r="X3" s="29"/>
      <c r="Y3" s="45"/>
      <c r="Z3" s="29"/>
      <c r="AB3" s="27"/>
      <c r="AC3" s="28"/>
      <c r="AD3" s="28"/>
      <c r="AE3" s="28"/>
      <c r="AF3" s="53" t="s">
        <v>36</v>
      </c>
      <c r="AG3" s="53"/>
      <c r="AH3" s="53"/>
      <c r="AI3" s="53"/>
      <c r="AJ3" s="28"/>
      <c r="AK3" s="29"/>
      <c r="AL3" s="45"/>
      <c r="AM3" s="29"/>
      <c r="AO3" s="27"/>
      <c r="AP3" s="28"/>
      <c r="AQ3" s="28"/>
      <c r="AR3" s="28"/>
      <c r="AS3" s="53" t="s">
        <v>36</v>
      </c>
      <c r="AT3" s="53"/>
      <c r="AU3" s="53"/>
      <c r="AV3" s="53"/>
      <c r="AW3" s="28"/>
      <c r="AX3" s="29"/>
      <c r="AY3" s="45"/>
      <c r="AZ3" s="29"/>
      <c r="BB3" s="27"/>
      <c r="BC3" s="28"/>
      <c r="BD3" s="28"/>
      <c r="BE3" s="28"/>
      <c r="BF3" s="53" t="s">
        <v>36</v>
      </c>
      <c r="BG3" s="53"/>
      <c r="BH3" s="53"/>
      <c r="BI3" s="53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35</v>
      </c>
      <c r="I4" s="23" t="s">
        <v>35</v>
      </c>
      <c r="J4" s="23" t="s">
        <v>42</v>
      </c>
      <c r="K4" s="34" t="s">
        <v>42</v>
      </c>
      <c r="L4" s="46" t="s">
        <v>42</v>
      </c>
      <c r="M4" s="34" t="s">
        <v>42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35</v>
      </c>
      <c r="V4" s="23" t="s">
        <v>35</v>
      </c>
      <c r="W4" s="23" t="s">
        <v>42</v>
      </c>
      <c r="X4" s="34" t="s">
        <v>42</v>
      </c>
      <c r="Y4" s="46" t="s">
        <v>42</v>
      </c>
      <c r="Z4" s="34" t="s">
        <v>42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35</v>
      </c>
      <c r="AI4" s="23" t="s">
        <v>35</v>
      </c>
      <c r="AJ4" s="23" t="s">
        <v>42</v>
      </c>
      <c r="AK4" s="34" t="s">
        <v>42</v>
      </c>
      <c r="AL4" s="46" t="s">
        <v>42</v>
      </c>
      <c r="AM4" s="34" t="s">
        <v>42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35</v>
      </c>
      <c r="AV4" s="23" t="s">
        <v>35</v>
      </c>
      <c r="AW4" s="23" t="s">
        <v>42</v>
      </c>
      <c r="AX4" s="34" t="s">
        <v>42</v>
      </c>
      <c r="AY4" s="46" t="s">
        <v>42</v>
      </c>
      <c r="AZ4" s="34" t="s">
        <v>42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35</v>
      </c>
      <c r="BI4" s="23" t="s">
        <v>35</v>
      </c>
      <c r="BJ4" s="23" t="s">
        <v>42</v>
      </c>
      <c r="BK4" s="34" t="s">
        <v>42</v>
      </c>
      <c r="BL4" s="46" t="s">
        <v>42</v>
      </c>
      <c r="BM4" s="34" t="s">
        <v>42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33</v>
      </c>
      <c r="G5" s="23" t="s">
        <v>34</v>
      </c>
      <c r="H5" s="23" t="s">
        <v>33</v>
      </c>
      <c r="I5" s="23" t="s">
        <v>34</v>
      </c>
      <c r="J5" s="23" t="s">
        <v>37</v>
      </c>
      <c r="K5" s="34" t="s">
        <v>38</v>
      </c>
      <c r="L5" s="46" t="s">
        <v>43</v>
      </c>
      <c r="M5" s="34" t="s">
        <v>44</v>
      </c>
      <c r="N5" s="6"/>
      <c r="O5" s="16"/>
      <c r="P5" s="18"/>
      <c r="Q5" s="23" t="s">
        <v>6</v>
      </c>
      <c r="R5" s="23" t="s">
        <v>4</v>
      </c>
      <c r="S5" s="23" t="s">
        <v>33</v>
      </c>
      <c r="T5" s="23" t="s">
        <v>34</v>
      </c>
      <c r="U5" s="23" t="s">
        <v>33</v>
      </c>
      <c r="V5" s="23" t="s">
        <v>34</v>
      </c>
      <c r="W5" s="23" t="s">
        <v>37</v>
      </c>
      <c r="X5" s="34" t="s">
        <v>38</v>
      </c>
      <c r="Y5" s="46" t="s">
        <v>43</v>
      </c>
      <c r="Z5" s="34" t="s">
        <v>44</v>
      </c>
      <c r="AA5" s="6"/>
      <c r="AB5" s="16"/>
      <c r="AC5" s="18"/>
      <c r="AD5" s="23" t="s">
        <v>6</v>
      </c>
      <c r="AE5" s="23" t="s">
        <v>4</v>
      </c>
      <c r="AF5" s="23" t="s">
        <v>33</v>
      </c>
      <c r="AG5" s="23" t="s">
        <v>34</v>
      </c>
      <c r="AH5" s="23" t="s">
        <v>33</v>
      </c>
      <c r="AI5" s="23" t="s">
        <v>34</v>
      </c>
      <c r="AJ5" s="23" t="s">
        <v>37</v>
      </c>
      <c r="AK5" s="34" t="s">
        <v>38</v>
      </c>
      <c r="AL5" s="46" t="s">
        <v>43</v>
      </c>
      <c r="AM5" s="34" t="s">
        <v>44</v>
      </c>
      <c r="AO5" s="16"/>
      <c r="AP5" s="18"/>
      <c r="AQ5" s="23" t="s">
        <v>6</v>
      </c>
      <c r="AR5" s="23" t="s">
        <v>4</v>
      </c>
      <c r="AS5" s="23" t="s">
        <v>33</v>
      </c>
      <c r="AT5" s="23" t="s">
        <v>34</v>
      </c>
      <c r="AU5" s="23" t="s">
        <v>33</v>
      </c>
      <c r="AV5" s="23" t="s">
        <v>34</v>
      </c>
      <c r="AW5" s="23" t="s">
        <v>37</v>
      </c>
      <c r="AX5" s="34" t="s">
        <v>38</v>
      </c>
      <c r="AY5" s="46" t="s">
        <v>43</v>
      </c>
      <c r="AZ5" s="34" t="s">
        <v>44</v>
      </c>
      <c r="BA5" s="6"/>
      <c r="BB5" s="16"/>
      <c r="BC5" s="18"/>
      <c r="BD5" s="23" t="s">
        <v>6</v>
      </c>
      <c r="BE5" s="23" t="s">
        <v>4</v>
      </c>
      <c r="BF5" s="23" t="s">
        <v>33</v>
      </c>
      <c r="BG5" s="23" t="s">
        <v>34</v>
      </c>
      <c r="BH5" s="23" t="s">
        <v>33</v>
      </c>
      <c r="BI5" s="23" t="s">
        <v>34</v>
      </c>
      <c r="BJ5" s="23" t="s">
        <v>37</v>
      </c>
      <c r="BK5" s="34" t="s">
        <v>38</v>
      </c>
      <c r="BL5" s="46" t="s">
        <v>43</v>
      </c>
      <c r="BM5" s="34" t="s">
        <v>44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39</v>
      </c>
      <c r="G6" s="10" t="s">
        <v>39</v>
      </c>
      <c r="H6" s="10" t="s">
        <v>40</v>
      </c>
      <c r="I6" s="10" t="s">
        <v>40</v>
      </c>
      <c r="J6" s="9" t="s">
        <v>41</v>
      </c>
      <c r="K6" s="35" t="s">
        <v>41</v>
      </c>
      <c r="L6" s="47" t="s">
        <v>39</v>
      </c>
      <c r="M6" s="48" t="s">
        <v>45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39</v>
      </c>
      <c r="T6" s="10" t="s">
        <v>39</v>
      </c>
      <c r="U6" s="10" t="s">
        <v>40</v>
      </c>
      <c r="V6" s="10" t="s">
        <v>40</v>
      </c>
      <c r="W6" s="9" t="s">
        <v>41</v>
      </c>
      <c r="X6" s="35" t="s">
        <v>41</v>
      </c>
      <c r="Y6" s="47" t="s">
        <v>39</v>
      </c>
      <c r="Z6" s="48" t="s">
        <v>45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39</v>
      </c>
      <c r="AG6" s="10" t="s">
        <v>39</v>
      </c>
      <c r="AH6" s="10" t="s">
        <v>40</v>
      </c>
      <c r="AI6" s="10" t="s">
        <v>40</v>
      </c>
      <c r="AJ6" s="9" t="s">
        <v>41</v>
      </c>
      <c r="AK6" s="35" t="s">
        <v>41</v>
      </c>
      <c r="AL6" s="47" t="s">
        <v>39</v>
      </c>
      <c r="AM6" s="48" t="s">
        <v>45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39</v>
      </c>
      <c r="AT6" s="10" t="s">
        <v>39</v>
      </c>
      <c r="AU6" s="10" t="s">
        <v>40</v>
      </c>
      <c r="AV6" s="10" t="s">
        <v>40</v>
      </c>
      <c r="AW6" s="9" t="s">
        <v>41</v>
      </c>
      <c r="AX6" s="35" t="s">
        <v>41</v>
      </c>
      <c r="AY6" s="47" t="s">
        <v>39</v>
      </c>
      <c r="AZ6" s="48" t="s">
        <v>45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39</v>
      </c>
      <c r="BG6" s="10" t="s">
        <v>39</v>
      </c>
      <c r="BH6" s="10" t="s">
        <v>40</v>
      </c>
      <c r="BI6" s="10" t="s">
        <v>40</v>
      </c>
      <c r="BJ6" s="9" t="s">
        <v>41</v>
      </c>
      <c r="BK6" s="35" t="s">
        <v>41</v>
      </c>
      <c r="BL6" s="47" t="s">
        <v>39</v>
      </c>
      <c r="BM6" s="48" t="s">
        <v>45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22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3764</v>
      </c>
      <c r="F8" s="30">
        <v>29.214494067422805</v>
      </c>
      <c r="G8" s="30">
        <v>20.414368821664493</v>
      </c>
      <c r="H8" s="30">
        <v>266.42625741548147</v>
      </c>
      <c r="I8" s="30">
        <v>1256.1352040428421</v>
      </c>
      <c r="J8" s="32">
        <f>(G8-F8)/F8</f>
        <v>-0.30122463272678635</v>
      </c>
      <c r="K8" s="36">
        <f t="shared" ref="K8:K11" si="0">(I8-H8)/H8</f>
        <v>3.7147575326404398</v>
      </c>
      <c r="L8" s="49">
        <f>kWh_in_MMBtu*(I8-H8)*Elec_source_E+(G8-F8)*Gas_source_E</f>
        <v>1.0035521556676148</v>
      </c>
      <c r="M8" s="50">
        <f>(I8-H8)*Elec_emissions/1000+(G8-F8)*Gas_emissions</f>
        <v>145.41839726971057</v>
      </c>
      <c r="N8" s="6"/>
      <c r="O8" s="16">
        <v>1</v>
      </c>
      <c r="P8" s="17" t="s">
        <v>22</v>
      </c>
      <c r="Q8" s="18">
        <v>7241</v>
      </c>
      <c r="R8" s="18">
        <v>3012</v>
      </c>
      <c r="S8" s="30">
        <v>27.224648389556933</v>
      </c>
      <c r="T8" s="30">
        <v>19.07229313537335</v>
      </c>
      <c r="U8" s="30">
        <v>255.38860351799187</v>
      </c>
      <c r="V8" s="30">
        <v>1171.5471751002201</v>
      </c>
      <c r="W8" s="32">
        <f>(T8-S8)/S8</f>
        <v>-0.29944758652276054</v>
      </c>
      <c r="X8" s="36">
        <f t="shared" ref="X8:X11" si="1">(V8-U8)/U8</f>
        <v>3.5873118806481346</v>
      </c>
      <c r="Y8" s="49">
        <f>kWh_in_MMBtu*(V8-U8)*Elec_source_E+(T8-S8)*Gas_source_E</f>
        <v>0.92220118676395657</v>
      </c>
      <c r="Z8" s="50">
        <f>(V8-U8)*Elec_emissions/1000+(T8-S8)*Gas_emissions</f>
        <v>133.69834071557307</v>
      </c>
      <c r="AA8" s="6"/>
      <c r="AB8" s="16">
        <v>1</v>
      </c>
      <c r="AC8" s="17" t="s">
        <v>22</v>
      </c>
      <c r="AD8" s="18">
        <v>2476</v>
      </c>
      <c r="AE8" s="18">
        <v>652</v>
      </c>
      <c r="AF8" s="30">
        <v>34.439692469680608</v>
      </c>
      <c r="AG8" s="30">
        <v>22.949027276786005</v>
      </c>
      <c r="AH8" s="30">
        <v>291.45448187074891</v>
      </c>
      <c r="AI8" s="30">
        <v>1630.7734360310653</v>
      </c>
      <c r="AJ8" s="32">
        <f>(AG8-AF8)/AF8</f>
        <v>-0.3336459871995241</v>
      </c>
      <c r="AK8" s="36">
        <f t="shared" ref="AK8:AK11" si="2">(AI8-AH8)/AH8</f>
        <v>4.5952937335657893</v>
      </c>
      <c r="AL8" s="49">
        <f>kWh_in_MMBtu*(AI8-AH8)*Elec_source_E+(AG8-AF8)*Gas_source_E</f>
        <v>1.8137405566550928</v>
      </c>
      <c r="AM8" s="50">
        <f>(AI8-AH8)*Elec_emissions/1000+(AG8-AF8)*Gas_emissions</f>
        <v>258.24197599359354</v>
      </c>
      <c r="AO8" s="16">
        <v>1</v>
      </c>
      <c r="AP8" s="17" t="s">
        <v>22</v>
      </c>
      <c r="AQ8" s="18">
        <v>211</v>
      </c>
      <c r="AR8" s="18">
        <v>85</v>
      </c>
      <c r="AS8" s="30">
        <v>49.728036203251577</v>
      </c>
      <c r="AT8" s="30">
        <v>38.667158994112519</v>
      </c>
      <c r="AU8" s="30">
        <v>405.6374171327185</v>
      </c>
      <c r="AV8" s="30">
        <v>1509.4596904718994</v>
      </c>
      <c r="AW8" s="32">
        <f>(AT8-AS8)/AS8</f>
        <v>-0.22242738812227253</v>
      </c>
      <c r="AX8" s="36">
        <f t="shared" ref="AX8:AX11" si="3">(AV8-AU8)/AU8</f>
        <v>2.7212042743532869</v>
      </c>
      <c r="AY8" s="49">
        <f>kWh_in_MMBtu*(AV8-AU8)*Elec_source_E+(AT8-AS8)*Gas_source_E</f>
        <v>-0.23898580975822625</v>
      </c>
      <c r="AZ8" s="50">
        <f>(AV8-AU8)*Elec_emissions/1000+(AT8-AS8)*Gas_emissions</f>
        <v>-20.99136430827275</v>
      </c>
      <c r="BA8" s="6"/>
      <c r="BB8" s="16">
        <v>1</v>
      </c>
      <c r="BC8" s="17" t="s">
        <v>22</v>
      </c>
      <c r="BD8" s="18">
        <v>72</v>
      </c>
      <c r="BE8" s="18">
        <v>15</v>
      </c>
      <c r="BF8" s="30">
        <v>85.41014352839322</v>
      </c>
      <c r="BG8" s="30">
        <v>76.297534802450244</v>
      </c>
      <c r="BH8" s="30">
        <v>606.03043197816953</v>
      </c>
      <c r="BI8" s="30">
        <v>521.63084220206088</v>
      </c>
      <c r="BJ8" s="32">
        <f>(BG8-BF8)/BF8</f>
        <v>-0.10669234764736857</v>
      </c>
      <c r="BK8" s="36">
        <f t="shared" ref="BK8:BK11" si="4">(BI8-BH8)/BH8</f>
        <v>-0.13926625681257687</v>
      </c>
      <c r="BL8" s="49">
        <f>kWh_in_MMBtu*(BI8-BH8)*Elec_source_E+(BG8-BF8)*Gas_source_E</f>
        <v>-10.836313980646549</v>
      </c>
      <c r="BM8" s="50">
        <f>(BI8-BH8)*Elec_emissions/1000+(BG8-BF8)*Gas_emissions</f>
        <v>-1462.2704862480796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4343</v>
      </c>
      <c r="F9" s="30">
        <v>30.121552918556159</v>
      </c>
      <c r="G9" s="31">
        <v>21.904052759223383</v>
      </c>
      <c r="H9" s="31">
        <v>272.14115382429964</v>
      </c>
      <c r="I9" s="30">
        <v>1138.5545283665922</v>
      </c>
      <c r="J9" s="37">
        <f t="shared" ref="J9:J11" si="5">(G9-F9)/F9</f>
        <v>-0.27281130496663225</v>
      </c>
      <c r="K9" s="38">
        <f t="shared" si="0"/>
        <v>3.1836911189906552</v>
      </c>
      <c r="L9" s="49">
        <f>kWh_in_MMBtu*(I9-H9)*Elec_source_E+(G9-F9)*Gas_source_E</f>
        <v>0.31862796160614337</v>
      </c>
      <c r="M9" s="50">
        <f>(I9-H9)*Elec_emissions/1000+(G9-F9)*Gas_emissions</f>
        <v>51.792523162575662</v>
      </c>
      <c r="N9" s="6"/>
      <c r="O9" s="16">
        <v>2</v>
      </c>
      <c r="P9" s="17" t="s">
        <v>23</v>
      </c>
      <c r="Q9" s="18">
        <v>7241</v>
      </c>
      <c r="R9" s="18">
        <v>3414</v>
      </c>
      <c r="S9" s="30">
        <v>27.933820026134192</v>
      </c>
      <c r="T9" s="31">
        <v>20.204782511892041</v>
      </c>
      <c r="U9" s="31">
        <v>260.63411207870678</v>
      </c>
      <c r="V9" s="30">
        <v>1077.2540103449485</v>
      </c>
      <c r="W9" s="37">
        <f t="shared" ref="W9:W11" si="6">(T9-S9)/S9</f>
        <v>-0.27669103284158969</v>
      </c>
      <c r="X9" s="38">
        <f t="shared" si="1"/>
        <v>3.133204213958138</v>
      </c>
      <c r="Y9" s="49">
        <f>kWh_in_MMBtu*(V9-U9)*Elec_source_E+(T9-S9)*Gas_source_E</f>
        <v>0.31797009530842679</v>
      </c>
      <c r="Z9" s="50">
        <f>(V9-U9)*Elec_emissions/1000+(T9-S9)*Gas_emissions</f>
        <v>51.196817485519432</v>
      </c>
      <c r="AA9" s="6"/>
      <c r="AB9" s="16">
        <v>2</v>
      </c>
      <c r="AC9" s="17" t="s">
        <v>23</v>
      </c>
      <c r="AD9" s="18">
        <v>2476</v>
      </c>
      <c r="AE9" s="18">
        <v>812</v>
      </c>
      <c r="AF9" s="30">
        <v>35.17426494648123</v>
      </c>
      <c r="AG9" s="31">
        <v>25.171798334078204</v>
      </c>
      <c r="AH9" s="31">
        <v>294.42103027821361</v>
      </c>
      <c r="AI9" s="30">
        <v>1388.967830363177</v>
      </c>
      <c r="AJ9" s="37">
        <f t="shared" ref="AJ9:AJ11" si="7">(AG9-AF9)/AF9</f>
        <v>-0.28436888809537597</v>
      </c>
      <c r="AK9" s="38">
        <f t="shared" si="2"/>
        <v>3.717624379789275</v>
      </c>
      <c r="AL9" s="49">
        <f>kWh_in_MMBtu*(AI9-AH9)*Elec_source_E+(AG9-AF9)*Gas_source_E</f>
        <v>0.81537979212999545</v>
      </c>
      <c r="AM9" s="50">
        <f>(AI9-AH9)*Elec_emissions/1000+(AG9-AF9)*Gas_emissions</f>
        <v>121.10845530029178</v>
      </c>
      <c r="AO9" s="16">
        <v>2</v>
      </c>
      <c r="AP9" s="17" t="s">
        <v>23</v>
      </c>
      <c r="AQ9" s="18">
        <v>211</v>
      </c>
      <c r="AR9" s="18">
        <v>96</v>
      </c>
      <c r="AS9" s="30">
        <v>51.704271767178959</v>
      </c>
      <c r="AT9" s="31">
        <v>41.339211247416515</v>
      </c>
      <c r="AU9" s="31">
        <v>413.32615072011936</v>
      </c>
      <c r="AV9" s="30">
        <v>1325.9156543027834</v>
      </c>
      <c r="AW9" s="37">
        <f t="shared" ref="AW9:AW11" si="8">(AT9-AS9)/AS9</f>
        <v>-0.20046816569500583</v>
      </c>
      <c r="AX9" s="38">
        <f t="shared" si="3"/>
        <v>2.2079161988485385</v>
      </c>
      <c r="AY9" s="49">
        <f>kWh_in_MMBtu*(AV9-AU9)*Elec_source_E+(AT9-AS9)*Gas_source_E</f>
        <v>-1.5278575067716353</v>
      </c>
      <c r="AZ9" s="50">
        <f>(AV9-AU9)*Elec_emissions/1000+(AT9-AS9)*Gas_emissions</f>
        <v>-196.758758195886</v>
      </c>
      <c r="BA9" s="6"/>
      <c r="BB9" s="16">
        <v>2</v>
      </c>
      <c r="BC9" s="17" t="s">
        <v>23</v>
      </c>
      <c r="BD9" s="18">
        <v>72</v>
      </c>
      <c r="BE9" s="18">
        <v>21</v>
      </c>
      <c r="BF9" s="30">
        <v>91.749025232156058</v>
      </c>
      <c r="BG9" s="31">
        <v>82.957576699267619</v>
      </c>
      <c r="BH9" s="31">
        <v>635.95168415175999</v>
      </c>
      <c r="BI9" s="30">
        <v>565.11163383300459</v>
      </c>
      <c r="BJ9" s="37">
        <f t="shared" ref="BJ9:BJ11" si="9">(BG9-BF9)/BF9</f>
        <v>-9.5820620553113245E-2</v>
      </c>
      <c r="BK9" s="38">
        <f t="shared" si="4"/>
        <v>-0.11139218919318174</v>
      </c>
      <c r="BL9" s="49">
        <f>kWh_in_MMBtu*(BI9-BH9)*Elec_source_E+(BG9-BF9)*Gas_source_E</f>
        <v>-10.341082794592674</v>
      </c>
      <c r="BM9" s="50">
        <f>(BI9-BH9)*Elec_emissions/1000+(BG9-BF9)*Gas_emissions</f>
        <v>-1395.3443674980708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7060</v>
      </c>
      <c r="F10" s="30">
        <v>32.428517503145137</v>
      </c>
      <c r="G10" s="31">
        <v>22.913066666340068</v>
      </c>
      <c r="H10" s="31">
        <v>288.64948704877071</v>
      </c>
      <c r="I10" s="30">
        <v>1340.2799306524453</v>
      </c>
      <c r="J10" s="37">
        <f t="shared" si="5"/>
        <v>-0.2934284873146667</v>
      </c>
      <c r="K10" s="38">
        <f t="shared" si="0"/>
        <v>3.6432784078566174</v>
      </c>
      <c r="L10" s="49">
        <f>kWh_in_MMBtu*(I10-H10)*Elec_source_E+(G10-F10)*Gas_source_E</f>
        <v>0.88677034239568719</v>
      </c>
      <c r="M10" s="50">
        <f>(I10-H10)*Elec_emissions/1000+(G10-F10)*Gas_emissions</f>
        <v>130.29939198939792</v>
      </c>
      <c r="N10" s="6"/>
      <c r="O10" s="16">
        <v>3</v>
      </c>
      <c r="P10" s="17" t="s">
        <v>24</v>
      </c>
      <c r="Q10" s="18">
        <v>7241</v>
      </c>
      <c r="R10" s="18">
        <v>4882</v>
      </c>
      <c r="S10" s="30">
        <v>30.571222448706482</v>
      </c>
      <c r="T10" s="31">
        <v>20.941733528752273</v>
      </c>
      <c r="U10" s="31">
        <v>278.40858446166965</v>
      </c>
      <c r="V10" s="30">
        <v>1348.9318088404816</v>
      </c>
      <c r="W10" s="37">
        <f t="shared" si="6"/>
        <v>-0.31498540616460197</v>
      </c>
      <c r="X10" s="38">
        <f t="shared" si="1"/>
        <v>3.8451516372915502</v>
      </c>
      <c r="Y10" s="49">
        <f>kWh_in_MMBtu*(V10-U10)*Elec_source_E+(T10-S10)*Gas_source_E</f>
        <v>0.96473235979632754</v>
      </c>
      <c r="Z10" s="50">
        <f>(V10-U10)*Elec_emissions/1000+(T10-S10)*Gas_emissions</f>
        <v>141.00589701352396</v>
      </c>
      <c r="AA10" s="6"/>
      <c r="AB10" s="16">
        <v>3</v>
      </c>
      <c r="AC10" s="17" t="s">
        <v>24</v>
      </c>
      <c r="AD10" s="18">
        <v>2476</v>
      </c>
      <c r="AE10" s="18">
        <v>1980</v>
      </c>
      <c r="AF10" s="30">
        <v>33.84283110554739</v>
      </c>
      <c r="AG10" s="31">
        <v>24.938760264342474</v>
      </c>
      <c r="AH10" s="31">
        <v>295.29414327481686</v>
      </c>
      <c r="AI10" s="30">
        <v>1262.6364605527963</v>
      </c>
      <c r="AJ10" s="37">
        <f t="shared" si="7"/>
        <v>-0.26310064939411626</v>
      </c>
      <c r="AK10" s="38">
        <f t="shared" si="2"/>
        <v>3.2758601526943183</v>
      </c>
      <c r="AL10" s="49">
        <f>kWh_in_MMBtu*(AI10-AH10)*Elec_source_E+(AG10-AF10)*Gas_source_E</f>
        <v>0.65079738069243831</v>
      </c>
      <c r="AM10" s="50">
        <f>(AI10-AH10)*Elec_emissions/1000+(AG10-AF10)*Gas_emissions</f>
        <v>97.617315665059323</v>
      </c>
      <c r="AO10" s="16">
        <v>3</v>
      </c>
      <c r="AP10" s="17" t="s">
        <v>24</v>
      </c>
      <c r="AQ10" s="18">
        <v>211</v>
      </c>
      <c r="AR10" s="18">
        <v>137</v>
      </c>
      <c r="AS10" s="30">
        <v>58.184231588720642</v>
      </c>
      <c r="AT10" s="31">
        <v>44.437365632468435</v>
      </c>
      <c r="AU10" s="31">
        <v>445.01689958809135</v>
      </c>
      <c r="AV10" s="30">
        <v>2157.4766318047591</v>
      </c>
      <c r="AW10" s="37">
        <f t="shared" si="8"/>
        <v>-0.23626445827149359</v>
      </c>
      <c r="AX10" s="38">
        <f t="shared" si="3"/>
        <v>3.8480779804131582</v>
      </c>
      <c r="AY10" s="49">
        <f>kWh_in_MMBtu*(AV10-AU10)*Elec_source_E+(AT10-AS10)*Gas_source_E</f>
        <v>3.3492758801519873</v>
      </c>
      <c r="AZ10" s="50">
        <f>(AV10-AU10)*Elec_emissions/1000+(AT10-AS10)*Gas_emissions</f>
        <v>469.12715507396069</v>
      </c>
      <c r="BA10" s="6"/>
      <c r="BB10" s="16">
        <v>3</v>
      </c>
      <c r="BC10" s="17" t="s">
        <v>24</v>
      </c>
      <c r="BD10" s="18">
        <v>72</v>
      </c>
      <c r="BE10" s="18">
        <v>61</v>
      </c>
      <c r="BF10" s="30">
        <v>77.320987884917571</v>
      </c>
      <c r="BG10" s="31">
        <v>66.590871507310183</v>
      </c>
      <c r="BH10" s="31">
        <v>541.39262778267039</v>
      </c>
      <c r="BI10" s="30">
        <v>1332.7332654961683</v>
      </c>
      <c r="BJ10" s="37">
        <f t="shared" si="9"/>
        <v>-0.1387736586291137</v>
      </c>
      <c r="BK10" s="38">
        <f t="shared" si="4"/>
        <v>1.4616760500683497</v>
      </c>
      <c r="BL10" s="49">
        <f>kWh_in_MMBtu*(BI10-BH10)*Elec_source_E+(BG10-BF10)*Gas_source_E</f>
        <v>-3.2238421731579709</v>
      </c>
      <c r="BM10" s="50">
        <f>(BI10-BH10)*Elec_emissions/1000+(BG10-BF10)*Gas_emissions</f>
        <v>-426.71782027285985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9761</v>
      </c>
      <c r="F11" s="39">
        <v>38.430300518262584</v>
      </c>
      <c r="G11" s="40">
        <v>29.859490772655931</v>
      </c>
      <c r="H11" s="40">
        <v>319.15801683038052</v>
      </c>
      <c r="I11" s="39">
        <v>1179.3783237804105</v>
      </c>
      <c r="J11" s="41">
        <f t="shared" si="5"/>
        <v>-0.22302218900249535</v>
      </c>
      <c r="K11" s="42">
        <f t="shared" si="0"/>
        <v>2.6952802736808645</v>
      </c>
      <c r="L11" s="51">
        <f>kWh_in_MMBtu*(I11-H11)*Elec_source_E+(G11-F11)*Gas_source_E</f>
        <v>-0.13278162238371749</v>
      </c>
      <c r="M11" s="52">
        <f>(I11-H11)*Elec_emissions/1000+(G11-F11)*Gas_emissions</f>
        <v>-9.1487062988342132</v>
      </c>
      <c r="N11" s="6"/>
      <c r="O11" s="19">
        <v>4</v>
      </c>
      <c r="P11" s="14" t="s">
        <v>25</v>
      </c>
      <c r="Q11" s="13">
        <v>7241</v>
      </c>
      <c r="R11" s="13">
        <v>7138</v>
      </c>
      <c r="S11" s="39">
        <v>37.607220367967187</v>
      </c>
      <c r="T11" s="40">
        <v>29.445390350681858</v>
      </c>
      <c r="U11" s="40">
        <v>314.16668586825443</v>
      </c>
      <c r="V11" s="39">
        <v>1135.3216027073493</v>
      </c>
      <c r="W11" s="41">
        <f t="shared" si="6"/>
        <v>-0.21702827109863601</v>
      </c>
      <c r="X11" s="42">
        <f t="shared" si="1"/>
        <v>2.6137555437161963</v>
      </c>
      <c r="Y11" s="51">
        <f>kWh_in_MMBtu*(V11-U11)*Elec_source_E+(T11-S11)*Gas_source_E</f>
        <v>-0.10522244417727045</v>
      </c>
      <c r="Z11" s="52">
        <f>(V11-U11)*Elec_emissions/1000+(T11-S11)*Gas_emissions</f>
        <v>-5.8297634568996273</v>
      </c>
      <c r="AA11" s="6"/>
      <c r="AB11" s="19">
        <v>4</v>
      </c>
      <c r="AC11" s="14" t="s">
        <v>25</v>
      </c>
      <c r="AD11" s="13">
        <v>2476</v>
      </c>
      <c r="AE11" s="13">
        <v>2341</v>
      </c>
      <c r="AF11" s="39">
        <v>35.25162046672564</v>
      </c>
      <c r="AG11" s="40">
        <v>25.906474618652812</v>
      </c>
      <c r="AH11" s="40">
        <v>302.00762014632045</v>
      </c>
      <c r="AI11" s="39">
        <v>1251.9427251297404</v>
      </c>
      <c r="AJ11" s="41">
        <f t="shared" si="7"/>
        <v>-0.26509833376011199</v>
      </c>
      <c r="AK11" s="42">
        <f t="shared" si="2"/>
        <v>3.1454011144592426</v>
      </c>
      <c r="AL11" s="51">
        <f>kWh_in_MMBtu*(AI11-AH11)*Elec_source_E+(AG11-AF11)*Gas_source_E</f>
        <v>-1.6333611774701495E-2</v>
      </c>
      <c r="AM11" s="52">
        <f>(AI11-AH11)*Elec_emissions/1000+(AG11-AF11)*Gas_emissions</f>
        <v>7.4692029791870027</v>
      </c>
      <c r="AO11" s="19">
        <v>4</v>
      </c>
      <c r="AP11" s="14" t="s">
        <v>25</v>
      </c>
      <c r="AQ11" s="13">
        <v>211</v>
      </c>
      <c r="AR11" s="13">
        <v>211</v>
      </c>
      <c r="AS11" s="39">
        <v>87.0643626795204</v>
      </c>
      <c r="AT11" s="40">
        <v>74.633232836473397</v>
      </c>
      <c r="AU11" s="40">
        <v>596.20488674534738</v>
      </c>
      <c r="AV11" s="39">
        <v>1773.1851971391584</v>
      </c>
      <c r="AW11" s="41">
        <f t="shared" si="8"/>
        <v>-0.14278092046461507</v>
      </c>
      <c r="AX11" s="42">
        <f t="shared" si="3"/>
        <v>1.9741205356750557</v>
      </c>
      <c r="AY11" s="51">
        <f>kWh_in_MMBtu*(AV11-AU11)*Elec_source_E+(AT11-AS11)*Gas_source_E</f>
        <v>-0.94934123788520886</v>
      </c>
      <c r="AZ11" s="52">
        <f>(AV11-AU11)*Elec_emissions/1000+(AT11-AS11)*Gas_emissions</f>
        <v>-116.04671561530813</v>
      </c>
      <c r="BA11" s="6"/>
      <c r="BB11" s="19">
        <v>4</v>
      </c>
      <c r="BC11" s="14" t="s">
        <v>25</v>
      </c>
      <c r="BD11" s="13">
        <v>72</v>
      </c>
      <c r="BE11" s="13">
        <v>71</v>
      </c>
      <c r="BF11" s="39">
        <v>81.453525834235293</v>
      </c>
      <c r="BG11" s="40">
        <v>68.769350675566329</v>
      </c>
      <c r="BH11" s="40">
        <v>563.10603785830892</v>
      </c>
      <c r="BI11" s="39">
        <v>1451.3552418377474</v>
      </c>
      <c r="BJ11" s="41">
        <f t="shared" si="9"/>
        <v>-0.15572284967114028</v>
      </c>
      <c r="BK11" s="42">
        <f t="shared" si="4"/>
        <v>1.5774101932164744</v>
      </c>
      <c r="BL11" s="51">
        <f>kWh_in_MMBtu*(BI11-BH11)*Elec_source_E+(BG11-BF11)*Gas_source_E</f>
        <v>-4.3162763830234763</v>
      </c>
      <c r="BM11" s="52">
        <f>(BI11-BH11)*Elec_emissions/1000+(BG11-BF11)*Gas_emissions</f>
        <v>-573.05940573823409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68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68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68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68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68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53" t="s">
        <v>36</v>
      </c>
      <c r="G18" s="53"/>
      <c r="H18" s="53"/>
      <c r="I18" s="53"/>
      <c r="J18" s="28"/>
      <c r="K18" s="29"/>
      <c r="L18" s="45"/>
      <c r="M18" s="29"/>
      <c r="N18" s="5"/>
      <c r="O18" s="27"/>
      <c r="P18" s="28"/>
      <c r="Q18" s="28"/>
      <c r="R18" s="28"/>
      <c r="S18" s="53" t="s">
        <v>36</v>
      </c>
      <c r="T18" s="53"/>
      <c r="U18" s="53"/>
      <c r="V18" s="53"/>
      <c r="W18" s="28"/>
      <c r="X18" s="29"/>
      <c r="Y18" s="45"/>
      <c r="Z18" s="29"/>
      <c r="AB18" s="27"/>
      <c r="AC18" s="28"/>
      <c r="AD18" s="28"/>
      <c r="AE18" s="28"/>
      <c r="AF18" s="53" t="s">
        <v>36</v>
      </c>
      <c r="AG18" s="53"/>
      <c r="AH18" s="53"/>
      <c r="AI18" s="53"/>
      <c r="AJ18" s="28"/>
      <c r="AK18" s="29"/>
      <c r="AL18" s="45"/>
      <c r="AM18" s="29"/>
      <c r="AO18" s="27"/>
      <c r="AP18" s="28"/>
      <c r="AQ18" s="28"/>
      <c r="AR18" s="28"/>
      <c r="AS18" s="53" t="s">
        <v>36</v>
      </c>
      <c r="AT18" s="53"/>
      <c r="AU18" s="53"/>
      <c r="AV18" s="53"/>
      <c r="AW18" s="28"/>
      <c r="AX18" s="29"/>
      <c r="AY18" s="45"/>
      <c r="AZ18" s="29"/>
      <c r="BB18" s="27"/>
      <c r="BC18" s="28"/>
      <c r="BD18" s="28"/>
      <c r="BE18" s="28"/>
      <c r="BF18" s="53" t="s">
        <v>36</v>
      </c>
      <c r="BG18" s="53"/>
      <c r="BH18" s="53"/>
      <c r="BI18" s="53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35</v>
      </c>
      <c r="I19" s="23" t="s">
        <v>35</v>
      </c>
      <c r="J19" s="23" t="s">
        <v>42</v>
      </c>
      <c r="K19" s="34" t="s">
        <v>42</v>
      </c>
      <c r="L19" s="46" t="s">
        <v>42</v>
      </c>
      <c r="M19" s="34" t="s">
        <v>42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35</v>
      </c>
      <c r="V19" s="23" t="s">
        <v>35</v>
      </c>
      <c r="W19" s="23" t="s">
        <v>42</v>
      </c>
      <c r="X19" s="34" t="s">
        <v>42</v>
      </c>
      <c r="Y19" s="46" t="s">
        <v>42</v>
      </c>
      <c r="Z19" s="34" t="s">
        <v>42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35</v>
      </c>
      <c r="AI19" s="23" t="s">
        <v>35</v>
      </c>
      <c r="AJ19" s="23" t="s">
        <v>42</v>
      </c>
      <c r="AK19" s="34" t="s">
        <v>42</v>
      </c>
      <c r="AL19" s="46" t="s">
        <v>42</v>
      </c>
      <c r="AM19" s="34" t="s">
        <v>42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35</v>
      </c>
      <c r="AV19" s="23" t="s">
        <v>35</v>
      </c>
      <c r="AW19" s="23" t="s">
        <v>42</v>
      </c>
      <c r="AX19" s="34" t="s">
        <v>42</v>
      </c>
      <c r="AY19" s="46" t="s">
        <v>42</v>
      </c>
      <c r="AZ19" s="34" t="s">
        <v>42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35</v>
      </c>
      <c r="BI19" s="23" t="s">
        <v>35</v>
      </c>
      <c r="BJ19" s="23" t="s">
        <v>42</v>
      </c>
      <c r="BK19" s="34" t="s">
        <v>42</v>
      </c>
      <c r="BL19" s="46" t="s">
        <v>42</v>
      </c>
      <c r="BM19" s="34" t="s">
        <v>42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33</v>
      </c>
      <c r="G20" s="23" t="s">
        <v>34</v>
      </c>
      <c r="H20" s="23" t="s">
        <v>33</v>
      </c>
      <c r="I20" s="23" t="s">
        <v>34</v>
      </c>
      <c r="J20" s="23" t="s">
        <v>37</v>
      </c>
      <c r="K20" s="34" t="s">
        <v>38</v>
      </c>
      <c r="L20" s="46" t="s">
        <v>43</v>
      </c>
      <c r="M20" s="34" t="s">
        <v>44</v>
      </c>
      <c r="N20" s="6"/>
      <c r="O20" s="16"/>
      <c r="P20" s="18"/>
      <c r="Q20" s="23" t="s">
        <v>6</v>
      </c>
      <c r="R20" s="23" t="s">
        <v>4</v>
      </c>
      <c r="S20" s="23" t="s">
        <v>33</v>
      </c>
      <c r="T20" s="23" t="s">
        <v>34</v>
      </c>
      <c r="U20" s="23" t="s">
        <v>33</v>
      </c>
      <c r="V20" s="23" t="s">
        <v>34</v>
      </c>
      <c r="W20" s="23" t="s">
        <v>37</v>
      </c>
      <c r="X20" s="34" t="s">
        <v>38</v>
      </c>
      <c r="Y20" s="46" t="s">
        <v>43</v>
      </c>
      <c r="Z20" s="34" t="s">
        <v>44</v>
      </c>
      <c r="AA20" s="6"/>
      <c r="AB20" s="16"/>
      <c r="AC20" s="18"/>
      <c r="AD20" s="23" t="s">
        <v>6</v>
      </c>
      <c r="AE20" s="23" t="s">
        <v>4</v>
      </c>
      <c r="AF20" s="23" t="s">
        <v>33</v>
      </c>
      <c r="AG20" s="23" t="s">
        <v>34</v>
      </c>
      <c r="AH20" s="23" t="s">
        <v>33</v>
      </c>
      <c r="AI20" s="23" t="s">
        <v>34</v>
      </c>
      <c r="AJ20" s="23" t="s">
        <v>37</v>
      </c>
      <c r="AK20" s="34" t="s">
        <v>38</v>
      </c>
      <c r="AL20" s="46" t="s">
        <v>43</v>
      </c>
      <c r="AM20" s="34" t="s">
        <v>44</v>
      </c>
      <c r="AO20" s="16"/>
      <c r="AP20" s="18"/>
      <c r="AQ20" s="23" t="s">
        <v>6</v>
      </c>
      <c r="AR20" s="23" t="s">
        <v>4</v>
      </c>
      <c r="AS20" s="23" t="s">
        <v>33</v>
      </c>
      <c r="AT20" s="23" t="s">
        <v>34</v>
      </c>
      <c r="AU20" s="23" t="s">
        <v>33</v>
      </c>
      <c r="AV20" s="23" t="s">
        <v>34</v>
      </c>
      <c r="AW20" s="23" t="s">
        <v>37</v>
      </c>
      <c r="AX20" s="34" t="s">
        <v>38</v>
      </c>
      <c r="AY20" s="46" t="s">
        <v>43</v>
      </c>
      <c r="AZ20" s="34" t="s">
        <v>44</v>
      </c>
      <c r="BA20" s="6"/>
      <c r="BB20" s="16"/>
      <c r="BC20" s="18"/>
      <c r="BD20" s="23" t="s">
        <v>6</v>
      </c>
      <c r="BE20" s="23" t="s">
        <v>4</v>
      </c>
      <c r="BF20" s="23" t="s">
        <v>33</v>
      </c>
      <c r="BG20" s="23" t="s">
        <v>34</v>
      </c>
      <c r="BH20" s="23" t="s">
        <v>33</v>
      </c>
      <c r="BI20" s="23" t="s">
        <v>34</v>
      </c>
      <c r="BJ20" s="23" t="s">
        <v>37</v>
      </c>
      <c r="BK20" s="34" t="s">
        <v>38</v>
      </c>
      <c r="BL20" s="46" t="s">
        <v>43</v>
      </c>
      <c r="BM20" s="34" t="s">
        <v>44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39</v>
      </c>
      <c r="G21" s="10" t="s">
        <v>39</v>
      </c>
      <c r="H21" s="10" t="s">
        <v>40</v>
      </c>
      <c r="I21" s="10" t="s">
        <v>40</v>
      </c>
      <c r="J21" s="9" t="s">
        <v>41</v>
      </c>
      <c r="K21" s="35" t="s">
        <v>41</v>
      </c>
      <c r="L21" s="47" t="s">
        <v>39</v>
      </c>
      <c r="M21" s="48" t="s">
        <v>45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39</v>
      </c>
      <c r="T21" s="10" t="s">
        <v>39</v>
      </c>
      <c r="U21" s="10" t="s">
        <v>40</v>
      </c>
      <c r="V21" s="10" t="s">
        <v>40</v>
      </c>
      <c r="W21" s="9" t="s">
        <v>41</v>
      </c>
      <c r="X21" s="35" t="s">
        <v>41</v>
      </c>
      <c r="Y21" s="47" t="s">
        <v>39</v>
      </c>
      <c r="Z21" s="48" t="s">
        <v>45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39</v>
      </c>
      <c r="AG21" s="10" t="s">
        <v>39</v>
      </c>
      <c r="AH21" s="10" t="s">
        <v>40</v>
      </c>
      <c r="AI21" s="10" t="s">
        <v>40</v>
      </c>
      <c r="AJ21" s="9" t="s">
        <v>41</v>
      </c>
      <c r="AK21" s="35" t="s">
        <v>41</v>
      </c>
      <c r="AL21" s="47" t="s">
        <v>39</v>
      </c>
      <c r="AM21" s="48" t="s">
        <v>45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39</v>
      </c>
      <c r="AT21" s="10" t="s">
        <v>39</v>
      </c>
      <c r="AU21" s="10" t="s">
        <v>40</v>
      </c>
      <c r="AV21" s="10" t="s">
        <v>40</v>
      </c>
      <c r="AW21" s="9" t="s">
        <v>41</v>
      </c>
      <c r="AX21" s="35" t="s">
        <v>41</v>
      </c>
      <c r="AY21" s="47" t="s">
        <v>39</v>
      </c>
      <c r="AZ21" s="48" t="s">
        <v>45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39</v>
      </c>
      <c r="BG21" s="10" t="s">
        <v>39</v>
      </c>
      <c r="BH21" s="10" t="s">
        <v>40</v>
      </c>
      <c r="BI21" s="10" t="s">
        <v>40</v>
      </c>
      <c r="BJ21" s="9" t="s">
        <v>41</v>
      </c>
      <c r="BK21" s="35" t="s">
        <v>41</v>
      </c>
      <c r="BL21" s="47" t="s">
        <v>39</v>
      </c>
      <c r="BM21" s="48" t="s">
        <v>45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1112</v>
      </c>
      <c r="F23" s="30">
        <v>40.208378241945702</v>
      </c>
      <c r="G23" s="30">
        <v>29.103236918863004</v>
      </c>
      <c r="H23" s="30">
        <v>304.23547073192492</v>
      </c>
      <c r="I23" s="30">
        <v>1424.7024623523462</v>
      </c>
      <c r="J23" s="32">
        <f>(G23-F23)/F23</f>
        <v>-0.27618973479257924</v>
      </c>
      <c r="K23" s="36">
        <f t="shared" ref="K23:K26" si="10">(I23-H23)/H23</f>
        <v>3.6828940061618036</v>
      </c>
      <c r="L23" s="49">
        <f>kWh_in_MMBtu*(I23-H23)*Elec_source_E+(G23-F23)*Gas_source_E</f>
        <v>-0.10903761563714021</v>
      </c>
      <c r="M23" s="50">
        <f>(I23-H23)*Elec_emissions/1000+(G23-F23)*Gas_emissions</f>
        <v>-3.2967686770643923</v>
      </c>
      <c r="N23" s="6"/>
      <c r="O23" s="16">
        <v>1</v>
      </c>
      <c r="P23" s="17" t="s">
        <v>22</v>
      </c>
      <c r="Q23" s="18">
        <v>3779</v>
      </c>
      <c r="R23" s="18">
        <v>764</v>
      </c>
      <c r="S23" s="30">
        <v>37.023953299321896</v>
      </c>
      <c r="T23" s="30">
        <v>27.196101826044334</v>
      </c>
      <c r="U23" s="30">
        <v>283.5203681131116</v>
      </c>
      <c r="V23" s="30">
        <v>1232.0938276067964</v>
      </c>
      <c r="W23" s="32">
        <f>(T23-S23)/S23</f>
        <v>-0.26544576139192466</v>
      </c>
      <c r="X23" s="36">
        <f t="shared" ref="X23:X26" si="11">(V23-U23)/U23</f>
        <v>3.345697756413915</v>
      </c>
      <c r="Y23" s="49">
        <f>kWh_in_MMBtu*(V23-U23)*Elec_source_E+(T23-S23)*Gas_source_E</f>
        <v>-0.55706033370224084</v>
      </c>
      <c r="Z23" s="50">
        <f>(V23-U23)*Elec_emissions/1000+(T23-S23)*Gas_emissions</f>
        <v>-65.468356467983767</v>
      </c>
      <c r="AA23" s="6"/>
      <c r="AB23" s="16">
        <v>1</v>
      </c>
      <c r="AC23" s="17" t="s">
        <v>22</v>
      </c>
      <c r="AD23" s="18">
        <v>1341</v>
      </c>
      <c r="AE23" s="18">
        <v>305</v>
      </c>
      <c r="AF23" s="30">
        <v>43.417028820041878</v>
      </c>
      <c r="AG23" s="30">
        <v>29.608922640759836</v>
      </c>
      <c r="AH23" s="30">
        <v>323.88480686079316</v>
      </c>
      <c r="AI23" s="30">
        <v>1862.6418175966273</v>
      </c>
      <c r="AJ23" s="32">
        <f>(AG23-AF23)/AF23</f>
        <v>-0.31803434169838996</v>
      </c>
      <c r="AK23" s="36">
        <f t="shared" ref="AK23:AK26" si="12">(AI23-AH23)/AH23</f>
        <v>4.7509391553435769</v>
      </c>
      <c r="AL23" s="49">
        <f>kWh_in_MMBtu*(AI23-AH23)*Elec_source_E+(AG23-AF23)*Gas_source_E</f>
        <v>1.4228864488169339</v>
      </c>
      <c r="AM23" s="50">
        <f>(AI23-AH23)*Elec_emissions/1000+(AG23-AF23)*Gas_emissions</f>
        <v>207.56108525544323</v>
      </c>
      <c r="AO23" s="16">
        <v>1</v>
      </c>
      <c r="AP23" s="17" t="s">
        <v>22</v>
      </c>
      <c r="AQ23" s="18">
        <v>133</v>
      </c>
      <c r="AR23" s="18">
        <v>31</v>
      </c>
      <c r="AS23" s="30">
        <v>64.308528349035839</v>
      </c>
      <c r="AT23" s="30">
        <v>48.115899969300735</v>
      </c>
      <c r="AU23" s="30">
        <v>474.26946212687153</v>
      </c>
      <c r="AV23" s="30">
        <v>2186.3379973291967</v>
      </c>
      <c r="AW23" s="32">
        <f>(AT23-AS23)/AS23</f>
        <v>-0.25179597162991019</v>
      </c>
      <c r="AX23" s="36">
        <f t="shared" ref="AX23:AX26" si="13">(AV23-AU23)/AU23</f>
        <v>3.6099067553801953</v>
      </c>
      <c r="AY23" s="49">
        <f>kWh_in_MMBtu*(AV23-AU23)*Elec_source_E+(AT23-AS23)*Gas_source_E</f>
        <v>0.67920673680296773</v>
      </c>
      <c r="AZ23" s="50">
        <f>(AV23-AU23)*Elec_emissions/1000+(AT23-AS23)*Gas_emissions</f>
        <v>109.03127836312024</v>
      </c>
      <c r="BA23" s="6"/>
      <c r="BB23" s="16">
        <v>1</v>
      </c>
      <c r="BC23" s="17" t="s">
        <v>22</v>
      </c>
      <c r="BD23" s="18">
        <v>46</v>
      </c>
      <c r="BE23" s="18">
        <v>12</v>
      </c>
      <c r="BF23" s="30">
        <v>99.138176285733451</v>
      </c>
      <c r="BG23" s="30">
        <v>88.555279516473703</v>
      </c>
      <c r="BH23" s="30">
        <v>684.42189975059364</v>
      </c>
      <c r="BI23" s="30">
        <v>588.93513000344262</v>
      </c>
      <c r="BJ23" s="32">
        <f>(BG23-BF23)/BF23</f>
        <v>-0.10674895550587898</v>
      </c>
      <c r="BK23" s="36">
        <f t="shared" ref="BK23:BK26" si="14">(BI23-BH23)/BH23</f>
        <v>-0.1395144862868164</v>
      </c>
      <c r="BL23" s="49">
        <f>kWh_in_MMBtu*(BI23-BH23)*Elec_source_E+(BG23-BF23)*Gas_source_E</f>
        <v>-12.557625780836911</v>
      </c>
      <c r="BM23" s="50">
        <f>(BI23-BH23)*Elec_emissions/1000+(BG23-BF23)*Gas_emissions</f>
        <v>-1694.5235882935406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1466</v>
      </c>
      <c r="F24" s="30">
        <v>39.869495918928848</v>
      </c>
      <c r="G24" s="31">
        <v>30.697422980892821</v>
      </c>
      <c r="H24" s="31">
        <v>306.70135883561869</v>
      </c>
      <c r="I24" s="30">
        <v>1163.2332891401904</v>
      </c>
      <c r="J24" s="37">
        <f t="shared" ref="J24:J26" si="15">(G24-F24)/F24</f>
        <v>-0.23005239285409176</v>
      </c>
      <c r="K24" s="38">
        <f t="shared" si="10"/>
        <v>2.792722971806731</v>
      </c>
      <c r="L24" s="49">
        <f>kWh_in_MMBtu*(I24-H24)*Elec_source_E+(G24-F24)*Gas_source_E</f>
        <v>-0.8276457582379102</v>
      </c>
      <c r="M24" s="50">
        <f>(I24-H24)*Elec_emissions/1000+(G24-F24)*Gas_emissions</f>
        <v>-102.89729522844891</v>
      </c>
      <c r="N24" s="6"/>
      <c r="O24" s="16">
        <v>2</v>
      </c>
      <c r="P24" s="17" t="s">
        <v>23</v>
      </c>
      <c r="Q24" s="18">
        <v>3779</v>
      </c>
      <c r="R24" s="18">
        <v>965</v>
      </c>
      <c r="S24" s="30">
        <v>36.868984137584647</v>
      </c>
      <c r="T24" s="31">
        <v>28.453200323721919</v>
      </c>
      <c r="U24" s="31">
        <v>287.75990416432052</v>
      </c>
      <c r="V24" s="30">
        <v>1040.2317510118717</v>
      </c>
      <c r="W24" s="37">
        <f t="shared" ref="W24:W26" si="16">(T24-S24)/S24</f>
        <v>-0.22826188490730845</v>
      </c>
      <c r="X24" s="38">
        <f t="shared" si="11"/>
        <v>2.6149294462437154</v>
      </c>
      <c r="Y24" s="49">
        <f>kWh_in_MMBtu*(V24-U24)*Elec_source_E+(T24-S24)*Gas_source_E</f>
        <v>-1.1173436397015024</v>
      </c>
      <c r="Z24" s="50">
        <f>(V24-U24)*Elec_emissions/1000+(T24-S24)*Gas_emissions</f>
        <v>-143.02615532148138</v>
      </c>
      <c r="AA24" s="6"/>
      <c r="AB24" s="16">
        <v>2</v>
      </c>
      <c r="AC24" s="17" t="s">
        <v>23</v>
      </c>
      <c r="AD24" s="18">
        <v>1341</v>
      </c>
      <c r="AE24" s="18">
        <v>446</v>
      </c>
      <c r="AF24" s="30">
        <v>41.875563811352713</v>
      </c>
      <c r="AG24" s="31">
        <v>31.516124223465855</v>
      </c>
      <c r="AH24" s="31">
        <v>318.48356978449902</v>
      </c>
      <c r="AI24" s="30">
        <v>1390.3013785992457</v>
      </c>
      <c r="AJ24" s="37">
        <f t="shared" ref="AJ24:AJ26" si="17">(AG24-AF24)/AF24</f>
        <v>-0.24738627125250437</v>
      </c>
      <c r="AK24" s="38">
        <f t="shared" si="12"/>
        <v>3.3653786584343712</v>
      </c>
      <c r="AL24" s="49">
        <f>kWh_in_MMBtu*(AI24-AH24)*Elec_source_E+(AG24-AF24)*Gas_source_E</f>
        <v>0.18294577573045245</v>
      </c>
      <c r="AM24" s="50">
        <f>(AI24-AH24)*Elec_emissions/1000+(AG24-AF24)*Gas_emissions</f>
        <v>35.585474597273787</v>
      </c>
      <c r="AO24" s="16">
        <v>2</v>
      </c>
      <c r="AP24" s="17" t="s">
        <v>23</v>
      </c>
      <c r="AQ24" s="18">
        <v>133</v>
      </c>
      <c r="AR24" s="18">
        <v>38</v>
      </c>
      <c r="AS24" s="30">
        <v>64.471841937881123</v>
      </c>
      <c r="AT24" s="31">
        <v>50.172820032076139</v>
      </c>
      <c r="AU24" s="31">
        <v>472.79602814193777</v>
      </c>
      <c r="AV24" s="30">
        <v>1863.4320891978768</v>
      </c>
      <c r="AW24" s="37">
        <f t="shared" ref="AW24:AW26" si="18">(AT24-AS24)/AS24</f>
        <v>-0.22178708527642424</v>
      </c>
      <c r="AX24" s="38">
        <f t="shared" si="13"/>
        <v>2.9413023339495084</v>
      </c>
      <c r="AY24" s="49">
        <f>kWh_in_MMBtu*(AV24-AU24)*Elec_source_E+(AT24-AS24)*Gas_source_E</f>
        <v>-0.6979743298622747</v>
      </c>
      <c r="AZ24" s="50">
        <f>(AV24-AU24)*Elec_emissions/1000+(AT24-AS24)*Gas_emissions</f>
        <v>-79.971387377997189</v>
      </c>
      <c r="BA24" s="6"/>
      <c r="BB24" s="16">
        <v>2</v>
      </c>
      <c r="BC24" s="17" t="s">
        <v>23</v>
      </c>
      <c r="BD24" s="18">
        <v>46</v>
      </c>
      <c r="BE24" s="18">
        <v>17</v>
      </c>
      <c r="BF24" s="30">
        <v>102.56940416927368</v>
      </c>
      <c r="BG24" s="31">
        <v>93.077953688969899</v>
      </c>
      <c r="BH24" s="31">
        <v>701.52725536276989</v>
      </c>
      <c r="BI24" s="30">
        <v>623.03105342822323</v>
      </c>
      <c r="BJ24" s="37">
        <f t="shared" ref="BJ24:BJ26" si="19">(BG24-BF24)/BF24</f>
        <v>-9.2536858892538057E-2</v>
      </c>
      <c r="BK24" s="38">
        <f t="shared" si="14"/>
        <v>-0.11189330326724817</v>
      </c>
      <c r="BL24" s="49">
        <f>kWh_in_MMBtu*(BI24-BH24)*Elec_source_E+(BG24-BF24)*Gas_source_E</f>
        <v>-11.186050629755638</v>
      </c>
      <c r="BM24" s="50">
        <f>(BI24-BH24)*Elec_emissions/1000+(BG24-BF24)*Gas_emissions</f>
        <v>-1509.3766982174868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2781</v>
      </c>
      <c r="F25" s="30">
        <v>39.895004482462475</v>
      </c>
      <c r="G25" s="31">
        <v>31.706005564400851</v>
      </c>
      <c r="H25" s="31">
        <v>312.38493030841738</v>
      </c>
      <c r="I25" s="30">
        <v>1193.6389828112221</v>
      </c>
      <c r="J25" s="37">
        <f t="shared" si="15"/>
        <v>-0.20526376733862614</v>
      </c>
      <c r="K25" s="38">
        <f t="shared" si="10"/>
        <v>2.8210517441822289</v>
      </c>
      <c r="L25" s="49">
        <f>kWh_in_MMBtu*(I25-H25)*Elec_source_E+(G25-F25)*Gas_source_E</f>
        <v>0.50857658387881521</v>
      </c>
      <c r="M25" s="50">
        <f>(I25-H25)*Elec_emissions/1000+(G25-F25)*Gas_emissions</f>
        <v>77.560551384019391</v>
      </c>
      <c r="N25" s="6"/>
      <c r="O25" s="16">
        <v>3</v>
      </c>
      <c r="P25" s="17" t="s">
        <v>24</v>
      </c>
      <c r="Q25" s="18">
        <v>3779</v>
      </c>
      <c r="R25" s="18">
        <v>1703</v>
      </c>
      <c r="S25" s="30">
        <v>38.036876245862125</v>
      </c>
      <c r="T25" s="31">
        <v>29.852911995990119</v>
      </c>
      <c r="U25" s="31">
        <v>300.61712446275419</v>
      </c>
      <c r="V25" s="30">
        <v>1174.052460234642</v>
      </c>
      <c r="W25" s="37">
        <f t="shared" si="16"/>
        <v>-0.21515868435075042</v>
      </c>
      <c r="X25" s="38">
        <f t="shared" si="11"/>
        <v>2.9054743216403316</v>
      </c>
      <c r="Y25" s="49">
        <f>kWh_in_MMBtu*(V25-U25)*Elec_source_E+(T25-S25)*Gas_source_E</f>
        <v>0.43035825982797959</v>
      </c>
      <c r="Z25" s="50">
        <f>(V25-U25)*Elec_emissions/1000+(T25-S25)*Gas_emissions</f>
        <v>66.932233481140202</v>
      </c>
      <c r="AA25" s="6"/>
      <c r="AB25" s="16">
        <v>3</v>
      </c>
      <c r="AC25" s="17" t="s">
        <v>24</v>
      </c>
      <c r="AD25" s="18">
        <v>1341</v>
      </c>
      <c r="AE25" s="18">
        <v>976</v>
      </c>
      <c r="AF25" s="30">
        <v>39.405128359767836</v>
      </c>
      <c r="AG25" s="31">
        <v>31.622082231866774</v>
      </c>
      <c r="AH25" s="31">
        <v>310.34929490339937</v>
      </c>
      <c r="AI25" s="30">
        <v>1151.4899309049522</v>
      </c>
      <c r="AJ25" s="37">
        <f t="shared" si="17"/>
        <v>-0.19751353318385481</v>
      </c>
      <c r="AK25" s="38">
        <f t="shared" si="12"/>
        <v>2.7103030353697752</v>
      </c>
      <c r="AL25" s="49">
        <f>kWh_in_MMBtu*(AI25-AH25)*Elec_source_E+(AG25-AF25)*Gas_source_E</f>
        <v>0.52161637223727375</v>
      </c>
      <c r="AM25" s="50">
        <f>(AI25-AH25)*Elec_emissions/1000+(AG25-AF25)*Gas_emissions</f>
        <v>78.910703944801526</v>
      </c>
      <c r="AO25" s="16">
        <v>3</v>
      </c>
      <c r="AP25" s="17" t="s">
        <v>24</v>
      </c>
      <c r="AQ25" s="18">
        <v>133</v>
      </c>
      <c r="AR25" s="18">
        <v>65</v>
      </c>
      <c r="AS25" s="30">
        <v>66.132024781614717</v>
      </c>
      <c r="AT25" s="31">
        <v>52.484046604657316</v>
      </c>
      <c r="AU25" s="31">
        <v>476.86541212501152</v>
      </c>
      <c r="AV25" s="30">
        <v>2306.5300882050201</v>
      </c>
      <c r="AW25" s="37">
        <f t="shared" si="18"/>
        <v>-0.20637472120393416</v>
      </c>
      <c r="AX25" s="38">
        <f t="shared" si="13"/>
        <v>3.8368575903348536</v>
      </c>
      <c r="AY25" s="49">
        <f>kWh_in_MMBtu*(AV25-AU25)*Elec_source_E+(AT25-AS25)*Gas_source_E</f>
        <v>4.7118436647931485</v>
      </c>
      <c r="AZ25" s="50">
        <f>(AV25-AU25)*Elec_emissions/1000+(AT25-AS25)*Gas_emissions</f>
        <v>654.0796470075943</v>
      </c>
      <c r="BA25" s="6"/>
      <c r="BB25" s="16">
        <v>3</v>
      </c>
      <c r="BC25" s="17" t="s">
        <v>24</v>
      </c>
      <c r="BD25" s="18">
        <v>46</v>
      </c>
      <c r="BE25" s="18">
        <v>37</v>
      </c>
      <c r="BF25" s="30">
        <v>92.249198083425995</v>
      </c>
      <c r="BG25" s="31">
        <v>82.710190751972632</v>
      </c>
      <c r="BH25" s="31">
        <v>618.76661118365598</v>
      </c>
      <c r="BI25" s="30">
        <v>1251.8930573471184</v>
      </c>
      <c r="BJ25" s="37">
        <f t="shared" si="19"/>
        <v>-0.10340477239516724</v>
      </c>
      <c r="BK25" s="38">
        <f t="shared" si="14"/>
        <v>1.0232071910802316</v>
      </c>
      <c r="BL25" s="49">
        <f>kWh_in_MMBtu*(BI25-BH25)*Elec_source_E+(BG25-BF25)*Gas_source_E</f>
        <v>-3.6193528171733513</v>
      </c>
      <c r="BM25" s="50">
        <f>(BI25-BH25)*Elec_emissions/1000+(BG25-BF25)*Gas_emissions</f>
        <v>-481.66822500196997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5164</v>
      </c>
      <c r="F26" s="39">
        <v>47.577345810304095</v>
      </c>
      <c r="G26" s="40">
        <v>41.270074927865757</v>
      </c>
      <c r="H26" s="40">
        <v>356.62776361070348</v>
      </c>
      <c r="I26" s="39">
        <v>917.04038610051828</v>
      </c>
      <c r="J26" s="41">
        <f t="shared" si="15"/>
        <v>-0.13256878405083994</v>
      </c>
      <c r="K26" s="42">
        <f t="shared" si="10"/>
        <v>1.5714217446669794</v>
      </c>
      <c r="L26" s="51">
        <f>kWh_in_MMBtu*(I26-H26)*Elec_source_E+(G26-F26)*Gas_source_E</f>
        <v>-0.87522434285392769</v>
      </c>
      <c r="M26" s="52">
        <f>(I26-H26)*Elec_emissions/1000+(G26-F26)*Gas_emissions</f>
        <v>-112.328866618245</v>
      </c>
      <c r="N26" s="6"/>
      <c r="O26" s="19">
        <v>4</v>
      </c>
      <c r="P26" s="14" t="s">
        <v>25</v>
      </c>
      <c r="Q26" s="13">
        <v>3779</v>
      </c>
      <c r="R26" s="13">
        <v>3723</v>
      </c>
      <c r="S26" s="39">
        <v>47.118660997217958</v>
      </c>
      <c r="T26" s="40">
        <v>41.564133544721656</v>
      </c>
      <c r="U26" s="40">
        <v>353.97458816884767</v>
      </c>
      <c r="V26" s="39">
        <v>821.48694057574062</v>
      </c>
      <c r="W26" s="41">
        <f t="shared" si="16"/>
        <v>-0.11788381365133146</v>
      </c>
      <c r="X26" s="42">
        <f t="shared" si="11"/>
        <v>1.3207511726347068</v>
      </c>
      <c r="Y26" s="51">
        <f>kWh_in_MMBtu*(V26-U26)*Elec_source_E+(T26-S26)*Gas_source_E</f>
        <v>-1.0493115947715452</v>
      </c>
      <c r="Z26" s="52">
        <f>(V26-U26)*Elec_emissions/1000+(T26-S26)*Gas_emissions</f>
        <v>-136.752575117334</v>
      </c>
      <c r="AA26" s="6"/>
      <c r="AB26" s="19">
        <v>4</v>
      </c>
      <c r="AC26" s="14" t="s">
        <v>25</v>
      </c>
      <c r="AD26" s="13">
        <v>1341</v>
      </c>
      <c r="AE26" s="13">
        <v>1263</v>
      </c>
      <c r="AF26" s="39">
        <v>41.206450790249036</v>
      </c>
      <c r="AG26" s="40">
        <v>33.318061662140657</v>
      </c>
      <c r="AH26" s="40">
        <v>320.30693556429327</v>
      </c>
      <c r="AI26" s="39">
        <v>1126.749153779936</v>
      </c>
      <c r="AJ26" s="41">
        <f t="shared" si="17"/>
        <v>-0.19143578194254629</v>
      </c>
      <c r="AK26" s="42">
        <f t="shared" si="12"/>
        <v>2.5177170041445152</v>
      </c>
      <c r="AL26" s="51">
        <f>kWh_in_MMBtu*(AI26-AH26)*Elec_source_E+(AG26-AF26)*Gas_source_E</f>
        <v>3.5315985024231722E-2</v>
      </c>
      <c r="AM26" s="52">
        <f>(AI26-AH26)*Elec_emissions/1000+(AG26-AF26)*Gas_emissions</f>
        <v>12.973783453612668</v>
      </c>
      <c r="AO26" s="19">
        <v>4</v>
      </c>
      <c r="AP26" s="14" t="s">
        <v>25</v>
      </c>
      <c r="AQ26" s="13">
        <v>133</v>
      </c>
      <c r="AR26" s="13">
        <v>133</v>
      </c>
      <c r="AS26" s="39">
        <v>103.90183140520584</v>
      </c>
      <c r="AT26" s="40">
        <v>93.166213717867919</v>
      </c>
      <c r="AU26" s="40">
        <v>677.8385595192309</v>
      </c>
      <c r="AV26" s="39">
        <v>1497.3362344963002</v>
      </c>
      <c r="AW26" s="41">
        <f t="shared" si="18"/>
        <v>-0.10332462423564201</v>
      </c>
      <c r="AX26" s="42">
        <f t="shared" si="13"/>
        <v>1.208986510826874</v>
      </c>
      <c r="AY26" s="51">
        <f>kWh_in_MMBtu*(AV26-AU26)*Elec_source_E+(AT26-AS26)*Gas_source_E</f>
        <v>-2.9283932093379619</v>
      </c>
      <c r="AZ26" s="52">
        <f>(AV26-AU26)*Elec_emissions/1000+(AT26-AS26)*Gas_emissions</f>
        <v>-386.58618062201572</v>
      </c>
      <c r="BA26" s="6"/>
      <c r="BB26" s="19">
        <v>4</v>
      </c>
      <c r="BC26" s="14" t="s">
        <v>25</v>
      </c>
      <c r="BD26" s="13">
        <v>46</v>
      </c>
      <c r="BE26" s="13">
        <v>45</v>
      </c>
      <c r="BF26" s="39">
        <v>97.865509928679842</v>
      </c>
      <c r="BG26" s="40">
        <v>86.746209705339979</v>
      </c>
      <c r="BH26" s="40">
        <v>646.18203331760753</v>
      </c>
      <c r="BI26" s="39">
        <v>1221.5727477230143</v>
      </c>
      <c r="BJ26" s="41">
        <f t="shared" si="19"/>
        <v>-0.11361817080852211</v>
      </c>
      <c r="BK26" s="42">
        <f t="shared" si="14"/>
        <v>0.89044678548435319</v>
      </c>
      <c r="BL26" s="51">
        <f>kWh_in_MMBtu*(BI26-BH26)*Elec_source_E+(BG26-BF26)*Gas_source_E</f>
        <v>-5.9599829201330774</v>
      </c>
      <c r="BM26" s="52">
        <f>(BI26-BH26)*Elec_emissions/1000+(BG26-BF26)*Gas_emissions</f>
        <v>-797.9190340854982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68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68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68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68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68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53" t="s">
        <v>36</v>
      </c>
      <c r="G33" s="53"/>
      <c r="H33" s="53"/>
      <c r="I33" s="53"/>
      <c r="J33" s="28"/>
      <c r="K33" s="29"/>
      <c r="L33" s="45"/>
      <c r="M33" s="29"/>
      <c r="N33" s="5"/>
      <c r="O33" s="27"/>
      <c r="P33" s="28"/>
      <c r="Q33" s="28"/>
      <c r="R33" s="28"/>
      <c r="S33" s="53" t="s">
        <v>36</v>
      </c>
      <c r="T33" s="53"/>
      <c r="U33" s="53"/>
      <c r="V33" s="53"/>
      <c r="W33" s="28"/>
      <c r="X33" s="29"/>
      <c r="Y33" s="45"/>
      <c r="Z33" s="29"/>
      <c r="AB33" s="27"/>
      <c r="AC33" s="28"/>
      <c r="AD33" s="28"/>
      <c r="AE33" s="28"/>
      <c r="AF33" s="53" t="s">
        <v>36</v>
      </c>
      <c r="AG33" s="53"/>
      <c r="AH33" s="53"/>
      <c r="AI33" s="53"/>
      <c r="AJ33" s="28"/>
      <c r="AK33" s="29"/>
      <c r="AL33" s="45"/>
      <c r="AM33" s="29"/>
      <c r="AO33" s="27"/>
      <c r="AP33" s="28"/>
      <c r="AQ33" s="28"/>
      <c r="AR33" s="28"/>
      <c r="AS33" s="53" t="s">
        <v>36</v>
      </c>
      <c r="AT33" s="53"/>
      <c r="AU33" s="53"/>
      <c r="AV33" s="53"/>
      <c r="AW33" s="28"/>
      <c r="AX33" s="29"/>
      <c r="AY33" s="45"/>
      <c r="AZ33" s="29"/>
      <c r="BB33" s="27"/>
      <c r="BC33" s="28"/>
      <c r="BD33" s="28"/>
      <c r="BE33" s="28"/>
      <c r="BF33" s="53" t="s">
        <v>36</v>
      </c>
      <c r="BG33" s="53"/>
      <c r="BH33" s="53"/>
      <c r="BI33" s="53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35</v>
      </c>
      <c r="I34" s="23" t="s">
        <v>35</v>
      </c>
      <c r="J34" s="23" t="s">
        <v>42</v>
      </c>
      <c r="K34" s="34" t="s">
        <v>42</v>
      </c>
      <c r="L34" s="46" t="s">
        <v>42</v>
      </c>
      <c r="M34" s="34" t="s">
        <v>42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35</v>
      </c>
      <c r="V34" s="23" t="s">
        <v>35</v>
      </c>
      <c r="W34" s="23" t="s">
        <v>42</v>
      </c>
      <c r="X34" s="34" t="s">
        <v>42</v>
      </c>
      <c r="Y34" s="46" t="s">
        <v>42</v>
      </c>
      <c r="Z34" s="34" t="s">
        <v>42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35</v>
      </c>
      <c r="AI34" s="23" t="s">
        <v>35</v>
      </c>
      <c r="AJ34" s="23" t="s">
        <v>42</v>
      </c>
      <c r="AK34" s="34" t="s">
        <v>42</v>
      </c>
      <c r="AL34" s="46" t="s">
        <v>42</v>
      </c>
      <c r="AM34" s="34" t="s">
        <v>42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35</v>
      </c>
      <c r="AV34" s="23" t="s">
        <v>35</v>
      </c>
      <c r="AW34" s="23" t="s">
        <v>42</v>
      </c>
      <c r="AX34" s="34" t="s">
        <v>42</v>
      </c>
      <c r="AY34" s="46" t="s">
        <v>42</v>
      </c>
      <c r="AZ34" s="34" t="s">
        <v>42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35</v>
      </c>
      <c r="BI34" s="23" t="s">
        <v>35</v>
      </c>
      <c r="BJ34" s="23" t="s">
        <v>42</v>
      </c>
      <c r="BK34" s="34" t="s">
        <v>42</v>
      </c>
      <c r="BL34" s="46" t="s">
        <v>42</v>
      </c>
      <c r="BM34" s="34" t="s">
        <v>42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33</v>
      </c>
      <c r="G35" s="23" t="s">
        <v>34</v>
      </c>
      <c r="H35" s="23" t="s">
        <v>33</v>
      </c>
      <c r="I35" s="23" t="s">
        <v>34</v>
      </c>
      <c r="J35" s="23" t="s">
        <v>37</v>
      </c>
      <c r="K35" s="34" t="s">
        <v>38</v>
      </c>
      <c r="L35" s="46" t="s">
        <v>43</v>
      </c>
      <c r="M35" s="34" t="s">
        <v>44</v>
      </c>
      <c r="N35" s="6"/>
      <c r="O35" s="16"/>
      <c r="P35" s="18"/>
      <c r="Q35" s="23" t="s">
        <v>6</v>
      </c>
      <c r="R35" s="23" t="s">
        <v>4</v>
      </c>
      <c r="S35" s="23" t="s">
        <v>33</v>
      </c>
      <c r="T35" s="23" t="s">
        <v>34</v>
      </c>
      <c r="U35" s="23" t="s">
        <v>33</v>
      </c>
      <c r="V35" s="23" t="s">
        <v>34</v>
      </c>
      <c r="W35" s="23" t="s">
        <v>37</v>
      </c>
      <c r="X35" s="34" t="s">
        <v>38</v>
      </c>
      <c r="Y35" s="46" t="s">
        <v>43</v>
      </c>
      <c r="Z35" s="34" t="s">
        <v>44</v>
      </c>
      <c r="AA35" s="6"/>
      <c r="AB35" s="16"/>
      <c r="AC35" s="18"/>
      <c r="AD35" s="23" t="s">
        <v>6</v>
      </c>
      <c r="AE35" s="23" t="s">
        <v>4</v>
      </c>
      <c r="AF35" s="23" t="s">
        <v>33</v>
      </c>
      <c r="AG35" s="23" t="s">
        <v>34</v>
      </c>
      <c r="AH35" s="23" t="s">
        <v>33</v>
      </c>
      <c r="AI35" s="23" t="s">
        <v>34</v>
      </c>
      <c r="AJ35" s="23" t="s">
        <v>37</v>
      </c>
      <c r="AK35" s="34" t="s">
        <v>38</v>
      </c>
      <c r="AL35" s="46" t="s">
        <v>43</v>
      </c>
      <c r="AM35" s="34" t="s">
        <v>44</v>
      </c>
      <c r="AO35" s="16"/>
      <c r="AP35" s="18"/>
      <c r="AQ35" s="23" t="s">
        <v>6</v>
      </c>
      <c r="AR35" s="23" t="s">
        <v>4</v>
      </c>
      <c r="AS35" s="23" t="s">
        <v>33</v>
      </c>
      <c r="AT35" s="23" t="s">
        <v>34</v>
      </c>
      <c r="AU35" s="23" t="s">
        <v>33</v>
      </c>
      <c r="AV35" s="23" t="s">
        <v>34</v>
      </c>
      <c r="AW35" s="23" t="s">
        <v>37</v>
      </c>
      <c r="AX35" s="34" t="s">
        <v>38</v>
      </c>
      <c r="AY35" s="46" t="s">
        <v>43</v>
      </c>
      <c r="AZ35" s="34" t="s">
        <v>44</v>
      </c>
      <c r="BA35" s="6"/>
      <c r="BB35" s="16"/>
      <c r="BC35" s="18"/>
      <c r="BD35" s="23" t="s">
        <v>6</v>
      </c>
      <c r="BE35" s="23" t="s">
        <v>4</v>
      </c>
      <c r="BF35" s="23" t="s">
        <v>33</v>
      </c>
      <c r="BG35" s="23" t="s">
        <v>34</v>
      </c>
      <c r="BH35" s="23" t="s">
        <v>33</v>
      </c>
      <c r="BI35" s="23" t="s">
        <v>34</v>
      </c>
      <c r="BJ35" s="23" t="s">
        <v>37</v>
      </c>
      <c r="BK35" s="34" t="s">
        <v>38</v>
      </c>
      <c r="BL35" s="46" t="s">
        <v>43</v>
      </c>
      <c r="BM35" s="34" t="s">
        <v>44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39</v>
      </c>
      <c r="G36" s="10" t="s">
        <v>39</v>
      </c>
      <c r="H36" s="10" t="s">
        <v>40</v>
      </c>
      <c r="I36" s="10" t="s">
        <v>40</v>
      </c>
      <c r="J36" s="9" t="s">
        <v>41</v>
      </c>
      <c r="K36" s="35" t="s">
        <v>41</v>
      </c>
      <c r="L36" s="47" t="s">
        <v>39</v>
      </c>
      <c r="M36" s="48" t="s">
        <v>45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39</v>
      </c>
      <c r="T36" s="10" t="s">
        <v>39</v>
      </c>
      <c r="U36" s="10" t="s">
        <v>40</v>
      </c>
      <c r="V36" s="10" t="s">
        <v>40</v>
      </c>
      <c r="W36" s="9" t="s">
        <v>41</v>
      </c>
      <c r="X36" s="35" t="s">
        <v>41</v>
      </c>
      <c r="Y36" s="47" t="s">
        <v>39</v>
      </c>
      <c r="Z36" s="48" t="s">
        <v>45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39</v>
      </c>
      <c r="AG36" s="10" t="s">
        <v>39</v>
      </c>
      <c r="AH36" s="10" t="s">
        <v>40</v>
      </c>
      <c r="AI36" s="10" t="s">
        <v>40</v>
      </c>
      <c r="AJ36" s="9" t="s">
        <v>41</v>
      </c>
      <c r="AK36" s="35" t="s">
        <v>41</v>
      </c>
      <c r="AL36" s="47" t="s">
        <v>39</v>
      </c>
      <c r="AM36" s="48" t="s">
        <v>45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39</v>
      </c>
      <c r="AT36" s="10" t="s">
        <v>39</v>
      </c>
      <c r="AU36" s="10" t="s">
        <v>40</v>
      </c>
      <c r="AV36" s="10" t="s">
        <v>40</v>
      </c>
      <c r="AW36" s="9" t="s">
        <v>41</v>
      </c>
      <c r="AX36" s="35" t="s">
        <v>41</v>
      </c>
      <c r="AY36" s="47" t="s">
        <v>39</v>
      </c>
      <c r="AZ36" s="48" t="s">
        <v>45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39</v>
      </c>
      <c r="BG36" s="10" t="s">
        <v>39</v>
      </c>
      <c r="BH36" s="10" t="s">
        <v>40</v>
      </c>
      <c r="BI36" s="10" t="s">
        <v>40</v>
      </c>
      <c r="BJ36" s="9" t="s">
        <v>41</v>
      </c>
      <c r="BK36" s="35" t="s">
        <v>41</v>
      </c>
      <c r="BL36" s="47" t="s">
        <v>39</v>
      </c>
      <c r="BM36" s="48" t="s">
        <v>45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2652</v>
      </c>
      <c r="F38" s="30">
        <v>24.604690446733017</v>
      </c>
      <c r="G38" s="30">
        <v>16.771072696444076</v>
      </c>
      <c r="H38" s="30">
        <v>250.572620459267</v>
      </c>
      <c r="I38" s="30">
        <v>1185.4539102117085</v>
      </c>
      <c r="J38" s="32">
        <f>(G38-F38)/F38</f>
        <v>-0.31837904107137749</v>
      </c>
      <c r="K38" s="36">
        <f t="shared" ref="K38:K41" si="20">(I38-H38)/H38</f>
        <v>3.7309794184174065</v>
      </c>
      <c r="L38" s="49">
        <f>kWh_in_MMBtu*(I38-H38)*Elec_source_E+(G38-F38)*Gas_source_E</f>
        <v>1.4700679270442834</v>
      </c>
      <c r="M38" s="50">
        <f>(I38-H38)*Elec_emissions/1000+(G38-F38)*Gas_emissions</f>
        <v>207.77558600757584</v>
      </c>
      <c r="N38" s="6"/>
      <c r="O38" s="16">
        <v>1</v>
      </c>
      <c r="P38" s="17" t="s">
        <v>22</v>
      </c>
      <c r="Q38" s="18">
        <v>3462</v>
      </c>
      <c r="R38" s="18">
        <v>2248</v>
      </c>
      <c r="S38" s="30">
        <v>23.89427963908523</v>
      </c>
      <c r="T38" s="30">
        <v>16.311354594593706</v>
      </c>
      <c r="U38" s="30">
        <v>245.82780807730262</v>
      </c>
      <c r="V38" s="30">
        <v>1150.9699319885553</v>
      </c>
      <c r="W38" s="32">
        <f>(T38-S38)/S38</f>
        <v>-0.31735315561000232</v>
      </c>
      <c r="X38" s="36">
        <f t="shared" ref="X38:X41" si="21">(V38-U38)/U38</f>
        <v>3.6820168189703875</v>
      </c>
      <c r="Y38" s="49">
        <f>kWh_in_MMBtu*(V38-U38)*Elec_source_E+(T38-S38)*Gas_source_E</f>
        <v>1.4249395326874961</v>
      </c>
      <c r="Z38" s="50">
        <f>(V38-U38)*Elec_emissions/1000+(T38-S38)*Gas_emissions</f>
        <v>201.38666662670744</v>
      </c>
      <c r="AA38" s="6"/>
      <c r="AB38" s="16">
        <v>1</v>
      </c>
      <c r="AC38" s="17" t="s">
        <v>22</v>
      </c>
      <c r="AD38" s="18">
        <v>1135</v>
      </c>
      <c r="AE38" s="18">
        <v>347</v>
      </c>
      <c r="AF38" s="30">
        <v>26.54895014443516</v>
      </c>
      <c r="AG38" s="30">
        <v>17.095228758019402</v>
      </c>
      <c r="AH38" s="30">
        <v>262.94944117344807</v>
      </c>
      <c r="AI38" s="30">
        <v>1426.9698153466411</v>
      </c>
      <c r="AJ38" s="32">
        <f>(AG38-AF38)/AF38</f>
        <v>-0.35608644918101673</v>
      </c>
      <c r="AK38" s="36">
        <f t="shared" ref="AK38:AK41" si="22">(AI38-AH38)/AH38</f>
        <v>4.4267839816604742</v>
      </c>
      <c r="AL38" s="49">
        <f>kWh_in_MMBtu*(AI38-AH38)*Elec_source_E+(AG38-AF38)*Gas_source_E</f>
        <v>2.1572866744955519</v>
      </c>
      <c r="AM38" s="50">
        <f>(AI38-AH38)*Elec_emissions/1000+(AG38-AF38)*Gas_emissions</f>
        <v>302.78858024470605</v>
      </c>
      <c r="AO38" s="16">
        <v>1</v>
      </c>
      <c r="AP38" s="17" t="s">
        <v>22</v>
      </c>
      <c r="AQ38" s="18">
        <v>78</v>
      </c>
      <c r="AR38" s="18">
        <v>54</v>
      </c>
      <c r="AS38" s="30">
        <v>41.357753675116186</v>
      </c>
      <c r="AT38" s="30">
        <v>33.242881767615579</v>
      </c>
      <c r="AU38" s="30">
        <v>366.23753945088998</v>
      </c>
      <c r="AV38" s="30">
        <v>1120.88140320197</v>
      </c>
      <c r="AW38" s="32">
        <f>(AT38-AS38)/AS38</f>
        <v>-0.19621162143492094</v>
      </c>
      <c r="AX38" s="36">
        <f t="shared" ref="AX38:AX41" si="23">(AV38-AU38)/AU38</f>
        <v>2.0605311647804818</v>
      </c>
      <c r="AY38" s="49">
        <f>kWh_in_MMBtu*(AV38-AU38)*Elec_source_E+(AT38-AS38)*Gas_source_E</f>
        <v>-0.76609634574707641</v>
      </c>
      <c r="AZ38" s="50">
        <f>(AV38-AU38)*Elec_emissions/1000+(AT38-AS38)*Gas_emissions</f>
        <v>-95.633992508518759</v>
      </c>
      <c r="BA38" s="6"/>
      <c r="BB38" s="16">
        <v>1</v>
      </c>
      <c r="BC38" s="17" t="s">
        <v>22</v>
      </c>
      <c r="BD38" s="18">
        <v>26</v>
      </c>
      <c r="BE38" s="18">
        <v>3</v>
      </c>
      <c r="BF38" s="30">
        <v>30.498012499032228</v>
      </c>
      <c r="BG38" s="30">
        <v>27.26655594635659</v>
      </c>
      <c r="BH38" s="30">
        <v>292.46456088847373</v>
      </c>
      <c r="BI38" s="30">
        <v>252.41369099653355</v>
      </c>
      <c r="BJ38" s="32">
        <f>(BG38-BF38)/BF38</f>
        <v>-0.10595629970242093</v>
      </c>
      <c r="BK38" s="36">
        <f t="shared" ref="BK38:BK41" si="24">(BI38-BH38)/BH38</f>
        <v>-0.13694264279497742</v>
      </c>
      <c r="BL38" s="49">
        <f>kWh_in_MMBtu*(BI38-BH38)*Elec_source_E+(BG38-BF38)*Gas_source_E</f>
        <v>-3.9510667798848291</v>
      </c>
      <c r="BM38" s="50">
        <f>(BI38-BH38)*Elec_emissions/1000+(BG38-BF38)*Gas_emissions</f>
        <v>-533.2580780661998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2877</v>
      </c>
      <c r="F39" s="30">
        <v>25.154405042801418</v>
      </c>
      <c r="G39" s="31">
        <v>17.423315621591421</v>
      </c>
      <c r="H39" s="31">
        <v>254.5307052505797</v>
      </c>
      <c r="I39" s="30">
        <v>1125.9792543679478</v>
      </c>
      <c r="J39" s="37">
        <f t="shared" ref="J39:J41" si="25">(G39-F39)/F39</f>
        <v>-0.30734534997171192</v>
      </c>
      <c r="K39" s="38">
        <f t="shared" si="20"/>
        <v>3.4237462559161447</v>
      </c>
      <c r="L39" s="49">
        <f>kWh_in_MMBtu*(I39-H39)*Elec_source_E+(G39-F39)*Gas_source_E</f>
        <v>0.90272155677180521</v>
      </c>
      <c r="M39" s="50">
        <f>(I39-H39)*Elec_emissions/1000+(G39-F39)*Gas_emissions</f>
        <v>130.61604549878348</v>
      </c>
      <c r="N39" s="6"/>
      <c r="O39" s="16">
        <v>2</v>
      </c>
      <c r="P39" s="17" t="s">
        <v>23</v>
      </c>
      <c r="Q39" s="18">
        <v>3462</v>
      </c>
      <c r="R39" s="18">
        <v>2449</v>
      </c>
      <c r="S39" s="30">
        <v>24.413022407698254</v>
      </c>
      <c r="T39" s="31">
        <v>16.954589294898984</v>
      </c>
      <c r="U39" s="31">
        <v>249.94550882733279</v>
      </c>
      <c r="V39" s="30">
        <v>1091.8422015480578</v>
      </c>
      <c r="W39" s="37">
        <f t="shared" ref="W39:W41" si="26">(T39-S39)/S39</f>
        <v>-0.30551043571103975</v>
      </c>
      <c r="X39" s="38">
        <f t="shared" si="21"/>
        <v>3.3683209459159502</v>
      </c>
      <c r="Y39" s="49">
        <f>kWh_in_MMBtu*(V39-U39)*Elec_source_E+(T39-S39)*Gas_source_E</f>
        <v>0.88353879856863671</v>
      </c>
      <c r="Z39" s="50">
        <f>(V39-U39)*Elec_emissions/1000+(T39-S39)*Gas_emissions</f>
        <v>127.72812363444154</v>
      </c>
      <c r="AA39" s="6"/>
      <c r="AB39" s="16">
        <v>2</v>
      </c>
      <c r="AC39" s="17" t="s">
        <v>23</v>
      </c>
      <c r="AD39" s="18">
        <v>1135</v>
      </c>
      <c r="AE39" s="18">
        <v>366</v>
      </c>
      <c r="AF39" s="30">
        <v>27.008201302402835</v>
      </c>
      <c r="AG39" s="31">
        <v>17.440734545370873</v>
      </c>
      <c r="AH39" s="31">
        <v>265.09891929514447</v>
      </c>
      <c r="AI39" s="30">
        <v>1387.3427961738694</v>
      </c>
      <c r="AJ39" s="37">
        <f t="shared" ref="AJ39:AJ41" si="27">(AG39-AF39)/AF39</f>
        <v>-0.35424301862637458</v>
      </c>
      <c r="AK39" s="38">
        <f t="shared" si="22"/>
        <v>4.233302345639852</v>
      </c>
      <c r="AL39" s="49">
        <f>kWh_in_MMBtu*(AI39-AH39)*Elec_source_E+(AG39-AF39)*Gas_source_E</f>
        <v>1.586050752004919</v>
      </c>
      <c r="AM39" s="50">
        <f>(AI39-AH39)*Elec_emissions/1000+(AG39-AF39)*Gas_emissions</f>
        <v>225.32498369796758</v>
      </c>
      <c r="AO39" s="16">
        <v>2</v>
      </c>
      <c r="AP39" s="17" t="s">
        <v>23</v>
      </c>
      <c r="AQ39" s="18">
        <v>78</v>
      </c>
      <c r="AR39" s="18">
        <v>58</v>
      </c>
      <c r="AS39" s="30">
        <v>43.339312000167212</v>
      </c>
      <c r="AT39" s="31">
        <v>35.551674457467158</v>
      </c>
      <c r="AU39" s="31">
        <v>374.36312758168657</v>
      </c>
      <c r="AV39" s="30">
        <v>973.74971419910185</v>
      </c>
      <c r="AW39" s="37">
        <f t="shared" ref="AW39:AW41" si="28">(AT39-AS39)/AS39</f>
        <v>-0.17968992084299834</v>
      </c>
      <c r="AX39" s="38">
        <f t="shared" si="23"/>
        <v>1.6010833932533282</v>
      </c>
      <c r="AY39" s="49">
        <f>kWh_in_MMBtu*(AV39-AU39)*Elec_source_E+(AT39-AS39)*Gas_source_E</f>
        <v>-2.0715740709535861</v>
      </c>
      <c r="AZ39" s="50">
        <f>(AV39-AU39)*Elec_emissions/1000+(AT39-AS39)*Gas_emissions</f>
        <v>-273.27462183518617</v>
      </c>
      <c r="BA39" s="6"/>
      <c r="BB39" s="16">
        <v>2</v>
      </c>
      <c r="BC39" s="17" t="s">
        <v>23</v>
      </c>
      <c r="BD39" s="18">
        <v>26</v>
      </c>
      <c r="BE39" s="18">
        <v>4</v>
      </c>
      <c r="BF39" s="30">
        <v>45.762414749406126</v>
      </c>
      <c r="BG39" s="31">
        <v>39.945974493032892</v>
      </c>
      <c r="BH39" s="31">
        <v>357.25550650496803</v>
      </c>
      <c r="BI39" s="30">
        <v>318.95410055332542</v>
      </c>
      <c r="BJ39" s="37">
        <f t="shared" ref="BJ39:BJ41" si="29">(BG39-BF39)/BF39</f>
        <v>-0.12710081599111234</v>
      </c>
      <c r="BK39" s="38">
        <f t="shared" si="24"/>
        <v>-0.10721012063983396</v>
      </c>
      <c r="BL39" s="49">
        <f>kWh_in_MMBtu*(BI39-BH39)*Elec_source_E+(BG39-BF39)*Gas_source_E</f>
        <v>-6.7499694951500953</v>
      </c>
      <c r="BM39" s="50">
        <f>(BI39-BH39)*Elec_emissions/1000+(BG39-BF39)*Gas_emissions</f>
        <v>-910.7069619405537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4279</v>
      </c>
      <c r="F40" s="30">
        <v>27.575911686486382</v>
      </c>
      <c r="G40" s="31">
        <v>17.198375599383532</v>
      </c>
      <c r="H40" s="31">
        <v>273.2233903661168</v>
      </c>
      <c r="I40" s="30">
        <v>1435.5845522805105</v>
      </c>
      <c r="J40" s="37">
        <f t="shared" si="25"/>
        <v>-0.37632612858230097</v>
      </c>
      <c r="K40" s="38">
        <f t="shared" si="20"/>
        <v>4.2542520256294329</v>
      </c>
      <c r="L40" s="49">
        <f>kWh_in_MMBtu*(I40-H40)*Elec_source_E+(G40-F40)*Gas_source_E</f>
        <v>1.1325653511447786</v>
      </c>
      <c r="M40" s="50">
        <f>(I40-H40)*Elec_emissions/1000+(G40-F40)*Gas_emissions</f>
        <v>164.57532461940946</v>
      </c>
      <c r="N40" s="6"/>
      <c r="O40" s="16">
        <v>3</v>
      </c>
      <c r="P40" s="17" t="s">
        <v>24</v>
      </c>
      <c r="Q40" s="18">
        <v>3462</v>
      </c>
      <c r="R40" s="18">
        <v>3179</v>
      </c>
      <c r="S40" s="30">
        <v>26.571848929814905</v>
      </c>
      <c r="T40" s="31">
        <v>16.167988033405983</v>
      </c>
      <c r="U40" s="31">
        <v>266.51140181874945</v>
      </c>
      <c r="V40" s="30">
        <v>1442.6152094934391</v>
      </c>
      <c r="W40" s="37">
        <f t="shared" si="26"/>
        <v>-0.39153695792449295</v>
      </c>
      <c r="X40" s="38">
        <f t="shared" si="21"/>
        <v>4.4129586938818512</v>
      </c>
      <c r="Y40" s="49">
        <f>kWh_in_MMBtu*(V40-U40)*Elec_source_E+(T40-S40)*Gas_source_E</f>
        <v>1.2509981956713307</v>
      </c>
      <c r="Z40" s="50">
        <f>(V40-U40)*Elec_emissions/1000+(T40-S40)*Gas_emissions</f>
        <v>180.68738458688722</v>
      </c>
      <c r="AA40" s="6"/>
      <c r="AB40" s="16">
        <v>3</v>
      </c>
      <c r="AC40" s="17" t="s">
        <v>24</v>
      </c>
      <c r="AD40" s="18">
        <v>1135</v>
      </c>
      <c r="AE40" s="18">
        <v>1004</v>
      </c>
      <c r="AF40" s="30">
        <v>28.435657679133961</v>
      </c>
      <c r="AG40" s="31">
        <v>18.441825762047838</v>
      </c>
      <c r="AH40" s="31">
        <v>280.65885643268967</v>
      </c>
      <c r="AI40" s="30">
        <v>1370.6832861865544</v>
      </c>
      <c r="AJ40" s="37">
        <f t="shared" si="27"/>
        <v>-0.35145422095932671</v>
      </c>
      <c r="AK40" s="38">
        <f t="shared" si="22"/>
        <v>3.8838055695394917</v>
      </c>
      <c r="AL40" s="49">
        <f>kWh_in_MMBtu*(AI40-AH40)*Elec_source_E+(AG40-AF40)*Gas_source_E</f>
        <v>0.77637573154106398</v>
      </c>
      <c r="AM40" s="50">
        <f>(AI40-AH40)*Elec_emissions/1000+(AG40-AF40)*Gas_emissions</f>
        <v>115.80222905045935</v>
      </c>
      <c r="AO40" s="16">
        <v>3</v>
      </c>
      <c r="AP40" s="17" t="s">
        <v>24</v>
      </c>
      <c r="AQ40" s="18">
        <v>78</v>
      </c>
      <c r="AR40" s="18">
        <v>72</v>
      </c>
      <c r="AS40" s="30">
        <v>51.009140511802393</v>
      </c>
      <c r="AT40" s="31">
        <v>37.17300086590901</v>
      </c>
      <c r="AU40" s="31">
        <v>416.26477021448255</v>
      </c>
      <c r="AV40" s="30">
        <v>2022.914483665633</v>
      </c>
      <c r="AW40" s="37">
        <f t="shared" si="28"/>
        <v>-0.27124824114007573</v>
      </c>
      <c r="AX40" s="38">
        <f t="shared" si="23"/>
        <v>3.8596821744566951</v>
      </c>
      <c r="AY40" s="49">
        <f>kWh_in_MMBtu*(AV40-AU40)*Elec_source_E+(AT40-AS40)*Gas_source_E</f>
        <v>2.1191799634620043</v>
      </c>
      <c r="AZ40" s="50">
        <f>(AV40-AU40)*Elec_emissions/1000+(AT40-AS40)*Gas_emissions</f>
        <v>302.15615541164584</v>
      </c>
      <c r="BA40" s="6"/>
      <c r="BB40" s="16">
        <v>3</v>
      </c>
      <c r="BC40" s="17" t="s">
        <v>24</v>
      </c>
      <c r="BD40" s="18">
        <v>26</v>
      </c>
      <c r="BE40" s="18">
        <v>24</v>
      </c>
      <c r="BF40" s="30">
        <v>54.306663828883707</v>
      </c>
      <c r="BG40" s="31">
        <v>41.740254338455578</v>
      </c>
      <c r="BH40" s="31">
        <v>422.10773670615094</v>
      </c>
      <c r="BI40" s="30">
        <v>1457.3619197259534</v>
      </c>
      <c r="BJ40" s="37">
        <f t="shared" si="29"/>
        <v>-0.23139719151270197</v>
      </c>
      <c r="BK40" s="38">
        <f t="shared" si="24"/>
        <v>2.4525828194911568</v>
      </c>
      <c r="BL40" s="49">
        <f>kWh_in_MMBtu*(BI40-BH40)*Elec_source_E+(BG40-BF40)*Gas_source_E</f>
        <v>-2.614096596967542</v>
      </c>
      <c r="BM40" s="50">
        <f>(BI40-BH40)*Elec_emissions/1000+(BG40-BF40)*Gas_emissions</f>
        <v>-342.00261298214195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4597</v>
      </c>
      <c r="F41" s="39">
        <v>28.155046681390893</v>
      </c>
      <c r="G41" s="40">
        <v>17.04151022501555</v>
      </c>
      <c r="H41" s="40">
        <v>277.0667024136776</v>
      </c>
      <c r="I41" s="39">
        <v>1474.0733662383157</v>
      </c>
      <c r="J41" s="41">
        <f t="shared" si="25"/>
        <v>-0.39472626638267472</v>
      </c>
      <c r="K41" s="42">
        <f t="shared" si="20"/>
        <v>4.3202833591942547</v>
      </c>
      <c r="L41" s="51">
        <f>kWh_in_MMBtu*(I41-H41)*Elec_source_E+(G41-F41)*Gas_source_E</f>
        <v>0.70123495549440129</v>
      </c>
      <c r="M41" s="52">
        <f>(I41-H41)*Elec_emissions/1000+(G41-F41)*Gas_emissions</f>
        <v>106.75783011384829</v>
      </c>
      <c r="N41" s="6"/>
      <c r="O41" s="19">
        <v>4</v>
      </c>
      <c r="P41" s="14" t="s">
        <v>25</v>
      </c>
      <c r="Q41" s="13">
        <v>3462</v>
      </c>
      <c r="R41" s="13">
        <v>3415</v>
      </c>
      <c r="S41" s="39">
        <v>27.237939705390023</v>
      </c>
      <c r="T41" s="40">
        <v>16.233653626989572</v>
      </c>
      <c r="U41" s="40">
        <v>270.76849545387569</v>
      </c>
      <c r="V41" s="39">
        <v>1477.4611187003168</v>
      </c>
      <c r="W41" s="41">
        <f t="shared" si="26"/>
        <v>-0.40400581679174696</v>
      </c>
      <c r="X41" s="42">
        <f t="shared" si="21"/>
        <v>4.4565473587454205</v>
      </c>
      <c r="Y41" s="51">
        <f>kWh_in_MMBtu*(V41-U41)*Elec_source_E+(T41-S41)*Gas_source_E</f>
        <v>0.92401442483122587</v>
      </c>
      <c r="Z41" s="52">
        <f>(V41-U41)*Elec_emissions/1000+(T41-S41)*Gas_emissions</f>
        <v>136.90102067545922</v>
      </c>
      <c r="AA41" s="6"/>
      <c r="AB41" s="19">
        <v>4</v>
      </c>
      <c r="AC41" s="14" t="s">
        <v>25</v>
      </c>
      <c r="AD41" s="13">
        <v>1135</v>
      </c>
      <c r="AE41" s="13">
        <v>1078</v>
      </c>
      <c r="AF41" s="39">
        <v>28.274857295473343</v>
      </c>
      <c r="AG41" s="40">
        <v>17.222954733750168</v>
      </c>
      <c r="AH41" s="40">
        <v>280.56788417888231</v>
      </c>
      <c r="AI41" s="39">
        <v>1398.621278575758</v>
      </c>
      <c r="AJ41" s="41">
        <f t="shared" si="27"/>
        <v>-0.39087385822076376</v>
      </c>
      <c r="AK41" s="42">
        <f t="shared" si="22"/>
        <v>3.9849656979415218</v>
      </c>
      <c r="AL41" s="51">
        <f>kWh_in_MMBtu*(AI41-AH41)*Elec_source_E+(AG41-AF41)*Gas_source_E</f>
        <v>-7.6847007653178423E-2</v>
      </c>
      <c r="AM41" s="52">
        <f>(AI41-AH41)*Elec_emissions/1000+(AG41-AF41)*Gas_emissions</f>
        <v>1.0199588797509023</v>
      </c>
      <c r="AO41" s="19">
        <v>4</v>
      </c>
      <c r="AP41" s="14" t="s">
        <v>25</v>
      </c>
      <c r="AQ41" s="13">
        <v>78</v>
      </c>
      <c r="AR41" s="13">
        <v>78</v>
      </c>
      <c r="AS41" s="39">
        <v>58.354319852390255</v>
      </c>
      <c r="AT41" s="40">
        <v>43.032124410505823</v>
      </c>
      <c r="AU41" s="40">
        <v>457.009008810392</v>
      </c>
      <c r="AV41" s="39">
        <v>2243.5430436968527</v>
      </c>
      <c r="AW41" s="41">
        <f t="shared" si="28"/>
        <v>-0.26257174242871101</v>
      </c>
      <c r="AX41" s="42">
        <f t="shared" si="23"/>
        <v>3.9091877850217038</v>
      </c>
      <c r="AY41" s="51">
        <f>kWh_in_MMBtu*(AV41-AU41)*Elec_source_E+(AT41-AS41)*Gas_source_E</f>
        <v>2.4251960980533021</v>
      </c>
      <c r="AZ41" s="52">
        <f>(AV41-AU41)*Elec_emissions/1000+(AT41-AS41)*Gas_emissions</f>
        <v>345.25775676790181</v>
      </c>
      <c r="BA41" s="6"/>
      <c r="BB41" s="19">
        <v>4</v>
      </c>
      <c r="BC41" s="14" t="s">
        <v>25</v>
      </c>
      <c r="BD41" s="13">
        <v>26</v>
      </c>
      <c r="BE41" s="13">
        <v>26</v>
      </c>
      <c r="BF41" s="39">
        <v>53.048168747696586</v>
      </c>
      <c r="BG41" s="40">
        <v>37.655556200958095</v>
      </c>
      <c r="BH41" s="40">
        <v>419.32066110183092</v>
      </c>
      <c r="BI41" s="39">
        <v>1849.0557124209383</v>
      </c>
      <c r="BJ41" s="41">
        <f t="shared" si="29"/>
        <v>-0.29016293889328376</v>
      </c>
      <c r="BK41" s="42">
        <f t="shared" si="24"/>
        <v>3.4096460869880678</v>
      </c>
      <c r="BL41" s="51">
        <f>kWh_in_MMBtu*(BI41-BH41)*Elec_source_E+(BG41-BF41)*Gas_source_E</f>
        <v>-1.4713996841798647</v>
      </c>
      <c r="BM41" s="52">
        <f>(BI41-BH41)*Elec_emissions/1000+(BG41-BF41)*Gas_emissions</f>
        <v>-183.87927975257571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68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68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68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53" t="s">
        <v>36</v>
      </c>
      <c r="G48" s="53"/>
      <c r="H48" s="53"/>
      <c r="I48" s="53"/>
      <c r="J48" s="28"/>
      <c r="K48" s="29"/>
      <c r="L48" s="45"/>
      <c r="M48" s="29"/>
      <c r="O48" s="27"/>
      <c r="P48" s="28"/>
      <c r="Q48" s="28"/>
      <c r="R48" s="28"/>
      <c r="S48" s="53" t="s">
        <v>36</v>
      </c>
      <c r="T48" s="53"/>
      <c r="U48" s="53"/>
      <c r="V48" s="53"/>
      <c r="W48" s="28"/>
      <c r="X48" s="29"/>
      <c r="Y48" s="45"/>
      <c r="Z48" s="29"/>
      <c r="AB48" s="27"/>
      <c r="AC48" s="28"/>
      <c r="AD48" s="28"/>
      <c r="AE48" s="28"/>
      <c r="AF48" s="53" t="s">
        <v>36</v>
      </c>
      <c r="AG48" s="53"/>
      <c r="AH48" s="53"/>
      <c r="AI48" s="53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35</v>
      </c>
      <c r="I49" s="23" t="s">
        <v>35</v>
      </c>
      <c r="J49" s="23" t="s">
        <v>42</v>
      </c>
      <c r="K49" s="34" t="s">
        <v>42</v>
      </c>
      <c r="L49" s="46" t="s">
        <v>42</v>
      </c>
      <c r="M49" s="34" t="s">
        <v>42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35</v>
      </c>
      <c r="V49" s="23" t="s">
        <v>35</v>
      </c>
      <c r="W49" s="23" t="s">
        <v>42</v>
      </c>
      <c r="X49" s="34" t="s">
        <v>42</v>
      </c>
      <c r="Y49" s="46" t="s">
        <v>42</v>
      </c>
      <c r="Z49" s="34" t="s">
        <v>42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35</v>
      </c>
      <c r="AI49" s="23" t="s">
        <v>35</v>
      </c>
      <c r="AJ49" s="23" t="s">
        <v>42</v>
      </c>
      <c r="AK49" s="34" t="s">
        <v>42</v>
      </c>
      <c r="AL49" s="46" t="s">
        <v>42</v>
      </c>
      <c r="AM49" s="34" t="s">
        <v>42</v>
      </c>
      <c r="AX49" s="34" t="s">
        <v>42</v>
      </c>
      <c r="AY49" s="46" t="s">
        <v>42</v>
      </c>
      <c r="AZ49" s="34" t="s">
        <v>42</v>
      </c>
      <c r="BK49" s="34" t="s">
        <v>42</v>
      </c>
      <c r="BL49" s="46" t="s">
        <v>42</v>
      </c>
      <c r="BM49" s="34" t="s">
        <v>42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33</v>
      </c>
      <c r="G50" s="23" t="s">
        <v>34</v>
      </c>
      <c r="H50" s="23" t="s">
        <v>33</v>
      </c>
      <c r="I50" s="23" t="s">
        <v>34</v>
      </c>
      <c r="J50" s="23" t="s">
        <v>37</v>
      </c>
      <c r="K50" s="34" t="s">
        <v>38</v>
      </c>
      <c r="L50" s="46" t="s">
        <v>43</v>
      </c>
      <c r="M50" s="34" t="s">
        <v>44</v>
      </c>
      <c r="O50" s="16"/>
      <c r="P50" s="18"/>
      <c r="Q50" s="23" t="s">
        <v>6</v>
      </c>
      <c r="R50" s="23" t="s">
        <v>4</v>
      </c>
      <c r="S50" s="23" t="s">
        <v>33</v>
      </c>
      <c r="T50" s="23" t="s">
        <v>34</v>
      </c>
      <c r="U50" s="23" t="s">
        <v>33</v>
      </c>
      <c r="V50" s="23" t="s">
        <v>34</v>
      </c>
      <c r="W50" s="23" t="s">
        <v>37</v>
      </c>
      <c r="X50" s="34" t="s">
        <v>38</v>
      </c>
      <c r="Y50" s="46" t="s">
        <v>43</v>
      </c>
      <c r="Z50" s="34" t="s">
        <v>44</v>
      </c>
      <c r="AB50" s="16"/>
      <c r="AC50" s="18"/>
      <c r="AD50" s="23" t="s">
        <v>6</v>
      </c>
      <c r="AE50" s="23" t="s">
        <v>4</v>
      </c>
      <c r="AF50" s="23" t="s">
        <v>33</v>
      </c>
      <c r="AG50" s="23" t="s">
        <v>34</v>
      </c>
      <c r="AH50" s="23" t="s">
        <v>33</v>
      </c>
      <c r="AI50" s="23" t="s">
        <v>34</v>
      </c>
      <c r="AJ50" s="23" t="s">
        <v>37</v>
      </c>
      <c r="AK50" s="34" t="s">
        <v>38</v>
      </c>
      <c r="AL50" s="46" t="s">
        <v>43</v>
      </c>
      <c r="AM50" s="34" t="s">
        <v>44</v>
      </c>
      <c r="AX50" s="34" t="s">
        <v>38</v>
      </c>
      <c r="AY50" s="46" t="s">
        <v>43</v>
      </c>
      <c r="AZ50" s="34" t="s">
        <v>44</v>
      </c>
      <c r="BK50" s="34" t="s">
        <v>38</v>
      </c>
      <c r="BL50" s="46" t="s">
        <v>43</v>
      </c>
      <c r="BM50" s="34" t="s">
        <v>44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39</v>
      </c>
      <c r="G51" s="10" t="s">
        <v>39</v>
      </c>
      <c r="H51" s="10" t="s">
        <v>40</v>
      </c>
      <c r="I51" s="10" t="s">
        <v>40</v>
      </c>
      <c r="J51" s="9" t="s">
        <v>41</v>
      </c>
      <c r="K51" s="35" t="s">
        <v>41</v>
      </c>
      <c r="L51" s="47" t="s">
        <v>39</v>
      </c>
      <c r="M51" s="48" t="s">
        <v>45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39</v>
      </c>
      <c r="T51" s="10" t="s">
        <v>39</v>
      </c>
      <c r="U51" s="10" t="s">
        <v>40</v>
      </c>
      <c r="V51" s="10" t="s">
        <v>40</v>
      </c>
      <c r="W51" s="9" t="s">
        <v>41</v>
      </c>
      <c r="X51" s="35" t="s">
        <v>41</v>
      </c>
      <c r="Y51" s="47" t="s">
        <v>39</v>
      </c>
      <c r="Z51" s="48" t="s">
        <v>45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39</v>
      </c>
      <c r="AG51" s="10" t="s">
        <v>39</v>
      </c>
      <c r="AH51" s="10" t="s">
        <v>40</v>
      </c>
      <c r="AI51" s="10" t="s">
        <v>40</v>
      </c>
      <c r="AJ51" s="9" t="s">
        <v>41</v>
      </c>
      <c r="AK51" s="35" t="s">
        <v>41</v>
      </c>
      <c r="AL51" s="47" t="s">
        <v>39</v>
      </c>
      <c r="AM51" s="48" t="s">
        <v>45</v>
      </c>
      <c r="AX51" s="35" t="s">
        <v>41</v>
      </c>
      <c r="AY51" s="47" t="s">
        <v>39</v>
      </c>
      <c r="AZ51" s="48" t="s">
        <v>45</v>
      </c>
      <c r="BK51" s="35" t="s">
        <v>41</v>
      </c>
      <c r="BL51" s="47" t="s">
        <v>39</v>
      </c>
      <c r="BM51" s="48" t="s">
        <v>45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451</v>
      </c>
      <c r="F53" s="30">
        <v>26.940933220355081</v>
      </c>
      <c r="G53" s="30">
        <v>17.678701215573955</v>
      </c>
      <c r="H53" s="30">
        <v>254.63745606401659</v>
      </c>
      <c r="I53" s="30">
        <v>1798.4521079818746</v>
      </c>
      <c r="J53" s="32">
        <f>(G53-F53)/F53</f>
        <v>-0.3437977418608163</v>
      </c>
      <c r="K53" s="36">
        <f t="shared" ref="K53:K56" si="30">(I53-H53)/H53</f>
        <v>6.062794829091203</v>
      </c>
      <c r="L53" s="49">
        <f>kWh_in_MMBtu*(I53-H53)*Elec_source_E+(G53-F53)*Gas_source_E</f>
        <v>6.4320357140572089</v>
      </c>
      <c r="M53" s="50">
        <f>(I53-H53)*Elec_emissions/1000+(G53-F53)*Gas_emissions</f>
        <v>883.15839918574034</v>
      </c>
      <c r="O53" s="16">
        <v>1</v>
      </c>
      <c r="P53" s="17" t="s">
        <v>22</v>
      </c>
      <c r="Q53" s="18">
        <v>794</v>
      </c>
      <c r="R53" s="18">
        <v>117</v>
      </c>
      <c r="S53" s="30">
        <v>36.075659477372874</v>
      </c>
      <c r="T53" s="30">
        <v>23.533361633502693</v>
      </c>
      <c r="U53" s="30">
        <v>278.42321366667738</v>
      </c>
      <c r="V53" s="30">
        <v>1778.5415970374463</v>
      </c>
      <c r="W53" s="32">
        <f>(T53-S53)/S53</f>
        <v>-0.34766648830735508</v>
      </c>
      <c r="X53" s="36">
        <f t="shared" ref="X53:X56" si="31">(V53-U53)/U53</f>
        <v>5.3879070053644309</v>
      </c>
      <c r="Y53" s="49">
        <f>kWh_in_MMBtu*(V53-U53)*Elec_source_E+(T53-S53)*Gas_source_E</f>
        <v>2.3889576723640555</v>
      </c>
      <c r="Z53" s="50">
        <f>(V53-U53)*Elec_emissions/1000+(T53-S53)*Gas_emissions</f>
        <v>337.45434637218182</v>
      </c>
      <c r="AB53" s="16">
        <v>1</v>
      </c>
      <c r="AC53" s="17" t="s">
        <v>22</v>
      </c>
      <c r="AD53" s="18">
        <v>661</v>
      </c>
      <c r="AE53" s="18">
        <v>334</v>
      </c>
      <c r="AF53" s="30">
        <v>23.74104408241767</v>
      </c>
      <c r="AG53" s="30">
        <v>15.627817176958196</v>
      </c>
      <c r="AH53" s="30">
        <v>246.30531941877308</v>
      </c>
      <c r="AI53" s="30">
        <v>1401.3400779370331</v>
      </c>
      <c r="AJ53" s="32">
        <f>(AG53-AF53)/AF53</f>
        <v>-0.34173842048791914</v>
      </c>
      <c r="AK53" s="36">
        <f t="shared" ref="AK53:AK56" si="32">(AI53-AH53)/AH53</f>
        <v>4.6894430101789544</v>
      </c>
      <c r="AL53" s="49">
        <f>kWh_in_MMBtu*(AI53-AH53)*Elec_source_E+(AG53-AF53)*Gas_source_E</f>
        <v>3.5222268860136197</v>
      </c>
      <c r="AM53" s="50">
        <f>(AI53-AH53)*Elec_emissions/1000+(AG53-AF53)*Gas_emissions</f>
        <v>486.77618378300735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548</v>
      </c>
      <c r="F54" s="30">
        <v>27.959876770523781</v>
      </c>
      <c r="G54" s="31">
        <v>19.761662742527363</v>
      </c>
      <c r="H54" s="31">
        <v>260.82316780178024</v>
      </c>
      <c r="I54" s="30">
        <v>1611.5026223091361</v>
      </c>
      <c r="J54" s="37">
        <f t="shared" ref="J54:J56" si="35">(G54-F54)/F54</f>
        <v>-0.29321352505527648</v>
      </c>
      <c r="K54" s="38">
        <f t="shared" si="30"/>
        <v>5.1785256113975349</v>
      </c>
      <c r="L54" s="49">
        <f>kWh_in_MMBtu*(I54-H54)*Elec_source_E+(G54-F54)*Gas_source_E</f>
        <v>5.5241362899473518</v>
      </c>
      <c r="M54" s="50">
        <f>(I54-H54)*Elec_emissions/1000+(G54-F54)*Gas_emissions</f>
        <v>758.75046473822204</v>
      </c>
      <c r="O54" s="16">
        <v>2</v>
      </c>
      <c r="P54" s="17" t="s">
        <v>23</v>
      </c>
      <c r="Q54" s="18">
        <v>794</v>
      </c>
      <c r="R54" s="18">
        <v>168</v>
      </c>
      <c r="S54" s="30">
        <v>36.440969880722335</v>
      </c>
      <c r="T54" s="31">
        <v>26.95029847169554</v>
      </c>
      <c r="U54" s="31">
        <v>285.65506677082402</v>
      </c>
      <c r="V54" s="30">
        <v>1363.4000127840454</v>
      </c>
      <c r="W54" s="37">
        <f t="shared" ref="W54:W56" si="36">(T54-S54)/S54</f>
        <v>-0.2604395942284583</v>
      </c>
      <c r="X54" s="38">
        <f t="shared" si="31"/>
        <v>3.7728893038605786</v>
      </c>
      <c r="Y54" s="49">
        <f>kWh_in_MMBtu*(V54-U54)*Elec_source_E+(T54-S54)*Gas_source_E</f>
        <v>1.1933582112002998</v>
      </c>
      <c r="Z54" s="50">
        <f>(V54-U54)*Elec_emissions/1000+(T54-S54)*Gas_emissions</f>
        <v>171.91245437628504</v>
      </c>
      <c r="AB54" s="16">
        <v>2</v>
      </c>
      <c r="AC54" s="17" t="s">
        <v>23</v>
      </c>
      <c r="AD54" s="18">
        <v>661</v>
      </c>
      <c r="AE54" s="18">
        <v>380</v>
      </c>
      <c r="AF54" s="30">
        <v>24.210340869172811</v>
      </c>
      <c r="AG54" s="31">
        <v>16.583529051737273</v>
      </c>
      <c r="AH54" s="31">
        <v>249.84485457336083</v>
      </c>
      <c r="AI54" s="30">
        <v>1276.2361454451545</v>
      </c>
      <c r="AJ54" s="37">
        <f t="shared" ref="AJ54:AJ56" si="37">(AG54-AF54)/AF54</f>
        <v>-0.31502290110862541</v>
      </c>
      <c r="AK54" s="38">
        <f t="shared" si="32"/>
        <v>4.1081145842465965</v>
      </c>
      <c r="AL54" s="49">
        <f>kWh_in_MMBtu*(AI54-AH54)*Elec_source_E+(AG54-AF54)*Gas_source_E</f>
        <v>2.6751799549569633</v>
      </c>
      <c r="AM54" s="50">
        <f>(AI54-AH54)*Elec_emissions/1000+(AG54-AF54)*Gas_emissions</f>
        <v>371.23159976456395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934</v>
      </c>
      <c r="F55" s="30">
        <v>31.166751651715973</v>
      </c>
      <c r="G55" s="31">
        <v>22.914064691944841</v>
      </c>
      <c r="H55" s="31">
        <v>284.20357915877906</v>
      </c>
      <c r="I55" s="30">
        <v>1564.6526236445484</v>
      </c>
      <c r="J55" s="37">
        <f t="shared" si="35"/>
        <v>-0.26479137293464966</v>
      </c>
      <c r="K55" s="38">
        <f t="shared" si="30"/>
        <v>4.5053938035397048</v>
      </c>
      <c r="L55" s="49">
        <f>kWh_in_MMBtu*(I55-H55)*Elec_source_E+(G55-F55)*Gas_source_E</f>
        <v>4.7128836262425438</v>
      </c>
      <c r="M55" s="50">
        <f>(I55-H55)*Elec_emissions/1000+(G55-F55)*Gas_emissions</f>
        <v>648.62792759595209</v>
      </c>
      <c r="O55" s="16">
        <v>3</v>
      </c>
      <c r="P55" s="17" t="s">
        <v>24</v>
      </c>
      <c r="Q55" s="18">
        <v>794</v>
      </c>
      <c r="R55" s="18">
        <v>347</v>
      </c>
      <c r="S55" s="30">
        <v>37.865730764392453</v>
      </c>
      <c r="T55" s="31">
        <v>30.813355936384905</v>
      </c>
      <c r="U55" s="31">
        <v>300.75801934803445</v>
      </c>
      <c r="V55" s="30">
        <v>1089.3414409721722</v>
      </c>
      <c r="W55" s="37">
        <f t="shared" si="36"/>
        <v>-0.18624689622098467</v>
      </c>
      <c r="X55" s="38">
        <f t="shared" si="31"/>
        <v>2.6219863507998311</v>
      </c>
      <c r="Y55" s="49">
        <f>kWh_in_MMBtu*(V55-U55)*Elec_source_E+(T55-S55)*Gas_source_E</f>
        <v>0.75537773740872272</v>
      </c>
      <c r="Z55" s="50">
        <f>(V55-U55)*Elec_emissions/1000+(T55-S55)*Gas_emissions</f>
        <v>109.90119532438689</v>
      </c>
      <c r="AB55" s="16">
        <v>3</v>
      </c>
      <c r="AC55" s="17" t="s">
        <v>24</v>
      </c>
      <c r="AD55" s="18">
        <v>661</v>
      </c>
      <c r="AE55" s="18">
        <v>587</v>
      </c>
      <c r="AF55" s="30">
        <v>27.206707781019674</v>
      </c>
      <c r="AG55" s="31">
        <v>18.244466630921536</v>
      </c>
      <c r="AH55" s="31">
        <v>274.41756425985022</v>
      </c>
      <c r="AI55" s="30">
        <v>1307.3704345270564</v>
      </c>
      <c r="AJ55" s="37">
        <f t="shared" si="37"/>
        <v>-0.32941292354198409</v>
      </c>
      <c r="AK55" s="38">
        <f t="shared" si="32"/>
        <v>3.7641645608700443</v>
      </c>
      <c r="AL55" s="49">
        <f>kWh_in_MMBtu*(AI55-AH55)*Elec_source_E+(AG55-AF55)*Gas_source_E</f>
        <v>1.2898093542891296</v>
      </c>
      <c r="AM55" s="50">
        <f>(AI55-AH55)*Elec_emissions/1000+(AG55-AF55)*Gas_emissions</f>
        <v>184.46402430409171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1414</v>
      </c>
      <c r="F56" s="39">
        <v>39.765295038583446</v>
      </c>
      <c r="G56" s="40">
        <v>32.729155992642752</v>
      </c>
      <c r="H56" s="40">
        <v>326.37280749124199</v>
      </c>
      <c r="I56" s="39">
        <v>1420.7361417469315</v>
      </c>
      <c r="J56" s="41">
        <f t="shared" si="35"/>
        <v>-0.17694170354108207</v>
      </c>
      <c r="K56" s="42">
        <f t="shared" si="30"/>
        <v>3.3531081914201941</v>
      </c>
      <c r="L56" s="51">
        <f>kWh_in_MMBtu*(I56-H56)*Elec_source_E+(G56-F56)*Gas_source_E</f>
        <v>4.0467126794884507</v>
      </c>
      <c r="M56" s="52">
        <f>(I56-H56)*Elec_emissions/1000+(G56-F56)*Gas_emissions</f>
        <v>556.89184825449047</v>
      </c>
      <c r="O56" s="19">
        <v>4</v>
      </c>
      <c r="P56" s="14" t="s">
        <v>25</v>
      </c>
      <c r="Q56" s="13">
        <v>794</v>
      </c>
      <c r="R56" s="13">
        <v>773</v>
      </c>
      <c r="S56" s="39">
        <v>49.691864857989266</v>
      </c>
      <c r="T56" s="40">
        <v>44.66125963513894</v>
      </c>
      <c r="U56" s="40">
        <v>366.64388978868823</v>
      </c>
      <c r="V56" s="39">
        <v>810.19472214554457</v>
      </c>
      <c r="W56" s="41">
        <f t="shared" si="36"/>
        <v>-0.1012359917911498</v>
      </c>
      <c r="X56" s="42">
        <f t="shared" si="31"/>
        <v>1.2097592369874013</v>
      </c>
      <c r="Y56" s="51">
        <f>kWh_in_MMBtu*(V56-U56)*Elec_source_E+(T56-S56)*Gas_source_E</f>
        <v>-0.73476512218994827</v>
      </c>
      <c r="Z56" s="52">
        <f>(V56-U56)*Elec_emissions/1000+(T56-S56)*Gas_emissions</f>
        <v>-94.576057512128955</v>
      </c>
      <c r="AB56" s="19">
        <v>4</v>
      </c>
      <c r="AC56" s="14" t="s">
        <v>25</v>
      </c>
      <c r="AD56" s="13">
        <v>661</v>
      </c>
      <c r="AE56" s="13">
        <v>641</v>
      </c>
      <c r="AF56" s="39">
        <v>27.794564195524735</v>
      </c>
      <c r="AG56" s="40">
        <v>18.33989528180102</v>
      </c>
      <c r="AH56" s="40">
        <v>277.80877220898549</v>
      </c>
      <c r="AI56" s="39">
        <v>1277.1327311402315</v>
      </c>
      <c r="AJ56" s="41">
        <f t="shared" si="37"/>
        <v>-0.34016251693005617</v>
      </c>
      <c r="AK56" s="42">
        <f t="shared" si="32"/>
        <v>3.5971648806665137</v>
      </c>
      <c r="AL56" s="51">
        <f>kWh_in_MMBtu*(AI56-AH56)*Elec_source_E+(AG56-AF56)*Gas_source_E</f>
        <v>0.39303656478470117</v>
      </c>
      <c r="AM56" s="52">
        <f>(AI56-AH56)*Elec_emissions/1000+(AG56-AF56)*Gas_emissions</f>
        <v>63.18070596864527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68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68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68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53" t="s">
        <v>36</v>
      </c>
      <c r="G63" s="53"/>
      <c r="H63" s="53"/>
      <c r="I63" s="53"/>
      <c r="J63" s="28"/>
      <c r="K63" s="29"/>
      <c r="L63" s="45"/>
      <c r="M63" s="29"/>
      <c r="O63" s="27"/>
      <c r="P63" s="28"/>
      <c r="Q63" s="28"/>
      <c r="R63" s="28"/>
      <c r="S63" s="53" t="s">
        <v>36</v>
      </c>
      <c r="T63" s="53"/>
      <c r="U63" s="53"/>
      <c r="V63" s="53"/>
      <c r="W63" s="28"/>
      <c r="X63" s="29"/>
      <c r="Y63" s="45"/>
      <c r="Z63" s="29"/>
      <c r="AB63" s="27"/>
      <c r="AC63" s="28"/>
      <c r="AD63" s="28"/>
      <c r="AE63" s="28"/>
      <c r="AF63" s="53" t="s">
        <v>36</v>
      </c>
      <c r="AG63" s="53"/>
      <c r="AH63" s="53"/>
      <c r="AI63" s="53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35</v>
      </c>
      <c r="I64" s="23" t="s">
        <v>35</v>
      </c>
      <c r="J64" s="23" t="s">
        <v>42</v>
      </c>
      <c r="K64" s="34" t="s">
        <v>42</v>
      </c>
      <c r="L64" s="46" t="s">
        <v>42</v>
      </c>
      <c r="M64" s="34" t="s">
        <v>42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35</v>
      </c>
      <c r="V64" s="23" t="s">
        <v>35</v>
      </c>
      <c r="W64" s="23" t="s">
        <v>42</v>
      </c>
      <c r="X64" s="34" t="s">
        <v>42</v>
      </c>
      <c r="Y64" s="46" t="s">
        <v>42</v>
      </c>
      <c r="Z64" s="34" t="s">
        <v>42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35</v>
      </c>
      <c r="AI64" s="23" t="s">
        <v>35</v>
      </c>
      <c r="AJ64" s="23" t="s">
        <v>42</v>
      </c>
      <c r="AK64" s="34" t="s">
        <v>42</v>
      </c>
      <c r="AL64" s="46" t="s">
        <v>42</v>
      </c>
      <c r="AM64" s="34" t="s">
        <v>42</v>
      </c>
      <c r="AX64" s="34" t="s">
        <v>42</v>
      </c>
      <c r="AY64" s="46" t="s">
        <v>42</v>
      </c>
      <c r="AZ64" s="34" t="s">
        <v>42</v>
      </c>
      <c r="BK64" s="34" t="s">
        <v>42</v>
      </c>
      <c r="BL64" s="46" t="s">
        <v>42</v>
      </c>
      <c r="BM64" s="34" t="s">
        <v>42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33</v>
      </c>
      <c r="G65" s="23" t="s">
        <v>34</v>
      </c>
      <c r="H65" s="23" t="s">
        <v>33</v>
      </c>
      <c r="I65" s="23" t="s">
        <v>34</v>
      </c>
      <c r="J65" s="23" t="s">
        <v>37</v>
      </c>
      <c r="K65" s="34" t="s">
        <v>38</v>
      </c>
      <c r="L65" s="46" t="s">
        <v>43</v>
      </c>
      <c r="M65" s="34" t="s">
        <v>44</v>
      </c>
      <c r="O65" s="16"/>
      <c r="P65" s="18"/>
      <c r="Q65" s="23" t="s">
        <v>6</v>
      </c>
      <c r="R65" s="23" t="s">
        <v>4</v>
      </c>
      <c r="S65" s="23" t="s">
        <v>33</v>
      </c>
      <c r="T65" s="23" t="s">
        <v>34</v>
      </c>
      <c r="U65" s="23" t="s">
        <v>33</v>
      </c>
      <c r="V65" s="23" t="s">
        <v>34</v>
      </c>
      <c r="W65" s="23" t="s">
        <v>37</v>
      </c>
      <c r="X65" s="34" t="s">
        <v>38</v>
      </c>
      <c r="Y65" s="46" t="s">
        <v>43</v>
      </c>
      <c r="Z65" s="34" t="s">
        <v>44</v>
      </c>
      <c r="AB65" s="16"/>
      <c r="AC65" s="18"/>
      <c r="AD65" s="23" t="s">
        <v>6</v>
      </c>
      <c r="AE65" s="23" t="s">
        <v>4</v>
      </c>
      <c r="AF65" s="23" t="s">
        <v>33</v>
      </c>
      <c r="AG65" s="23" t="s">
        <v>34</v>
      </c>
      <c r="AH65" s="23" t="s">
        <v>33</v>
      </c>
      <c r="AI65" s="23" t="s">
        <v>34</v>
      </c>
      <c r="AJ65" s="23" t="s">
        <v>37</v>
      </c>
      <c r="AK65" s="34" t="s">
        <v>38</v>
      </c>
      <c r="AL65" s="46" t="s">
        <v>43</v>
      </c>
      <c r="AM65" s="34" t="s">
        <v>44</v>
      </c>
      <c r="AX65" s="34" t="s">
        <v>38</v>
      </c>
      <c r="AY65" s="46" t="s">
        <v>43</v>
      </c>
      <c r="AZ65" s="34" t="s">
        <v>44</v>
      </c>
      <c r="BK65" s="34" t="s">
        <v>38</v>
      </c>
      <c r="BL65" s="46" t="s">
        <v>43</v>
      </c>
      <c r="BM65" s="34" t="s">
        <v>44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39</v>
      </c>
      <c r="G66" s="10" t="s">
        <v>39</v>
      </c>
      <c r="H66" s="10" t="s">
        <v>40</v>
      </c>
      <c r="I66" s="10" t="s">
        <v>40</v>
      </c>
      <c r="J66" s="9" t="s">
        <v>41</v>
      </c>
      <c r="K66" s="35" t="s">
        <v>41</v>
      </c>
      <c r="L66" s="47" t="s">
        <v>39</v>
      </c>
      <c r="M66" s="48" t="s">
        <v>45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39</v>
      </c>
      <c r="T66" s="10" t="s">
        <v>39</v>
      </c>
      <c r="U66" s="10" t="s">
        <v>40</v>
      </c>
      <c r="V66" s="10" t="s">
        <v>40</v>
      </c>
      <c r="W66" s="9" t="s">
        <v>41</v>
      </c>
      <c r="X66" s="35" t="s">
        <v>41</v>
      </c>
      <c r="Y66" s="47" t="s">
        <v>39</v>
      </c>
      <c r="Z66" s="48" t="s">
        <v>45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39</v>
      </c>
      <c r="AG66" s="10" t="s">
        <v>39</v>
      </c>
      <c r="AH66" s="10" t="s">
        <v>40</v>
      </c>
      <c r="AI66" s="10" t="s">
        <v>40</v>
      </c>
      <c r="AJ66" s="9" t="s">
        <v>41</v>
      </c>
      <c r="AK66" s="35" t="s">
        <v>41</v>
      </c>
      <c r="AL66" s="47" t="s">
        <v>39</v>
      </c>
      <c r="AM66" s="48" t="s">
        <v>45</v>
      </c>
      <c r="AX66" s="35" t="s">
        <v>41</v>
      </c>
      <c r="AY66" s="47" t="s">
        <v>39</v>
      </c>
      <c r="AZ66" s="48" t="s">
        <v>45</v>
      </c>
      <c r="BK66" s="35" t="s">
        <v>41</v>
      </c>
      <c r="BL66" s="47" t="s">
        <v>39</v>
      </c>
      <c r="BM66" s="48" t="s">
        <v>45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320</v>
      </c>
      <c r="F68" s="30">
        <v>27.15606833798255</v>
      </c>
      <c r="G68" s="30">
        <v>16.146213834968837</v>
      </c>
      <c r="H68" s="30">
        <v>253.5395926612247</v>
      </c>
      <c r="I68" s="30">
        <v>491</v>
      </c>
      <c r="J68" s="32">
        <f>(G68-F68)/F68</f>
        <v>-0.40542888484392603</v>
      </c>
      <c r="K68" s="36">
        <f t="shared" ref="K68:K71" si="38">(I68-H68)/H68</f>
        <v>0.93658116606689457</v>
      </c>
      <c r="L68" s="49">
        <f>kWh_in_MMBtu*(I68-H68)*Elec_source_E+(G68-F68)*Gas_source_E</f>
        <v>-9.458522751953069</v>
      </c>
      <c r="M68" s="50">
        <f>(I68-H68)*Elec_emissions/1000+(G68-F68)*Gas_emissions</f>
        <v>-1273.1811796724364</v>
      </c>
      <c r="O68" s="16">
        <v>1</v>
      </c>
      <c r="P68" s="17" t="s">
        <v>22</v>
      </c>
      <c r="Q68" s="18">
        <v>441</v>
      </c>
      <c r="R68" s="18">
        <v>74</v>
      </c>
      <c r="S68" s="30">
        <v>38.98540947387793</v>
      </c>
      <c r="T68" s="30">
        <v>27.125993711780623</v>
      </c>
      <c r="U68" s="30">
        <v>290.14534840522606</v>
      </c>
      <c r="V68" s="30">
        <v>1723.8347033861435</v>
      </c>
      <c r="W68" s="32">
        <f>(T68-S68)/S68</f>
        <v>-0.30420139026739418</v>
      </c>
      <c r="X68" s="36">
        <f t="shared" ref="X68:X71" si="39">(V68-U68)/U68</f>
        <v>4.941279820135466</v>
      </c>
      <c r="Y68" s="49">
        <f>kWh_in_MMBtu*(V68-U68)*Elec_source_E+(T68-S68)*Gas_source_E</f>
        <v>2.4221190454657826</v>
      </c>
      <c r="Z68" s="50">
        <f>(V68-U68)*Elec_emissions/1000+(T68-S68)*Gas_emissions</f>
        <v>341.25020511394973</v>
      </c>
      <c r="AB68" s="16">
        <v>1</v>
      </c>
      <c r="AC68" s="17" t="s">
        <v>22</v>
      </c>
      <c r="AD68" s="18">
        <v>374</v>
      </c>
      <c r="AE68" s="18">
        <v>246</v>
      </c>
      <c r="AF68" s="30">
        <v>23.597648646696953</v>
      </c>
      <c r="AG68" s="30">
        <v>12.843353221618942</v>
      </c>
      <c r="AH68" s="30">
        <v>242.52810516099657</v>
      </c>
      <c r="AI68" s="30">
        <v>1890.2657703302234</v>
      </c>
      <c r="AJ68" s="32">
        <f>(AG68-AF68)/AF68</f>
        <v>-0.45573589072754195</v>
      </c>
      <c r="AK68" s="36">
        <f t="shared" ref="AK68:AK71" si="40">(AI68-AH68)/AH68</f>
        <v>6.7940070866236928</v>
      </c>
      <c r="AL68" s="49">
        <f>kWh_in_MMBtu*(AI68-AH68)*Elec_source_E+(AG68-AF68)*Gas_source_E</f>
        <v>5.9182721578640809</v>
      </c>
      <c r="AM68" s="50">
        <f>(AI68-AH68)*Elec_emissions/1000+(AG68-AF68)*Gas_emissions</f>
        <v>814.92913766958782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356</v>
      </c>
      <c r="F69" s="30">
        <v>27.446910709307453</v>
      </c>
      <c r="G69" s="31">
        <v>16.99511124974573</v>
      </c>
      <c r="H69" s="31">
        <v>256.43613762535097</v>
      </c>
      <c r="I69" s="30">
        <v>500</v>
      </c>
      <c r="J69" s="37">
        <f t="shared" ref="J69:J71" si="43">(G69-F69)/F69</f>
        <v>-0.38080057789591015</v>
      </c>
      <c r="K69" s="38">
        <f t="shared" si="38"/>
        <v>0.94980319322424001</v>
      </c>
      <c r="L69" s="49">
        <f>kWh_in_MMBtu*(I69-H69)*Elec_source_E+(G69-F69)*Gas_source_E</f>
        <v>-8.7848999994162948</v>
      </c>
      <c r="M69" s="50">
        <f>(I69-H69)*Elec_emissions/1000+(G69-F69)*Gas_emissions</f>
        <v>-1182.2726646628334</v>
      </c>
      <c r="O69" s="16">
        <v>2</v>
      </c>
      <c r="P69" s="17" t="s">
        <v>23</v>
      </c>
      <c r="Q69" s="18">
        <v>441</v>
      </c>
      <c r="R69" s="18">
        <v>92</v>
      </c>
      <c r="S69" s="30">
        <v>38.016933556515305</v>
      </c>
      <c r="T69" s="31">
        <v>27.920092792404439</v>
      </c>
      <c r="U69" s="31">
        <v>291.83946230975823</v>
      </c>
      <c r="V69" s="30">
        <v>1441.4071987014452</v>
      </c>
      <c r="W69" s="37">
        <f t="shared" ref="W69:W71" si="44">(T69-S69)/S69</f>
        <v>-0.26558798460431005</v>
      </c>
      <c r="X69" s="38">
        <f t="shared" si="39"/>
        <v>3.9390414418031532</v>
      </c>
      <c r="Y69" s="49">
        <f>kWh_in_MMBtu*(V69-U69)*Elec_source_E+(T69-S69)*Gas_source_E</f>
        <v>1.3015585886259089</v>
      </c>
      <c r="Z69" s="50">
        <f>(V69-U69)*Elec_emissions/1000+(T69-S69)*Gas_emissions</f>
        <v>187.23589638921567</v>
      </c>
      <c r="AB69" s="16">
        <v>2</v>
      </c>
      <c r="AC69" s="17" t="s">
        <v>23</v>
      </c>
      <c r="AD69" s="18">
        <v>374</v>
      </c>
      <c r="AE69" s="18">
        <v>264</v>
      </c>
      <c r="AF69" s="30">
        <v>23.763417898916867</v>
      </c>
      <c r="AG69" s="31">
        <v>13.18792071215255</v>
      </c>
      <c r="AH69" s="31">
        <v>244.09861538684549</v>
      </c>
      <c r="AI69" s="30">
        <v>1811.940814764122</v>
      </c>
      <c r="AJ69" s="37">
        <f t="shared" ref="AJ69:AJ71" si="45">(AG69-AF69)/AF69</f>
        <v>-0.44503266456658769</v>
      </c>
      <c r="AK69" s="38">
        <f t="shared" si="40"/>
        <v>6.4229868608331637</v>
      </c>
      <c r="AL69" s="49">
        <f>kWh_in_MMBtu*(AI69-AH69)*Elec_source_E+(AG69-AF69)*Gas_source_E</f>
        <v>5.2578123038458866</v>
      </c>
      <c r="AM69" s="50">
        <f>(AI69-AH69)*Elec_emissions/1000+(AG69-AF69)*Gas_emissions</f>
        <v>725.0444714402056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520</v>
      </c>
      <c r="F70" s="30">
        <v>29.606377027786586</v>
      </c>
      <c r="G70" s="31">
        <v>18.484118648061408</v>
      </c>
      <c r="H70" s="31">
        <v>273.45319023379773</v>
      </c>
      <c r="I70" s="30">
        <v>1367</v>
      </c>
      <c r="J70" s="37">
        <f t="shared" si="43"/>
        <v>-0.37567103767159898</v>
      </c>
      <c r="K70" s="38">
        <f t="shared" si="38"/>
        <v>3.9990274343891867</v>
      </c>
      <c r="L70" s="49">
        <f>kWh_in_MMBtu*(I70-H70)*Elec_source_E+(G70-F70)*Gas_source_E</f>
        <v>-0.41589899388912599</v>
      </c>
      <c r="M70" s="50">
        <f>(I70-H70)*Elec_emissions/1000+(G70-F70)*Gas_emissions</f>
        <v>-44.954920419542759</v>
      </c>
      <c r="O70" s="16">
        <v>3</v>
      </c>
      <c r="P70" s="17" t="s">
        <v>24</v>
      </c>
      <c r="Q70" s="18">
        <v>441</v>
      </c>
      <c r="R70" s="18">
        <v>172</v>
      </c>
      <c r="S70" s="30">
        <v>37.558724231316013</v>
      </c>
      <c r="T70" s="31">
        <v>26.808493235685841</v>
      </c>
      <c r="U70" s="31">
        <v>300.40946362057946</v>
      </c>
      <c r="V70" s="30">
        <v>1906.0819304027452</v>
      </c>
      <c r="W70" s="37">
        <f t="shared" si="44"/>
        <v>-0.28622460468629973</v>
      </c>
      <c r="X70" s="38">
        <f t="shared" si="39"/>
        <v>5.3449463523231353</v>
      </c>
      <c r="Y70" s="49">
        <f>kWh_in_MMBtu*(V70-U70)*Elec_source_E+(T70-S70)*Gas_source_E</f>
        <v>5.4723581230160114</v>
      </c>
      <c r="Z70" s="50">
        <f>(V70-U70)*Elec_emissions/1000+(T70-S70)*Gas_emissions</f>
        <v>754.36381034363376</v>
      </c>
      <c r="AB70" s="16">
        <v>3</v>
      </c>
      <c r="AC70" s="17" t="s">
        <v>24</v>
      </c>
      <c r="AD70" s="18">
        <v>374</v>
      </c>
      <c r="AE70" s="18">
        <v>348</v>
      </c>
      <c r="AF70" s="30">
        <v>25.675906570869721</v>
      </c>
      <c r="AG70" s="31">
        <v>14.369772587511383</v>
      </c>
      <c r="AH70" s="31">
        <v>260.12997465182559</v>
      </c>
      <c r="AI70" s="30">
        <v>1732.9260928536091</v>
      </c>
      <c r="AJ70" s="37">
        <f t="shared" si="45"/>
        <v>-0.4403402057937682</v>
      </c>
      <c r="AK70" s="38">
        <f t="shared" si="40"/>
        <v>5.6617701215443041</v>
      </c>
      <c r="AL70" s="49">
        <f>kWh_in_MMBtu*(AI70-AH70)*Elec_source_E+(AG70-AF70)*Gas_source_E</f>
        <v>3.4438678448136066</v>
      </c>
      <c r="AM70" s="50">
        <f>(AI70-AH70)*Elec_emissions/1000+(AG70-AF70)*Gas_emissions</f>
        <v>479.44386031171734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797</v>
      </c>
      <c r="F71" s="39">
        <v>40.336038633270313</v>
      </c>
      <c r="G71" s="40">
        <v>30.545476161569631</v>
      </c>
      <c r="H71" s="40">
        <v>333.73126218874449</v>
      </c>
      <c r="I71" s="39">
        <v>1653</v>
      </c>
      <c r="J71" s="41">
        <f t="shared" si="43"/>
        <v>-0.24272493788284769</v>
      </c>
      <c r="K71" s="42">
        <f t="shared" si="38"/>
        <v>3.9530870711930248</v>
      </c>
      <c r="L71" s="51">
        <f>kWh_in_MMBtu*(I71-H71)*Elec_source_E+(G71-F71)*Gas_source_E</f>
        <v>3.4521976477088003</v>
      </c>
      <c r="M71" s="52">
        <f>(I71-H71)*Elec_emissions/1000+(G71-F71)*Gas_emissions</f>
        <v>479.00406143756527</v>
      </c>
      <c r="O71" s="19">
        <v>4</v>
      </c>
      <c r="P71" s="14" t="s">
        <v>25</v>
      </c>
      <c r="Q71" s="13">
        <v>441</v>
      </c>
      <c r="R71" s="13">
        <v>433</v>
      </c>
      <c r="S71" s="39">
        <v>52.532082783559822</v>
      </c>
      <c r="T71" s="40">
        <v>45.083780463030912</v>
      </c>
      <c r="U71" s="40">
        <v>394.40625457860949</v>
      </c>
      <c r="V71" s="39">
        <v>1142.8162413370178</v>
      </c>
      <c r="W71" s="41">
        <f t="shared" si="44"/>
        <v>-0.14178577977227838</v>
      </c>
      <c r="X71" s="42">
        <f t="shared" si="39"/>
        <v>1.8975611519092732</v>
      </c>
      <c r="Y71" s="51">
        <f>kWh_in_MMBtu*(V71-U71)*Elec_source_E+(T71-S71)*Gas_source_E</f>
        <v>-0.10627453076074289</v>
      </c>
      <c r="Z71" s="52">
        <f>(V71-U71)*Elec_emissions/1000+(T71-S71)*Gas_emissions</f>
        <v>-6.7123203710241341</v>
      </c>
      <c r="AB71" s="19">
        <v>4</v>
      </c>
      <c r="AC71" s="14" t="s">
        <v>25</v>
      </c>
      <c r="AD71" s="13">
        <v>374</v>
      </c>
      <c r="AE71" s="13">
        <v>364</v>
      </c>
      <c r="AF71" s="39">
        <v>25.828106992953384</v>
      </c>
      <c r="AG71" s="40">
        <v>13.251284506259911</v>
      </c>
      <c r="AH71" s="40">
        <v>261.5546915711306</v>
      </c>
      <c r="AI71" s="39">
        <v>1866.2011135819885</v>
      </c>
      <c r="AJ71" s="41">
        <f t="shared" si="45"/>
        <v>-0.48694325488603463</v>
      </c>
      <c r="AK71" s="42">
        <f t="shared" si="40"/>
        <v>6.1350320744465376</v>
      </c>
      <c r="AL71" s="51">
        <f>kWh_in_MMBtu*(AI71-AH71)*Elec_source_E+(AG71-AF71)*Gas_source_E</f>
        <v>3.4703887027121265</v>
      </c>
      <c r="AM71" s="52">
        <f>(AI71-AH71)*Elec_emissions/1000+(AG71-AF71)*Gas_emissions</f>
        <v>484.36299205984619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F63:I63"/>
    <mergeCell ref="S63:V63"/>
    <mergeCell ref="AF63:AI63"/>
    <mergeCell ref="F33:I33"/>
    <mergeCell ref="S33:V33"/>
    <mergeCell ref="AF33:AI33"/>
    <mergeCell ref="AS33:AV33"/>
    <mergeCell ref="BF33:BI33"/>
    <mergeCell ref="F48:I48"/>
    <mergeCell ref="S48:V48"/>
    <mergeCell ref="AF48:AI48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topLeftCell="AR1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10.28515625" style="4" bestFit="1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69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69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69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69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69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53" t="s">
        <v>36</v>
      </c>
      <c r="G3" s="53"/>
      <c r="H3" s="53"/>
      <c r="I3" s="53"/>
      <c r="J3" s="28"/>
      <c r="K3" s="29"/>
      <c r="L3" s="45"/>
      <c r="M3" s="29"/>
      <c r="N3" s="5"/>
      <c r="O3" s="27"/>
      <c r="P3" s="28"/>
      <c r="Q3" s="28"/>
      <c r="R3" s="28"/>
      <c r="S3" s="53" t="s">
        <v>36</v>
      </c>
      <c r="T3" s="53"/>
      <c r="U3" s="53"/>
      <c r="V3" s="53"/>
      <c r="W3" s="28"/>
      <c r="X3" s="29"/>
      <c r="Y3" s="45"/>
      <c r="Z3" s="29"/>
      <c r="AB3" s="27"/>
      <c r="AC3" s="28"/>
      <c r="AD3" s="28"/>
      <c r="AE3" s="28"/>
      <c r="AF3" s="53" t="s">
        <v>36</v>
      </c>
      <c r="AG3" s="53"/>
      <c r="AH3" s="53"/>
      <c r="AI3" s="53"/>
      <c r="AJ3" s="28"/>
      <c r="AK3" s="29"/>
      <c r="AL3" s="45"/>
      <c r="AM3" s="29"/>
      <c r="AO3" s="27"/>
      <c r="AP3" s="28"/>
      <c r="AQ3" s="28"/>
      <c r="AR3" s="28"/>
      <c r="AS3" s="53" t="s">
        <v>36</v>
      </c>
      <c r="AT3" s="53"/>
      <c r="AU3" s="53"/>
      <c r="AV3" s="53"/>
      <c r="AW3" s="28"/>
      <c r="AX3" s="29"/>
      <c r="AY3" s="45"/>
      <c r="AZ3" s="29"/>
      <c r="BB3" s="27"/>
      <c r="BC3" s="28"/>
      <c r="BD3" s="28"/>
      <c r="BE3" s="28"/>
      <c r="BF3" s="53" t="s">
        <v>36</v>
      </c>
      <c r="BG3" s="53"/>
      <c r="BH3" s="53"/>
      <c r="BI3" s="53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35</v>
      </c>
      <c r="I4" s="23" t="s">
        <v>35</v>
      </c>
      <c r="J4" s="23" t="s">
        <v>42</v>
      </c>
      <c r="K4" s="34" t="s">
        <v>42</v>
      </c>
      <c r="L4" s="46" t="s">
        <v>42</v>
      </c>
      <c r="M4" s="34" t="s">
        <v>42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35</v>
      </c>
      <c r="V4" s="23" t="s">
        <v>35</v>
      </c>
      <c r="W4" s="23" t="s">
        <v>42</v>
      </c>
      <c r="X4" s="34" t="s">
        <v>42</v>
      </c>
      <c r="Y4" s="46" t="s">
        <v>42</v>
      </c>
      <c r="Z4" s="34" t="s">
        <v>42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35</v>
      </c>
      <c r="AI4" s="23" t="s">
        <v>35</v>
      </c>
      <c r="AJ4" s="23" t="s">
        <v>42</v>
      </c>
      <c r="AK4" s="34" t="s">
        <v>42</v>
      </c>
      <c r="AL4" s="46" t="s">
        <v>42</v>
      </c>
      <c r="AM4" s="34" t="s">
        <v>42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35</v>
      </c>
      <c r="AV4" s="23" t="s">
        <v>35</v>
      </c>
      <c r="AW4" s="23" t="s">
        <v>42</v>
      </c>
      <c r="AX4" s="34" t="s">
        <v>42</v>
      </c>
      <c r="AY4" s="46" t="s">
        <v>42</v>
      </c>
      <c r="AZ4" s="34" t="s">
        <v>42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35</v>
      </c>
      <c r="BI4" s="23" t="s">
        <v>35</v>
      </c>
      <c r="BJ4" s="23" t="s">
        <v>42</v>
      </c>
      <c r="BK4" s="34" t="s">
        <v>42</v>
      </c>
      <c r="BL4" s="46" t="s">
        <v>42</v>
      </c>
      <c r="BM4" s="34" t="s">
        <v>42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33</v>
      </c>
      <c r="G5" s="23" t="s">
        <v>34</v>
      </c>
      <c r="H5" s="23" t="s">
        <v>33</v>
      </c>
      <c r="I5" s="23" t="s">
        <v>34</v>
      </c>
      <c r="J5" s="23" t="s">
        <v>37</v>
      </c>
      <c r="K5" s="34" t="s">
        <v>38</v>
      </c>
      <c r="L5" s="46" t="s">
        <v>43</v>
      </c>
      <c r="M5" s="34" t="s">
        <v>44</v>
      </c>
      <c r="N5" s="6"/>
      <c r="O5" s="16"/>
      <c r="P5" s="18"/>
      <c r="Q5" s="23" t="s">
        <v>6</v>
      </c>
      <c r="R5" s="23" t="s">
        <v>4</v>
      </c>
      <c r="S5" s="23" t="s">
        <v>33</v>
      </c>
      <c r="T5" s="23" t="s">
        <v>34</v>
      </c>
      <c r="U5" s="23" t="s">
        <v>33</v>
      </c>
      <c r="V5" s="23" t="s">
        <v>34</v>
      </c>
      <c r="W5" s="23" t="s">
        <v>37</v>
      </c>
      <c r="X5" s="34" t="s">
        <v>38</v>
      </c>
      <c r="Y5" s="46" t="s">
        <v>43</v>
      </c>
      <c r="Z5" s="34" t="s">
        <v>44</v>
      </c>
      <c r="AA5" s="6"/>
      <c r="AB5" s="16"/>
      <c r="AC5" s="18"/>
      <c r="AD5" s="23" t="s">
        <v>6</v>
      </c>
      <c r="AE5" s="23" t="s">
        <v>4</v>
      </c>
      <c r="AF5" s="23" t="s">
        <v>33</v>
      </c>
      <c r="AG5" s="23" t="s">
        <v>34</v>
      </c>
      <c r="AH5" s="23" t="s">
        <v>33</v>
      </c>
      <c r="AI5" s="23" t="s">
        <v>34</v>
      </c>
      <c r="AJ5" s="23" t="s">
        <v>37</v>
      </c>
      <c r="AK5" s="34" t="s">
        <v>38</v>
      </c>
      <c r="AL5" s="46" t="s">
        <v>43</v>
      </c>
      <c r="AM5" s="34" t="s">
        <v>44</v>
      </c>
      <c r="AO5" s="16"/>
      <c r="AP5" s="18"/>
      <c r="AQ5" s="23" t="s">
        <v>6</v>
      </c>
      <c r="AR5" s="23" t="s">
        <v>4</v>
      </c>
      <c r="AS5" s="23" t="s">
        <v>33</v>
      </c>
      <c r="AT5" s="23" t="s">
        <v>34</v>
      </c>
      <c r="AU5" s="23" t="s">
        <v>33</v>
      </c>
      <c r="AV5" s="23" t="s">
        <v>34</v>
      </c>
      <c r="AW5" s="23" t="s">
        <v>37</v>
      </c>
      <c r="AX5" s="34" t="s">
        <v>38</v>
      </c>
      <c r="AY5" s="46" t="s">
        <v>43</v>
      </c>
      <c r="AZ5" s="34" t="s">
        <v>44</v>
      </c>
      <c r="BA5" s="6"/>
      <c r="BB5" s="16"/>
      <c r="BC5" s="18"/>
      <c r="BD5" s="23" t="s">
        <v>6</v>
      </c>
      <c r="BE5" s="23" t="s">
        <v>4</v>
      </c>
      <c r="BF5" s="23" t="s">
        <v>33</v>
      </c>
      <c r="BG5" s="23" t="s">
        <v>34</v>
      </c>
      <c r="BH5" s="23" t="s">
        <v>33</v>
      </c>
      <c r="BI5" s="23" t="s">
        <v>34</v>
      </c>
      <c r="BJ5" s="23" t="s">
        <v>37</v>
      </c>
      <c r="BK5" s="34" t="s">
        <v>38</v>
      </c>
      <c r="BL5" s="46" t="s">
        <v>43</v>
      </c>
      <c r="BM5" s="34" t="s">
        <v>44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39</v>
      </c>
      <c r="G6" s="10" t="s">
        <v>39</v>
      </c>
      <c r="H6" s="10" t="s">
        <v>40</v>
      </c>
      <c r="I6" s="10" t="s">
        <v>40</v>
      </c>
      <c r="J6" s="9" t="s">
        <v>41</v>
      </c>
      <c r="K6" s="35" t="s">
        <v>41</v>
      </c>
      <c r="L6" s="47" t="s">
        <v>39</v>
      </c>
      <c r="M6" s="48" t="s">
        <v>45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39</v>
      </c>
      <c r="T6" s="10" t="s">
        <v>39</v>
      </c>
      <c r="U6" s="10" t="s">
        <v>40</v>
      </c>
      <c r="V6" s="10" t="s">
        <v>40</v>
      </c>
      <c r="W6" s="9" t="s">
        <v>41</v>
      </c>
      <c r="X6" s="35" t="s">
        <v>41</v>
      </c>
      <c r="Y6" s="47" t="s">
        <v>39</v>
      </c>
      <c r="Z6" s="48" t="s">
        <v>45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39</v>
      </c>
      <c r="AG6" s="10" t="s">
        <v>39</v>
      </c>
      <c r="AH6" s="10" t="s">
        <v>40</v>
      </c>
      <c r="AI6" s="10" t="s">
        <v>40</v>
      </c>
      <c r="AJ6" s="9" t="s">
        <v>41</v>
      </c>
      <c r="AK6" s="35" t="s">
        <v>41</v>
      </c>
      <c r="AL6" s="47" t="s">
        <v>39</v>
      </c>
      <c r="AM6" s="48" t="s">
        <v>45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39</v>
      </c>
      <c r="AT6" s="10" t="s">
        <v>39</v>
      </c>
      <c r="AU6" s="10" t="s">
        <v>40</v>
      </c>
      <c r="AV6" s="10" t="s">
        <v>40</v>
      </c>
      <c r="AW6" s="9" t="s">
        <v>41</v>
      </c>
      <c r="AX6" s="35" t="s">
        <v>41</v>
      </c>
      <c r="AY6" s="47" t="s">
        <v>39</v>
      </c>
      <c r="AZ6" s="48" t="s">
        <v>45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39</v>
      </c>
      <c r="BG6" s="10" t="s">
        <v>39</v>
      </c>
      <c r="BH6" s="10" t="s">
        <v>40</v>
      </c>
      <c r="BI6" s="10" t="s">
        <v>40</v>
      </c>
      <c r="BJ6" s="9" t="s">
        <v>41</v>
      </c>
      <c r="BK6" s="35" t="s">
        <v>41</v>
      </c>
      <c r="BL6" s="47" t="s">
        <v>39</v>
      </c>
      <c r="BM6" s="48" t="s">
        <v>45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22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3764</v>
      </c>
      <c r="F8" s="30">
        <v>29.214494067422805</v>
      </c>
      <c r="G8" s="30">
        <v>15.011648777452384</v>
      </c>
      <c r="H8" s="30">
        <v>266.42625741548147</v>
      </c>
      <c r="I8" s="30">
        <v>2573.756220145327</v>
      </c>
      <c r="J8" s="32">
        <f>(G8-F8)/F8</f>
        <v>-0.48615749624800342</v>
      </c>
      <c r="K8" s="36">
        <f t="shared" ref="K8:K11" si="0">(I8-H8)/H8</f>
        <v>8.6602949165466576</v>
      </c>
      <c r="L8" s="49">
        <f>kWh_in_MMBtu*(I8-H8)*Elec_source_E+(G8-F8)*Gas_source_E</f>
        <v>9.2208577659947846</v>
      </c>
      <c r="M8" s="50">
        <f>(I8-H8)*Elec_emissions/1000+(G8-F8)*Gas_emissions</f>
        <v>1267.0395081835436</v>
      </c>
      <c r="N8" s="6"/>
      <c r="O8" s="16">
        <v>1</v>
      </c>
      <c r="P8" s="17" t="s">
        <v>22</v>
      </c>
      <c r="Q8" s="18">
        <v>7241</v>
      </c>
      <c r="R8" s="18">
        <v>3012</v>
      </c>
      <c r="S8" s="30">
        <v>27.224648389556933</v>
      </c>
      <c r="T8" s="30">
        <v>14.022357900447121</v>
      </c>
      <c r="U8" s="30">
        <v>255.38860351799187</v>
      </c>
      <c r="V8" s="30">
        <v>2450.4229323543973</v>
      </c>
      <c r="W8" s="32">
        <f>(T8-S8)/S8</f>
        <v>-0.48493887965781995</v>
      </c>
      <c r="X8" s="36">
        <f t="shared" ref="X8:X11" si="1">(V8-U8)/U8</f>
        <v>8.5948797189838881</v>
      </c>
      <c r="Y8" s="49">
        <f>kWh_in_MMBtu*(V8-U8)*Elec_source_E+(T8-S8)*Gas_source_E</f>
        <v>9.1092407950795611</v>
      </c>
      <c r="Z8" s="50">
        <f>(V8-U8)*Elec_emissions/1000+(T8-S8)*Gas_emissions</f>
        <v>1250.8432122289912</v>
      </c>
      <c r="AA8" s="6"/>
      <c r="AB8" s="16">
        <v>1</v>
      </c>
      <c r="AC8" s="17" t="s">
        <v>22</v>
      </c>
      <c r="AD8" s="18">
        <v>2476</v>
      </c>
      <c r="AE8" s="18">
        <v>652</v>
      </c>
      <c r="AF8" s="30">
        <v>34.439692469680608</v>
      </c>
      <c r="AG8" s="30">
        <v>15.087933229520992</v>
      </c>
      <c r="AH8" s="30">
        <v>291.45448187074891</v>
      </c>
      <c r="AI8" s="30">
        <v>3329.4723988533842</v>
      </c>
      <c r="AJ8" s="32">
        <f>(AG8-AF8)/AF8</f>
        <v>-0.56190278868477606</v>
      </c>
      <c r="AK8" s="36">
        <f t="shared" ref="AK8:AK11" si="2">(AI8-AH8)/AH8</f>
        <v>10.423644534414477</v>
      </c>
      <c r="AL8" s="49">
        <f>kWh_in_MMBtu*(AI8-AH8)*Elec_source_E+(AG8-AF8)*Gas_source_E</f>
        <v>11.431186901784571</v>
      </c>
      <c r="AM8" s="50">
        <f>(AI8-AH8)*Elec_emissions/1000+(AG8-AF8)*Gas_emissions</f>
        <v>1572.5694429892883</v>
      </c>
      <c r="AO8" s="16">
        <v>1</v>
      </c>
      <c r="AP8" s="17" t="s">
        <v>22</v>
      </c>
      <c r="AQ8" s="18">
        <v>211</v>
      </c>
      <c r="AR8" s="18">
        <v>85</v>
      </c>
      <c r="AS8" s="30">
        <v>49.728036203251577</v>
      </c>
      <c r="AT8" s="30">
        <v>38.667158994112519</v>
      </c>
      <c r="AU8" s="30">
        <v>405.6374171327185</v>
      </c>
      <c r="AV8" s="30">
        <v>1509.4596904718994</v>
      </c>
      <c r="AW8" s="32">
        <f>(AT8-AS8)/AS8</f>
        <v>-0.22242738812227253</v>
      </c>
      <c r="AX8" s="36">
        <f t="shared" ref="AX8:AX11" si="3">(AV8-AU8)/AU8</f>
        <v>2.7212042743532869</v>
      </c>
      <c r="AY8" s="49">
        <f>kWh_in_MMBtu*(AV8-AU8)*Elec_source_E+(AT8-AS8)*Gas_source_E</f>
        <v>-0.23898580975822625</v>
      </c>
      <c r="AZ8" s="50">
        <f>(AV8-AU8)*Elec_emissions/1000+(AT8-AS8)*Gas_emissions</f>
        <v>-20.99136430827275</v>
      </c>
      <c r="BA8" s="6"/>
      <c r="BB8" s="16">
        <v>1</v>
      </c>
      <c r="BC8" s="17" t="s">
        <v>22</v>
      </c>
      <c r="BD8" s="18">
        <v>72</v>
      </c>
      <c r="BE8" s="18">
        <v>15</v>
      </c>
      <c r="BF8" s="30">
        <v>85.41014352839322</v>
      </c>
      <c r="BG8" s="30">
        <v>76.297534802450244</v>
      </c>
      <c r="BH8" s="30">
        <v>606.03043197816953</v>
      </c>
      <c r="BI8" s="30">
        <v>521.63084220206088</v>
      </c>
      <c r="BJ8" s="32">
        <f>(BG8-BF8)/BF8</f>
        <v>-0.10669234764736857</v>
      </c>
      <c r="BK8" s="36">
        <f t="shared" ref="BK8:BK11" si="4">(BI8-BH8)/BH8</f>
        <v>-0.13926625681257687</v>
      </c>
      <c r="BL8" s="49">
        <f>kWh_in_MMBtu*(BI8-BH8)*Elec_source_E+(BG8-BF8)*Gas_source_E</f>
        <v>-10.836313980646549</v>
      </c>
      <c r="BM8" s="50">
        <f>(BI8-BH8)*Elec_emissions/1000+(BG8-BF8)*Gas_emissions</f>
        <v>-1462.2704862480796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4343</v>
      </c>
      <c r="F9" s="30">
        <v>30.121552918556159</v>
      </c>
      <c r="G9" s="31">
        <v>17.04436180085149</v>
      </c>
      <c r="H9" s="31">
        <v>272.14115382429964</v>
      </c>
      <c r="I9" s="30">
        <v>2332.3211746968036</v>
      </c>
      <c r="J9" s="37">
        <f t="shared" ref="J9:J11" si="5">(G9-F9)/F9</f>
        <v>-0.43414730817708147</v>
      </c>
      <c r="K9" s="38">
        <f t="shared" si="0"/>
        <v>7.5702626814120215</v>
      </c>
      <c r="L9" s="49">
        <f>kWh_in_MMBtu*(I9-H9)*Elec_source_E+(G9-F9)*Gas_source_E</f>
        <v>7.8018673255912034</v>
      </c>
      <c r="M9" s="50">
        <f>(I9-H9)*Elec_emissions/1000+(G9-F9)*Gas_emissions</f>
        <v>1073.1546560460345</v>
      </c>
      <c r="N9" s="6"/>
      <c r="O9" s="16">
        <v>2</v>
      </c>
      <c r="P9" s="17" t="s">
        <v>23</v>
      </c>
      <c r="Q9" s="18">
        <v>7241</v>
      </c>
      <c r="R9" s="18">
        <v>3414</v>
      </c>
      <c r="S9" s="30">
        <v>27.933820026134192</v>
      </c>
      <c r="T9" s="31">
        <v>15.986689069956208</v>
      </c>
      <c r="U9" s="31">
        <v>260.63411207870678</v>
      </c>
      <c r="V9" s="30">
        <v>2157.5976557448371</v>
      </c>
      <c r="W9" s="37">
        <f t="shared" ref="W9:W11" si="6">(T9-S9)/S9</f>
        <v>-0.42769413367024428</v>
      </c>
      <c r="X9" s="38">
        <f t="shared" si="1"/>
        <v>7.2782627283004375</v>
      </c>
      <c r="Y9" s="49">
        <f>kWh_in_MMBtu*(V9-U9)*Elec_source_E+(T9-S9)*Gas_source_E</f>
        <v>7.2862596109877522</v>
      </c>
      <c r="Z9" s="50">
        <f>(V9-U9)*Elec_emissions/1000+(T9-S9)*Gas_emissions</f>
        <v>1001.9567419323901</v>
      </c>
      <c r="AA9" s="6"/>
      <c r="AB9" s="16">
        <v>2</v>
      </c>
      <c r="AC9" s="17" t="s">
        <v>23</v>
      </c>
      <c r="AD9" s="18">
        <v>2476</v>
      </c>
      <c r="AE9" s="18">
        <v>812</v>
      </c>
      <c r="AF9" s="30">
        <v>35.17426494648123</v>
      </c>
      <c r="AG9" s="31">
        <v>16.914326879102052</v>
      </c>
      <c r="AH9" s="31">
        <v>294.42103027821361</v>
      </c>
      <c r="AI9" s="30">
        <v>3231.6221894972564</v>
      </c>
      <c r="AJ9" s="37">
        <f t="shared" ref="AJ9:AJ11" si="7">(AG9-AF9)/AF9</f>
        <v>-0.51912777978906621</v>
      </c>
      <c r="AK9" s="38">
        <f t="shared" si="2"/>
        <v>9.9761934683929674</v>
      </c>
      <c r="AL9" s="49">
        <f>kWh_in_MMBtu*(AI9-AH9)*Elec_source_E+(AG9-AF9)*Gas_source_E</f>
        <v>11.541941554762083</v>
      </c>
      <c r="AM9" s="50">
        <f>(AI9-AH9)*Elec_emissions/1000+(AG9-AF9)*Gas_emissions</f>
        <v>1586.4795895997495</v>
      </c>
      <c r="AO9" s="16">
        <v>2</v>
      </c>
      <c r="AP9" s="17" t="s">
        <v>23</v>
      </c>
      <c r="AQ9" s="18">
        <v>211</v>
      </c>
      <c r="AR9" s="18">
        <v>96</v>
      </c>
      <c r="AS9" s="30">
        <v>51.704271767178959</v>
      </c>
      <c r="AT9" s="31">
        <v>41.339211247416515</v>
      </c>
      <c r="AU9" s="31">
        <v>413.32615072011936</v>
      </c>
      <c r="AV9" s="30">
        <v>1325.9156543027834</v>
      </c>
      <c r="AW9" s="37">
        <f t="shared" ref="AW9:AW11" si="8">(AT9-AS9)/AS9</f>
        <v>-0.20046816569500583</v>
      </c>
      <c r="AX9" s="38">
        <f t="shared" si="3"/>
        <v>2.2079161988485385</v>
      </c>
      <c r="AY9" s="49">
        <f>kWh_in_MMBtu*(AV9-AU9)*Elec_source_E+(AT9-AS9)*Gas_source_E</f>
        <v>-1.5278575067716353</v>
      </c>
      <c r="AZ9" s="50">
        <f>(AV9-AU9)*Elec_emissions/1000+(AT9-AS9)*Gas_emissions</f>
        <v>-196.758758195886</v>
      </c>
      <c r="BA9" s="6"/>
      <c r="BB9" s="16">
        <v>2</v>
      </c>
      <c r="BC9" s="17" t="s">
        <v>23</v>
      </c>
      <c r="BD9" s="18">
        <v>72</v>
      </c>
      <c r="BE9" s="18">
        <v>21</v>
      </c>
      <c r="BF9" s="30">
        <v>91.749025232156058</v>
      </c>
      <c r="BG9" s="31">
        <v>82.957576699267619</v>
      </c>
      <c r="BH9" s="31">
        <v>635.95168415175999</v>
      </c>
      <c r="BI9" s="30">
        <v>565.11163383300459</v>
      </c>
      <c r="BJ9" s="37">
        <f t="shared" ref="BJ9:BJ11" si="9">(BG9-BF9)/BF9</f>
        <v>-9.5820620553113245E-2</v>
      </c>
      <c r="BK9" s="38">
        <f t="shared" si="4"/>
        <v>-0.11139218919318174</v>
      </c>
      <c r="BL9" s="49">
        <f>kWh_in_MMBtu*(BI9-BH9)*Elec_source_E+(BG9-BF9)*Gas_source_E</f>
        <v>-10.341082794592674</v>
      </c>
      <c r="BM9" s="50">
        <f>(BI9-BH9)*Elec_emissions/1000+(BG9-BF9)*Gas_emissions</f>
        <v>-1395.3443674980708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7060</v>
      </c>
      <c r="F10" s="30">
        <v>32.428517503145137</v>
      </c>
      <c r="G10" s="31">
        <v>20.524520362096677</v>
      </c>
      <c r="H10" s="31">
        <v>288.64948704877071</v>
      </c>
      <c r="I10" s="30">
        <v>1949.1610224431815</v>
      </c>
      <c r="J10" s="37">
        <f t="shared" si="5"/>
        <v>-0.36708422270287039</v>
      </c>
      <c r="K10" s="38">
        <f t="shared" si="0"/>
        <v>5.7526917936765569</v>
      </c>
      <c r="L10" s="49">
        <f>kWh_in_MMBtu*(I10-H10)*Elec_source_E+(G10-F10)*Gas_source_E</f>
        <v>4.8018525956946689</v>
      </c>
      <c r="M10" s="50">
        <f>(I10-H10)*Elec_emissions/1000+(G10-F10)*Gas_emissions</f>
        <v>664.49619272935001</v>
      </c>
      <c r="N10" s="6"/>
      <c r="O10" s="16">
        <v>3</v>
      </c>
      <c r="P10" s="17" t="s">
        <v>24</v>
      </c>
      <c r="Q10" s="18">
        <v>7241</v>
      </c>
      <c r="R10" s="18">
        <v>4882</v>
      </c>
      <c r="S10" s="30">
        <v>30.571222448706482</v>
      </c>
      <c r="T10" s="31">
        <v>19.037530665157881</v>
      </c>
      <c r="U10" s="31">
        <v>278.40858446166965</v>
      </c>
      <c r="V10" s="30">
        <v>1859.4330080369273</v>
      </c>
      <c r="W10" s="37">
        <f t="shared" si="6"/>
        <v>-0.37727283568395908</v>
      </c>
      <c r="X10" s="38">
        <f t="shared" si="1"/>
        <v>5.6787919332025041</v>
      </c>
      <c r="Y10" s="49">
        <f>kWh_in_MMBtu*(V10-U10)*Elec_source_E+(T10-S10)*Gas_source_E</f>
        <v>4.3545072833936391</v>
      </c>
      <c r="Z10" s="50">
        <f>(V10-U10)*Elec_emissions/1000+(T10-S10)*Gas_emissions</f>
        <v>603.35681969678012</v>
      </c>
      <c r="AA10" s="6"/>
      <c r="AB10" s="16">
        <v>3</v>
      </c>
      <c r="AC10" s="17" t="s">
        <v>24</v>
      </c>
      <c r="AD10" s="18">
        <v>2476</v>
      </c>
      <c r="AE10" s="18">
        <v>1980</v>
      </c>
      <c r="AF10" s="30">
        <v>33.84283110554739</v>
      </c>
      <c r="AG10" s="31">
        <v>21.117134745205846</v>
      </c>
      <c r="AH10" s="31">
        <v>295.29414327481686</v>
      </c>
      <c r="AI10" s="30">
        <v>2174.9766896263145</v>
      </c>
      <c r="AJ10" s="37">
        <f t="shared" si="7"/>
        <v>-0.37602339829824688</v>
      </c>
      <c r="AK10" s="38">
        <f t="shared" si="2"/>
        <v>6.3654582698653881</v>
      </c>
      <c r="AL10" s="49">
        <f>kWh_in_MMBtu*(AI10-AH10)*Elec_source_E+(AG10-AF10)*Gas_source_E</f>
        <v>6.2526153257878452</v>
      </c>
      <c r="AM10" s="50">
        <f>(AI10-AH10)*Elec_emissions/1000+(AG10-AF10)*Gas_emissions</f>
        <v>862.38105742487073</v>
      </c>
      <c r="AO10" s="16">
        <v>3</v>
      </c>
      <c r="AP10" s="17" t="s">
        <v>24</v>
      </c>
      <c r="AQ10" s="18">
        <v>211</v>
      </c>
      <c r="AR10" s="18">
        <v>137</v>
      </c>
      <c r="AS10" s="30">
        <v>58.184231588720642</v>
      </c>
      <c r="AT10" s="31">
        <v>44.437365632468435</v>
      </c>
      <c r="AU10" s="31">
        <v>445.01689958809135</v>
      </c>
      <c r="AV10" s="30">
        <v>2157.4766318047591</v>
      </c>
      <c r="AW10" s="37">
        <f t="shared" si="8"/>
        <v>-0.23626445827149359</v>
      </c>
      <c r="AX10" s="38">
        <f t="shared" si="3"/>
        <v>3.8480779804131582</v>
      </c>
      <c r="AY10" s="49">
        <f>kWh_in_MMBtu*(AV10-AU10)*Elec_source_E+(AT10-AS10)*Gas_source_E</f>
        <v>3.3492758801519873</v>
      </c>
      <c r="AZ10" s="50">
        <f>(AV10-AU10)*Elec_emissions/1000+(AT10-AS10)*Gas_emissions</f>
        <v>469.12715507396069</v>
      </c>
      <c r="BA10" s="6"/>
      <c r="BB10" s="16">
        <v>3</v>
      </c>
      <c r="BC10" s="17" t="s">
        <v>24</v>
      </c>
      <c r="BD10" s="18">
        <v>72</v>
      </c>
      <c r="BE10" s="18">
        <v>61</v>
      </c>
      <c r="BF10" s="30">
        <v>77.320987884917571</v>
      </c>
      <c r="BG10" s="31">
        <v>66.590871507310183</v>
      </c>
      <c r="BH10" s="31">
        <v>541.39262778267039</v>
      </c>
      <c r="BI10" s="30">
        <v>1332.7332654961683</v>
      </c>
      <c r="BJ10" s="37">
        <f t="shared" si="9"/>
        <v>-0.1387736586291137</v>
      </c>
      <c r="BK10" s="38">
        <f t="shared" si="4"/>
        <v>1.4616760500683497</v>
      </c>
      <c r="BL10" s="49">
        <f>kWh_in_MMBtu*(BI10-BH10)*Elec_source_E+(BG10-BF10)*Gas_source_E</f>
        <v>-3.2238421731579709</v>
      </c>
      <c r="BM10" s="50">
        <f>(BI10-BH10)*Elec_emissions/1000+(BG10-BF10)*Gas_emissions</f>
        <v>-426.71782027285985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9761</v>
      </c>
      <c r="F11" s="39">
        <v>38.430300518262584</v>
      </c>
      <c r="G11" s="40">
        <v>28.467487620200647</v>
      </c>
      <c r="H11" s="40">
        <v>319.15801683038052</v>
      </c>
      <c r="I11" s="39">
        <v>1539.3883624273608</v>
      </c>
      <c r="J11" s="41">
        <f t="shared" si="5"/>
        <v>-0.25924368958102417</v>
      </c>
      <c r="K11" s="42">
        <f t="shared" si="0"/>
        <v>3.8232796334408952</v>
      </c>
      <c r="L11" s="51">
        <f>kWh_in_MMBtu*(I11-H11)*Elec_source_E+(G11-F11)*Gas_source_E</f>
        <v>2.2041531960618279</v>
      </c>
      <c r="M11" s="52">
        <f>(I11-H11)*Elec_emissions/1000+(G11-F11)*Gas_emissions</f>
        <v>309.6814264829045</v>
      </c>
      <c r="N11" s="6"/>
      <c r="O11" s="19">
        <v>4</v>
      </c>
      <c r="P11" s="14" t="s">
        <v>25</v>
      </c>
      <c r="Q11" s="13">
        <v>7241</v>
      </c>
      <c r="R11" s="13">
        <v>7138</v>
      </c>
      <c r="S11" s="39">
        <v>37.607220367967187</v>
      </c>
      <c r="T11" s="40">
        <v>28.28598255181338</v>
      </c>
      <c r="U11" s="40">
        <v>314.16668586825443</v>
      </c>
      <c r="V11" s="39">
        <v>1439.592895281656</v>
      </c>
      <c r="W11" s="41">
        <f t="shared" si="6"/>
        <v>-0.24785766469710657</v>
      </c>
      <c r="X11" s="42">
        <f t="shared" si="1"/>
        <v>3.5822582725570977</v>
      </c>
      <c r="Y11" s="51">
        <f>kWh_in_MMBtu*(V11-U11)*Elec_source_E+(T11-S11)*Gas_source_E</f>
        <v>1.8885099146025794</v>
      </c>
      <c r="Z11" s="52">
        <f>(V11-U11)*Elec_emissions/1000+(T11-S11)*Gas_emissions</f>
        <v>266.14774951247591</v>
      </c>
      <c r="AA11" s="6"/>
      <c r="AB11" s="19">
        <v>4</v>
      </c>
      <c r="AC11" s="14" t="s">
        <v>25</v>
      </c>
      <c r="AD11" s="13">
        <v>2476</v>
      </c>
      <c r="AE11" s="13">
        <v>2341</v>
      </c>
      <c r="AF11" s="39">
        <v>35.25162046672564</v>
      </c>
      <c r="AG11" s="40">
        <v>23.637576753298948</v>
      </c>
      <c r="AH11" s="40">
        <v>302.00762014632045</v>
      </c>
      <c r="AI11" s="39">
        <v>1825.2744213439526</v>
      </c>
      <c r="AJ11" s="41">
        <f t="shared" si="7"/>
        <v>-0.32946127184108615</v>
      </c>
      <c r="AK11" s="42">
        <f t="shared" si="2"/>
        <v>5.043802538689655</v>
      </c>
      <c r="AL11" s="51">
        <f>kWh_in_MMBtu*(AI11-AH11)*Elec_source_E+(AG11-AF11)*Gas_source_E</f>
        <v>3.6485784710427609</v>
      </c>
      <c r="AM11" s="52">
        <f>(AI11-AH11)*Elec_emissions/1000+(AG11-AF11)*Gas_emissions</f>
        <v>507.56550306763324</v>
      </c>
      <c r="AO11" s="19">
        <v>4</v>
      </c>
      <c r="AP11" s="14" t="s">
        <v>25</v>
      </c>
      <c r="AQ11" s="13">
        <v>211</v>
      </c>
      <c r="AR11" s="13">
        <v>211</v>
      </c>
      <c r="AS11" s="39">
        <v>87.0643626795204</v>
      </c>
      <c r="AT11" s="40">
        <v>74.633232836473397</v>
      </c>
      <c r="AU11" s="40">
        <v>596.20488674534738</v>
      </c>
      <c r="AV11" s="39">
        <v>1773.1851971391584</v>
      </c>
      <c r="AW11" s="41">
        <f t="shared" si="8"/>
        <v>-0.14278092046461507</v>
      </c>
      <c r="AX11" s="42">
        <f t="shared" si="3"/>
        <v>1.9741205356750557</v>
      </c>
      <c r="AY11" s="51">
        <f>kWh_in_MMBtu*(AV11-AU11)*Elec_source_E+(AT11-AS11)*Gas_source_E</f>
        <v>-0.94934123788520886</v>
      </c>
      <c r="AZ11" s="52">
        <f>(AV11-AU11)*Elec_emissions/1000+(AT11-AS11)*Gas_emissions</f>
        <v>-116.04671561530813</v>
      </c>
      <c r="BA11" s="6"/>
      <c r="BB11" s="19">
        <v>4</v>
      </c>
      <c r="BC11" s="14" t="s">
        <v>25</v>
      </c>
      <c r="BD11" s="13">
        <v>72</v>
      </c>
      <c r="BE11" s="13">
        <v>71</v>
      </c>
      <c r="BF11" s="39">
        <v>81.453525834235293</v>
      </c>
      <c r="BG11" s="40">
        <v>68.769350675566329</v>
      </c>
      <c r="BH11" s="40">
        <v>563.10603785830892</v>
      </c>
      <c r="BI11" s="39">
        <v>1451.3552418377474</v>
      </c>
      <c r="BJ11" s="41">
        <f t="shared" si="9"/>
        <v>-0.15572284967114028</v>
      </c>
      <c r="BK11" s="42">
        <f t="shared" si="4"/>
        <v>1.5774101932164744</v>
      </c>
      <c r="BL11" s="51">
        <f>kWh_in_MMBtu*(BI11-BH11)*Elec_source_E+(BG11-BF11)*Gas_source_E</f>
        <v>-4.3162763830234763</v>
      </c>
      <c r="BM11" s="52">
        <f>(BI11-BH11)*Elec_emissions/1000+(BG11-BF11)*Gas_emissions</f>
        <v>-573.05940573823409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69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69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69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69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69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53" t="s">
        <v>36</v>
      </c>
      <c r="G18" s="53"/>
      <c r="H18" s="53"/>
      <c r="I18" s="53"/>
      <c r="J18" s="28"/>
      <c r="K18" s="29"/>
      <c r="L18" s="45"/>
      <c r="M18" s="29"/>
      <c r="N18" s="5"/>
      <c r="O18" s="27"/>
      <c r="P18" s="28"/>
      <c r="Q18" s="28"/>
      <c r="R18" s="28"/>
      <c r="S18" s="53" t="s">
        <v>36</v>
      </c>
      <c r="T18" s="53"/>
      <c r="U18" s="53"/>
      <c r="V18" s="53"/>
      <c r="W18" s="28"/>
      <c r="X18" s="29"/>
      <c r="Y18" s="45"/>
      <c r="Z18" s="29"/>
      <c r="AB18" s="27"/>
      <c r="AC18" s="28"/>
      <c r="AD18" s="28"/>
      <c r="AE18" s="28"/>
      <c r="AF18" s="53" t="s">
        <v>36</v>
      </c>
      <c r="AG18" s="53"/>
      <c r="AH18" s="53"/>
      <c r="AI18" s="53"/>
      <c r="AJ18" s="28"/>
      <c r="AK18" s="29"/>
      <c r="AL18" s="45"/>
      <c r="AM18" s="29"/>
      <c r="AO18" s="27"/>
      <c r="AP18" s="28"/>
      <c r="AQ18" s="28"/>
      <c r="AR18" s="28"/>
      <c r="AS18" s="53" t="s">
        <v>36</v>
      </c>
      <c r="AT18" s="53"/>
      <c r="AU18" s="53"/>
      <c r="AV18" s="53"/>
      <c r="AW18" s="28"/>
      <c r="AX18" s="29"/>
      <c r="AY18" s="45"/>
      <c r="AZ18" s="29"/>
      <c r="BB18" s="27"/>
      <c r="BC18" s="28"/>
      <c r="BD18" s="28"/>
      <c r="BE18" s="28"/>
      <c r="BF18" s="53" t="s">
        <v>36</v>
      </c>
      <c r="BG18" s="53"/>
      <c r="BH18" s="53"/>
      <c r="BI18" s="53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35</v>
      </c>
      <c r="I19" s="23" t="s">
        <v>35</v>
      </c>
      <c r="J19" s="23" t="s">
        <v>42</v>
      </c>
      <c r="K19" s="34" t="s">
        <v>42</v>
      </c>
      <c r="L19" s="46" t="s">
        <v>42</v>
      </c>
      <c r="M19" s="34" t="s">
        <v>42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35</v>
      </c>
      <c r="V19" s="23" t="s">
        <v>35</v>
      </c>
      <c r="W19" s="23" t="s">
        <v>42</v>
      </c>
      <c r="X19" s="34" t="s">
        <v>42</v>
      </c>
      <c r="Y19" s="46" t="s">
        <v>42</v>
      </c>
      <c r="Z19" s="34" t="s">
        <v>42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35</v>
      </c>
      <c r="AI19" s="23" t="s">
        <v>35</v>
      </c>
      <c r="AJ19" s="23" t="s">
        <v>42</v>
      </c>
      <c r="AK19" s="34" t="s">
        <v>42</v>
      </c>
      <c r="AL19" s="46" t="s">
        <v>42</v>
      </c>
      <c r="AM19" s="34" t="s">
        <v>42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35</v>
      </c>
      <c r="AV19" s="23" t="s">
        <v>35</v>
      </c>
      <c r="AW19" s="23" t="s">
        <v>42</v>
      </c>
      <c r="AX19" s="34" t="s">
        <v>42</v>
      </c>
      <c r="AY19" s="46" t="s">
        <v>42</v>
      </c>
      <c r="AZ19" s="34" t="s">
        <v>42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35</v>
      </c>
      <c r="BI19" s="23" t="s">
        <v>35</v>
      </c>
      <c r="BJ19" s="23" t="s">
        <v>42</v>
      </c>
      <c r="BK19" s="34" t="s">
        <v>42</v>
      </c>
      <c r="BL19" s="46" t="s">
        <v>42</v>
      </c>
      <c r="BM19" s="34" t="s">
        <v>42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33</v>
      </c>
      <c r="G20" s="23" t="s">
        <v>34</v>
      </c>
      <c r="H20" s="23" t="s">
        <v>33</v>
      </c>
      <c r="I20" s="23" t="s">
        <v>34</v>
      </c>
      <c r="J20" s="23" t="s">
        <v>37</v>
      </c>
      <c r="K20" s="34" t="s">
        <v>38</v>
      </c>
      <c r="L20" s="46" t="s">
        <v>43</v>
      </c>
      <c r="M20" s="34" t="s">
        <v>44</v>
      </c>
      <c r="N20" s="6"/>
      <c r="O20" s="16"/>
      <c r="P20" s="18"/>
      <c r="Q20" s="23" t="s">
        <v>6</v>
      </c>
      <c r="R20" s="23" t="s">
        <v>4</v>
      </c>
      <c r="S20" s="23" t="s">
        <v>33</v>
      </c>
      <c r="T20" s="23" t="s">
        <v>34</v>
      </c>
      <c r="U20" s="23" t="s">
        <v>33</v>
      </c>
      <c r="V20" s="23" t="s">
        <v>34</v>
      </c>
      <c r="W20" s="23" t="s">
        <v>37</v>
      </c>
      <c r="X20" s="34" t="s">
        <v>38</v>
      </c>
      <c r="Y20" s="46" t="s">
        <v>43</v>
      </c>
      <c r="Z20" s="34" t="s">
        <v>44</v>
      </c>
      <c r="AA20" s="6"/>
      <c r="AB20" s="16"/>
      <c r="AC20" s="18"/>
      <c r="AD20" s="23" t="s">
        <v>6</v>
      </c>
      <c r="AE20" s="23" t="s">
        <v>4</v>
      </c>
      <c r="AF20" s="23" t="s">
        <v>33</v>
      </c>
      <c r="AG20" s="23" t="s">
        <v>34</v>
      </c>
      <c r="AH20" s="23" t="s">
        <v>33</v>
      </c>
      <c r="AI20" s="23" t="s">
        <v>34</v>
      </c>
      <c r="AJ20" s="23" t="s">
        <v>37</v>
      </c>
      <c r="AK20" s="34" t="s">
        <v>38</v>
      </c>
      <c r="AL20" s="46" t="s">
        <v>43</v>
      </c>
      <c r="AM20" s="34" t="s">
        <v>44</v>
      </c>
      <c r="AO20" s="16"/>
      <c r="AP20" s="18"/>
      <c r="AQ20" s="23" t="s">
        <v>6</v>
      </c>
      <c r="AR20" s="23" t="s">
        <v>4</v>
      </c>
      <c r="AS20" s="23" t="s">
        <v>33</v>
      </c>
      <c r="AT20" s="23" t="s">
        <v>34</v>
      </c>
      <c r="AU20" s="23" t="s">
        <v>33</v>
      </c>
      <c r="AV20" s="23" t="s">
        <v>34</v>
      </c>
      <c r="AW20" s="23" t="s">
        <v>37</v>
      </c>
      <c r="AX20" s="34" t="s">
        <v>38</v>
      </c>
      <c r="AY20" s="46" t="s">
        <v>43</v>
      </c>
      <c r="AZ20" s="34" t="s">
        <v>44</v>
      </c>
      <c r="BA20" s="6"/>
      <c r="BB20" s="16"/>
      <c r="BC20" s="18"/>
      <c r="BD20" s="23" t="s">
        <v>6</v>
      </c>
      <c r="BE20" s="23" t="s">
        <v>4</v>
      </c>
      <c r="BF20" s="23" t="s">
        <v>33</v>
      </c>
      <c r="BG20" s="23" t="s">
        <v>34</v>
      </c>
      <c r="BH20" s="23" t="s">
        <v>33</v>
      </c>
      <c r="BI20" s="23" t="s">
        <v>34</v>
      </c>
      <c r="BJ20" s="23" t="s">
        <v>37</v>
      </c>
      <c r="BK20" s="34" t="s">
        <v>38</v>
      </c>
      <c r="BL20" s="46" t="s">
        <v>43</v>
      </c>
      <c r="BM20" s="34" t="s">
        <v>44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39</v>
      </c>
      <c r="G21" s="10" t="s">
        <v>39</v>
      </c>
      <c r="H21" s="10" t="s">
        <v>40</v>
      </c>
      <c r="I21" s="10" t="s">
        <v>40</v>
      </c>
      <c r="J21" s="9" t="s">
        <v>41</v>
      </c>
      <c r="K21" s="35" t="s">
        <v>41</v>
      </c>
      <c r="L21" s="47" t="s">
        <v>39</v>
      </c>
      <c r="M21" s="48" t="s">
        <v>45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39</v>
      </c>
      <c r="T21" s="10" t="s">
        <v>39</v>
      </c>
      <c r="U21" s="10" t="s">
        <v>40</v>
      </c>
      <c r="V21" s="10" t="s">
        <v>40</v>
      </c>
      <c r="W21" s="9" t="s">
        <v>41</v>
      </c>
      <c r="X21" s="35" t="s">
        <v>41</v>
      </c>
      <c r="Y21" s="47" t="s">
        <v>39</v>
      </c>
      <c r="Z21" s="48" t="s">
        <v>45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39</v>
      </c>
      <c r="AG21" s="10" t="s">
        <v>39</v>
      </c>
      <c r="AH21" s="10" t="s">
        <v>40</v>
      </c>
      <c r="AI21" s="10" t="s">
        <v>40</v>
      </c>
      <c r="AJ21" s="9" t="s">
        <v>41</v>
      </c>
      <c r="AK21" s="35" t="s">
        <v>41</v>
      </c>
      <c r="AL21" s="47" t="s">
        <v>39</v>
      </c>
      <c r="AM21" s="48" t="s">
        <v>45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39</v>
      </c>
      <c r="AT21" s="10" t="s">
        <v>39</v>
      </c>
      <c r="AU21" s="10" t="s">
        <v>40</v>
      </c>
      <c r="AV21" s="10" t="s">
        <v>40</v>
      </c>
      <c r="AW21" s="9" t="s">
        <v>41</v>
      </c>
      <c r="AX21" s="35" t="s">
        <v>41</v>
      </c>
      <c r="AY21" s="47" t="s">
        <v>39</v>
      </c>
      <c r="AZ21" s="48" t="s">
        <v>45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39</v>
      </c>
      <c r="BG21" s="10" t="s">
        <v>39</v>
      </c>
      <c r="BH21" s="10" t="s">
        <v>40</v>
      </c>
      <c r="BI21" s="10" t="s">
        <v>40</v>
      </c>
      <c r="BJ21" s="9" t="s">
        <v>41</v>
      </c>
      <c r="BK21" s="35" t="s">
        <v>41</v>
      </c>
      <c r="BL21" s="47" t="s">
        <v>39</v>
      </c>
      <c r="BM21" s="48" t="s">
        <v>45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1112</v>
      </c>
      <c r="F23" s="30">
        <v>40.208378241945702</v>
      </c>
      <c r="G23" s="30">
        <v>20.469261648910127</v>
      </c>
      <c r="H23" s="30">
        <v>304.23547073192492</v>
      </c>
      <c r="I23" s="30">
        <v>3372.198518630159</v>
      </c>
      <c r="J23" s="32">
        <f>(G23-F23)/F23</f>
        <v>-0.49092048613001682</v>
      </c>
      <c r="K23" s="36">
        <f t="shared" ref="K23:K26" si="10">(I23-H23)/H23</f>
        <v>10.084172764330788</v>
      </c>
      <c r="L23" s="49">
        <f>kWh_in_MMBtu*(I23-H23)*Elec_source_E+(G23-F23)*Gas_source_E</f>
        <v>11.329555864753658</v>
      </c>
      <c r="M23" s="50">
        <f>(I23-H23)*Elec_emissions/1000+(G23-F23)*Gas_emissions</f>
        <v>1559.1681324678029</v>
      </c>
      <c r="N23" s="6"/>
      <c r="O23" s="16">
        <v>1</v>
      </c>
      <c r="P23" s="17" t="s">
        <v>22</v>
      </c>
      <c r="Q23" s="18">
        <v>3779</v>
      </c>
      <c r="R23" s="18">
        <v>764</v>
      </c>
      <c r="S23" s="30">
        <v>37.023953299321896</v>
      </c>
      <c r="T23" s="30">
        <v>19.360402314935854</v>
      </c>
      <c r="U23" s="30">
        <v>283.5203681131116</v>
      </c>
      <c r="V23" s="30">
        <v>3080.2211370613986</v>
      </c>
      <c r="W23" s="32">
        <f>(T23-S23)/S23</f>
        <v>-0.47708441185586614</v>
      </c>
      <c r="X23" s="36">
        <f t="shared" ref="X23:X26" si="11">(V23-U23)/U23</f>
        <v>9.8641970154064271</v>
      </c>
      <c r="Y23" s="49">
        <f>kWh_in_MMBtu*(V23-U23)*Elec_source_E+(T23-S23)*Gas_source_E</f>
        <v>10.687825505637242</v>
      </c>
      <c r="Z23" s="50">
        <f>(V23-U23)*Elec_emissions/1000+(T23-S23)*Gas_emissions</f>
        <v>1469.8609233460611</v>
      </c>
      <c r="AA23" s="6"/>
      <c r="AB23" s="16">
        <v>1</v>
      </c>
      <c r="AC23" s="17" t="s">
        <v>22</v>
      </c>
      <c r="AD23" s="18">
        <v>1341</v>
      </c>
      <c r="AE23" s="18">
        <v>305</v>
      </c>
      <c r="AF23" s="30">
        <v>43.417028820041878</v>
      </c>
      <c r="AG23" s="30">
        <v>17.758083054855849</v>
      </c>
      <c r="AH23" s="30">
        <v>323.88480686079316</v>
      </c>
      <c r="AI23" s="30">
        <v>4333.6134574576399</v>
      </c>
      <c r="AJ23" s="32">
        <f>(AG23-AF23)/AF23</f>
        <v>-0.59098806303718132</v>
      </c>
      <c r="AK23" s="36">
        <f t="shared" ref="AK23:AK26" si="12">(AI23-AH23)/AH23</f>
        <v>12.380107265482948</v>
      </c>
      <c r="AL23" s="49">
        <f>kWh_in_MMBtu*(AI23-AH23)*Elec_source_E+(AG23-AF23)*Gas_source_E</f>
        <v>14.959355855174874</v>
      </c>
      <c r="AM23" s="50">
        <f>(AI23-AH23)*Elec_emissions/1000+(AG23-AF23)*Gas_emissions</f>
        <v>2058.2804304854685</v>
      </c>
      <c r="AO23" s="16">
        <v>1</v>
      </c>
      <c r="AP23" s="17" t="s">
        <v>22</v>
      </c>
      <c r="AQ23" s="18">
        <v>133</v>
      </c>
      <c r="AR23" s="18">
        <v>31</v>
      </c>
      <c r="AS23" s="30">
        <v>64.308528349035839</v>
      </c>
      <c r="AT23" s="30">
        <v>48.115899969300735</v>
      </c>
      <c r="AU23" s="30">
        <v>474.26946212687153</v>
      </c>
      <c r="AV23" s="30">
        <v>2186.3379973291967</v>
      </c>
      <c r="AW23" s="32">
        <f>(AT23-AS23)/AS23</f>
        <v>-0.25179597162991019</v>
      </c>
      <c r="AX23" s="36">
        <f t="shared" ref="AX23:AX26" si="13">(AV23-AU23)/AU23</f>
        <v>3.6099067553801953</v>
      </c>
      <c r="AY23" s="49">
        <f>kWh_in_MMBtu*(AV23-AU23)*Elec_source_E+(AT23-AS23)*Gas_source_E</f>
        <v>0.67920673680296773</v>
      </c>
      <c r="AZ23" s="50">
        <f>(AV23-AU23)*Elec_emissions/1000+(AT23-AS23)*Gas_emissions</f>
        <v>109.03127836312024</v>
      </c>
      <c r="BA23" s="6"/>
      <c r="BB23" s="16">
        <v>1</v>
      </c>
      <c r="BC23" s="17" t="s">
        <v>22</v>
      </c>
      <c r="BD23" s="18">
        <v>46</v>
      </c>
      <c r="BE23" s="18">
        <v>12</v>
      </c>
      <c r="BF23" s="30">
        <v>99.138176285733451</v>
      </c>
      <c r="BG23" s="30">
        <v>88.555279516473703</v>
      </c>
      <c r="BH23" s="30">
        <v>684.42189975059364</v>
      </c>
      <c r="BI23" s="30">
        <v>588.93513000344262</v>
      </c>
      <c r="BJ23" s="32">
        <f>(BG23-BF23)/BF23</f>
        <v>-0.10674895550587898</v>
      </c>
      <c r="BK23" s="36">
        <f t="shared" ref="BK23:BK26" si="14">(BI23-BH23)/BH23</f>
        <v>-0.1395144862868164</v>
      </c>
      <c r="BL23" s="49">
        <f>kWh_in_MMBtu*(BI23-BH23)*Elec_source_E+(BG23-BF23)*Gas_source_E</f>
        <v>-12.557625780836911</v>
      </c>
      <c r="BM23" s="50">
        <f>(BI23-BH23)*Elec_emissions/1000+(BG23-BF23)*Gas_emissions</f>
        <v>-1694.5235882935406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1466</v>
      </c>
      <c r="F24" s="30">
        <v>39.869495918928848</v>
      </c>
      <c r="G24" s="31">
        <v>23.733952520896512</v>
      </c>
      <c r="H24" s="31">
        <v>306.70135883561869</v>
      </c>
      <c r="I24" s="30">
        <v>2750.1536670973614</v>
      </c>
      <c r="J24" s="37">
        <f t="shared" ref="J24:J26" si="15">(G24-F24)/F24</f>
        <v>-0.40470898931961818</v>
      </c>
      <c r="K24" s="38">
        <f t="shared" si="10"/>
        <v>7.9668779999483101</v>
      </c>
      <c r="L24" s="49">
        <f>kWh_in_MMBtu*(I24-H24)*Elec_source_E+(G24-F24)*Gas_source_E</f>
        <v>8.5715240493691951</v>
      </c>
      <c r="M24" s="50">
        <f>(I24-H24)*Elec_emissions/1000+(G24-F24)*Gas_emissions</f>
        <v>1180.8547767018213</v>
      </c>
      <c r="N24" s="6"/>
      <c r="O24" s="16">
        <v>2</v>
      </c>
      <c r="P24" s="17" t="s">
        <v>23</v>
      </c>
      <c r="Q24" s="18">
        <v>3779</v>
      </c>
      <c r="R24" s="18">
        <v>965</v>
      </c>
      <c r="S24" s="30">
        <v>36.868984137584647</v>
      </c>
      <c r="T24" s="31">
        <v>22.53106234159792</v>
      </c>
      <c r="U24" s="31">
        <v>287.75990416432052</v>
      </c>
      <c r="V24" s="30">
        <v>2446.2939470779802</v>
      </c>
      <c r="W24" s="37">
        <f t="shared" ref="W24:W26" si="16">(T24-S24)/S24</f>
        <v>-0.38888844190774685</v>
      </c>
      <c r="X24" s="38">
        <f t="shared" si="11"/>
        <v>7.5011633367832387</v>
      </c>
      <c r="Y24" s="49">
        <f>kWh_in_MMBtu*(V24-U24)*Elec_source_E+(T24-S24)*Gas_source_E</f>
        <v>7.480635599667897</v>
      </c>
      <c r="Z24" s="50">
        <f>(V24-U24)*Elec_emissions/1000+(T24-S24)*Gas_emissions</f>
        <v>1030.8339943864116</v>
      </c>
      <c r="AA24" s="6"/>
      <c r="AB24" s="16">
        <v>2</v>
      </c>
      <c r="AC24" s="17" t="s">
        <v>23</v>
      </c>
      <c r="AD24" s="18">
        <v>1341</v>
      </c>
      <c r="AE24" s="18">
        <v>446</v>
      </c>
      <c r="AF24" s="30">
        <v>41.875563811352713</v>
      </c>
      <c r="AG24" s="31">
        <v>21.440822560674651</v>
      </c>
      <c r="AH24" s="31">
        <v>318.48356978449902</v>
      </c>
      <c r="AI24" s="30">
        <v>3564.2369276607137</v>
      </c>
      <c r="AJ24" s="37">
        <f t="shared" ref="AJ24:AJ26" si="17">(AG24-AF24)/AF24</f>
        <v>-0.48798725057734227</v>
      </c>
      <c r="AK24" s="38">
        <f t="shared" si="12"/>
        <v>10.191274105827324</v>
      </c>
      <c r="AL24" s="49">
        <f>kWh_in_MMBtu*(AI24-AH24)*Elec_source_E+(AG24-AF24)*Gas_source_E</f>
        <v>12.474723739767587</v>
      </c>
      <c r="AM24" s="50">
        <f>(AI24-AH24)*Elec_emissions/1000+(AG24-AF24)*Gas_emissions</f>
        <v>1715.418418502341</v>
      </c>
      <c r="AO24" s="16">
        <v>2</v>
      </c>
      <c r="AP24" s="17" t="s">
        <v>23</v>
      </c>
      <c r="AQ24" s="18">
        <v>133</v>
      </c>
      <c r="AR24" s="18">
        <v>38</v>
      </c>
      <c r="AS24" s="30">
        <v>64.471841937881123</v>
      </c>
      <c r="AT24" s="31">
        <v>50.172820032076139</v>
      </c>
      <c r="AU24" s="31">
        <v>472.79602814193777</v>
      </c>
      <c r="AV24" s="30">
        <v>1863.4320891978768</v>
      </c>
      <c r="AW24" s="37">
        <f t="shared" ref="AW24:AW26" si="18">(AT24-AS24)/AS24</f>
        <v>-0.22178708527642424</v>
      </c>
      <c r="AX24" s="38">
        <f t="shared" si="13"/>
        <v>2.9413023339495084</v>
      </c>
      <c r="AY24" s="49">
        <f>kWh_in_MMBtu*(AV24-AU24)*Elec_source_E+(AT24-AS24)*Gas_source_E</f>
        <v>-0.6979743298622747</v>
      </c>
      <c r="AZ24" s="50">
        <f>(AV24-AU24)*Elec_emissions/1000+(AT24-AS24)*Gas_emissions</f>
        <v>-79.971387377997189</v>
      </c>
      <c r="BA24" s="6"/>
      <c r="BB24" s="16">
        <v>2</v>
      </c>
      <c r="BC24" s="17" t="s">
        <v>23</v>
      </c>
      <c r="BD24" s="18">
        <v>46</v>
      </c>
      <c r="BE24" s="18">
        <v>17</v>
      </c>
      <c r="BF24" s="30">
        <v>102.56940416927368</v>
      </c>
      <c r="BG24" s="31">
        <v>93.077953688969899</v>
      </c>
      <c r="BH24" s="31">
        <v>701.52725536276989</v>
      </c>
      <c r="BI24" s="30">
        <v>623.03105342822323</v>
      </c>
      <c r="BJ24" s="37">
        <f t="shared" ref="BJ24:BJ26" si="19">(BG24-BF24)/BF24</f>
        <v>-9.2536858892538057E-2</v>
      </c>
      <c r="BK24" s="38">
        <f t="shared" si="14"/>
        <v>-0.11189330326724817</v>
      </c>
      <c r="BL24" s="49">
        <f>kWh_in_MMBtu*(BI24-BH24)*Elec_source_E+(BG24-BF24)*Gas_source_E</f>
        <v>-11.186050629755638</v>
      </c>
      <c r="BM24" s="50">
        <f>(BI24-BH24)*Elec_emissions/1000+(BG24-BF24)*Gas_emissions</f>
        <v>-1509.3766982174868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2781</v>
      </c>
      <c r="F25" s="30">
        <v>39.895004482462475</v>
      </c>
      <c r="G25" s="31">
        <v>28.521821929197927</v>
      </c>
      <c r="H25" s="31">
        <v>312.38493030841738</v>
      </c>
      <c r="I25" s="30">
        <v>1956.4341602675595</v>
      </c>
      <c r="J25" s="37">
        <f t="shared" si="15"/>
        <v>-0.28507786127118018</v>
      </c>
      <c r="K25" s="38">
        <f t="shared" si="10"/>
        <v>5.2628954550911713</v>
      </c>
      <c r="L25" s="49">
        <f>kWh_in_MMBtu*(I25-H25)*Elec_source_E+(G25-F25)*Gas_source_E</f>
        <v>5.204197305049691</v>
      </c>
      <c r="M25" s="50">
        <f>(I25-H25)*Elec_emissions/1000+(G25-F25)*Gas_emissions</f>
        <v>718.58974503070408</v>
      </c>
      <c r="N25" s="6"/>
      <c r="O25" s="16">
        <v>3</v>
      </c>
      <c r="P25" s="17" t="s">
        <v>24</v>
      </c>
      <c r="Q25" s="18">
        <v>3779</v>
      </c>
      <c r="R25" s="18">
        <v>1703</v>
      </c>
      <c r="S25" s="30">
        <v>38.036876245862125</v>
      </c>
      <c r="T25" s="31">
        <v>27.208152346264512</v>
      </c>
      <c r="U25" s="31">
        <v>300.61712446275419</v>
      </c>
      <c r="V25" s="30">
        <v>1847.9967610754234</v>
      </c>
      <c r="W25" s="37">
        <f t="shared" si="16"/>
        <v>-0.28469014725612818</v>
      </c>
      <c r="X25" s="38">
        <f t="shared" si="11"/>
        <v>5.1473436164957604</v>
      </c>
      <c r="Y25" s="49">
        <f>kWh_in_MMBtu*(V25-U25)*Elec_source_E+(T25-S25)*Gas_source_E</f>
        <v>4.7627257874594378</v>
      </c>
      <c r="Z25" s="50">
        <f>(V25-U25)*Elec_emissions/1000+(T25-S25)*Gas_emissions</f>
        <v>658.06757839397187</v>
      </c>
      <c r="AA25" s="6"/>
      <c r="AB25" s="16">
        <v>3</v>
      </c>
      <c r="AC25" s="17" t="s">
        <v>24</v>
      </c>
      <c r="AD25" s="18">
        <v>1341</v>
      </c>
      <c r="AE25" s="18">
        <v>976</v>
      </c>
      <c r="AF25" s="30">
        <v>39.405128359767836</v>
      </c>
      <c r="AG25" s="31">
        <v>27.163896774882495</v>
      </c>
      <c r="AH25" s="31">
        <v>310.34929490339937</v>
      </c>
      <c r="AI25" s="30">
        <v>2149.0373122310289</v>
      </c>
      <c r="AJ25" s="37">
        <f t="shared" si="17"/>
        <v>-0.31065072223907514</v>
      </c>
      <c r="AK25" s="38">
        <f t="shared" si="12"/>
        <v>5.9245761067378844</v>
      </c>
      <c r="AL25" s="49">
        <f>kWh_in_MMBtu*(AI25-AH25)*Elec_source_E+(AG25-AF25)*Gas_source_E</f>
        <v>6.3418001079136044</v>
      </c>
      <c r="AM25" s="50">
        <f>(AI25-AH25)*Elec_emissions/1000+(AG25-AF25)*Gas_emissions</f>
        <v>873.9913342162281</v>
      </c>
      <c r="AO25" s="16">
        <v>3</v>
      </c>
      <c r="AP25" s="17" t="s">
        <v>24</v>
      </c>
      <c r="AQ25" s="18">
        <v>133</v>
      </c>
      <c r="AR25" s="18">
        <v>65</v>
      </c>
      <c r="AS25" s="30">
        <v>66.132024781614717</v>
      </c>
      <c r="AT25" s="31">
        <v>52.484046604657316</v>
      </c>
      <c r="AU25" s="31">
        <v>476.86541212501152</v>
      </c>
      <c r="AV25" s="30">
        <v>2306.5300882050201</v>
      </c>
      <c r="AW25" s="37">
        <f t="shared" si="18"/>
        <v>-0.20637472120393416</v>
      </c>
      <c r="AX25" s="38">
        <f t="shared" si="13"/>
        <v>3.8368575903348536</v>
      </c>
      <c r="AY25" s="49">
        <f>kWh_in_MMBtu*(AV25-AU25)*Elec_source_E+(AT25-AS25)*Gas_source_E</f>
        <v>4.7118436647931485</v>
      </c>
      <c r="AZ25" s="50">
        <f>(AV25-AU25)*Elec_emissions/1000+(AT25-AS25)*Gas_emissions</f>
        <v>654.0796470075943</v>
      </c>
      <c r="BA25" s="6"/>
      <c r="BB25" s="16">
        <v>3</v>
      </c>
      <c r="BC25" s="17" t="s">
        <v>24</v>
      </c>
      <c r="BD25" s="18">
        <v>46</v>
      </c>
      <c r="BE25" s="18">
        <v>37</v>
      </c>
      <c r="BF25" s="30">
        <v>92.249198083425995</v>
      </c>
      <c r="BG25" s="31">
        <v>82.710190751972632</v>
      </c>
      <c r="BH25" s="31">
        <v>618.76661118365598</v>
      </c>
      <c r="BI25" s="30">
        <v>1251.8930573471184</v>
      </c>
      <c r="BJ25" s="37">
        <f t="shared" si="19"/>
        <v>-0.10340477239516724</v>
      </c>
      <c r="BK25" s="38">
        <f t="shared" si="14"/>
        <v>1.0232071910802316</v>
      </c>
      <c r="BL25" s="49">
        <f>kWh_in_MMBtu*(BI25-BH25)*Elec_source_E+(BG25-BF25)*Gas_source_E</f>
        <v>-3.6193528171733513</v>
      </c>
      <c r="BM25" s="50">
        <f>(BI25-BH25)*Elec_emissions/1000+(BG25-BF25)*Gas_emissions</f>
        <v>-481.66822500196997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5164</v>
      </c>
      <c r="F26" s="39">
        <v>47.577345810304095</v>
      </c>
      <c r="G26" s="40">
        <v>39.944615598387749</v>
      </c>
      <c r="H26" s="40">
        <v>356.62776361070348</v>
      </c>
      <c r="I26" s="39">
        <v>1267.0677034672551</v>
      </c>
      <c r="J26" s="41">
        <f t="shared" si="15"/>
        <v>-0.1604278271921441</v>
      </c>
      <c r="K26" s="42">
        <f t="shared" si="10"/>
        <v>2.5529138018833333</v>
      </c>
      <c r="L26" s="51">
        <f>kWh_in_MMBtu*(I26-H26)*Elec_source_E+(G26-F26)*Gas_source_E</f>
        <v>1.4273695934086064</v>
      </c>
      <c r="M26" s="52">
        <f>(I26-H26)*Elec_emissions/1000+(G26-F26)*Gas_emissions</f>
        <v>201.76833139972314</v>
      </c>
      <c r="N26" s="6"/>
      <c r="O26" s="19">
        <v>4</v>
      </c>
      <c r="P26" s="14" t="s">
        <v>25</v>
      </c>
      <c r="Q26" s="13">
        <v>3779</v>
      </c>
      <c r="R26" s="13">
        <v>3723</v>
      </c>
      <c r="S26" s="39">
        <v>47.118660997217958</v>
      </c>
      <c r="T26" s="40">
        <v>40.400076064863548</v>
      </c>
      <c r="U26" s="40">
        <v>353.97458816884767</v>
      </c>
      <c r="V26" s="39">
        <v>1133.5275735096777</v>
      </c>
      <c r="W26" s="41">
        <f t="shared" si="16"/>
        <v>-0.14258862179362647</v>
      </c>
      <c r="X26" s="42">
        <f t="shared" si="11"/>
        <v>2.2022851679086615</v>
      </c>
      <c r="Y26" s="51">
        <f>kWh_in_MMBtu*(V26-U26)*Elec_source_E+(T26-S26)*Gas_source_E</f>
        <v>1.0225301074266744</v>
      </c>
      <c r="Z26" s="52">
        <f>(V26-U26)*Elec_emissions/1000+(T26-S26)*Gas_emissions</f>
        <v>145.8380556294685</v>
      </c>
      <c r="AA26" s="6"/>
      <c r="AB26" s="19">
        <v>4</v>
      </c>
      <c r="AC26" s="14" t="s">
        <v>25</v>
      </c>
      <c r="AD26" s="13">
        <v>1341</v>
      </c>
      <c r="AE26" s="13">
        <v>1263</v>
      </c>
      <c r="AF26" s="39">
        <v>41.206450790249036</v>
      </c>
      <c r="AG26" s="40">
        <v>31.330028423888262</v>
      </c>
      <c r="AH26" s="40">
        <v>320.30693556429327</v>
      </c>
      <c r="AI26" s="39">
        <v>1638.0823212136395</v>
      </c>
      <c r="AJ26" s="41">
        <f t="shared" si="17"/>
        <v>-0.2396814619301767</v>
      </c>
      <c r="AK26" s="42">
        <f t="shared" si="12"/>
        <v>4.1141019420256582</v>
      </c>
      <c r="AL26" s="51">
        <f>kWh_in_MMBtu*(AI26-AH26)*Elec_source_E+(AG26-AF26)*Gas_source_E</f>
        <v>3.3426227384490321</v>
      </c>
      <c r="AM26" s="52">
        <f>(AI26-AH26)*Elec_emissions/1000+(AG26-AF26)*Gas_emissions</f>
        <v>464.21132287911541</v>
      </c>
      <c r="AO26" s="19">
        <v>4</v>
      </c>
      <c r="AP26" s="14" t="s">
        <v>25</v>
      </c>
      <c r="AQ26" s="13">
        <v>133</v>
      </c>
      <c r="AR26" s="13">
        <v>133</v>
      </c>
      <c r="AS26" s="39">
        <v>103.90183140520584</v>
      </c>
      <c r="AT26" s="40">
        <v>93.166213717867919</v>
      </c>
      <c r="AU26" s="40">
        <v>677.8385595192309</v>
      </c>
      <c r="AV26" s="39">
        <v>1497.3362344963002</v>
      </c>
      <c r="AW26" s="41">
        <f t="shared" si="18"/>
        <v>-0.10332462423564201</v>
      </c>
      <c r="AX26" s="42">
        <f t="shared" si="13"/>
        <v>1.208986510826874</v>
      </c>
      <c r="AY26" s="51">
        <f>kWh_in_MMBtu*(AV26-AU26)*Elec_source_E+(AT26-AS26)*Gas_source_E</f>
        <v>-2.9283932093379619</v>
      </c>
      <c r="AZ26" s="52">
        <f>(AV26-AU26)*Elec_emissions/1000+(AT26-AS26)*Gas_emissions</f>
        <v>-386.58618062201572</v>
      </c>
      <c r="BA26" s="6"/>
      <c r="BB26" s="19">
        <v>4</v>
      </c>
      <c r="BC26" s="14" t="s">
        <v>25</v>
      </c>
      <c r="BD26" s="13">
        <v>46</v>
      </c>
      <c r="BE26" s="13">
        <v>45</v>
      </c>
      <c r="BF26" s="39">
        <v>97.865509928679842</v>
      </c>
      <c r="BG26" s="40">
        <v>86.746209705339979</v>
      </c>
      <c r="BH26" s="40">
        <v>646.18203331760753</v>
      </c>
      <c r="BI26" s="39">
        <v>1221.5727477230143</v>
      </c>
      <c r="BJ26" s="41">
        <f t="shared" si="19"/>
        <v>-0.11361817080852211</v>
      </c>
      <c r="BK26" s="42">
        <f t="shared" si="14"/>
        <v>0.89044678548435319</v>
      </c>
      <c r="BL26" s="51">
        <f>kWh_in_MMBtu*(BI26-BH26)*Elec_source_E+(BG26-BF26)*Gas_source_E</f>
        <v>-5.9599829201330774</v>
      </c>
      <c r="BM26" s="52">
        <f>(BI26-BH26)*Elec_emissions/1000+(BG26-BF26)*Gas_emissions</f>
        <v>-797.9190340854982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69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69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69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69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69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53" t="s">
        <v>36</v>
      </c>
      <c r="G33" s="53"/>
      <c r="H33" s="53"/>
      <c r="I33" s="53"/>
      <c r="J33" s="28"/>
      <c r="K33" s="29"/>
      <c r="L33" s="45"/>
      <c r="M33" s="29"/>
      <c r="N33" s="5"/>
      <c r="O33" s="27"/>
      <c r="P33" s="28"/>
      <c r="Q33" s="28"/>
      <c r="R33" s="28"/>
      <c r="S33" s="53" t="s">
        <v>36</v>
      </c>
      <c r="T33" s="53"/>
      <c r="U33" s="53"/>
      <c r="V33" s="53"/>
      <c r="W33" s="28"/>
      <c r="X33" s="29"/>
      <c r="Y33" s="45"/>
      <c r="Z33" s="29"/>
      <c r="AB33" s="27"/>
      <c r="AC33" s="28"/>
      <c r="AD33" s="28"/>
      <c r="AE33" s="28"/>
      <c r="AF33" s="53" t="s">
        <v>36</v>
      </c>
      <c r="AG33" s="53"/>
      <c r="AH33" s="53"/>
      <c r="AI33" s="53"/>
      <c r="AJ33" s="28"/>
      <c r="AK33" s="29"/>
      <c r="AL33" s="45"/>
      <c r="AM33" s="29"/>
      <c r="AO33" s="27"/>
      <c r="AP33" s="28"/>
      <c r="AQ33" s="28"/>
      <c r="AR33" s="28"/>
      <c r="AS33" s="53" t="s">
        <v>36</v>
      </c>
      <c r="AT33" s="53"/>
      <c r="AU33" s="53"/>
      <c r="AV33" s="53"/>
      <c r="AW33" s="28"/>
      <c r="AX33" s="29"/>
      <c r="AY33" s="45"/>
      <c r="AZ33" s="29"/>
      <c r="BB33" s="27"/>
      <c r="BC33" s="28"/>
      <c r="BD33" s="28"/>
      <c r="BE33" s="28"/>
      <c r="BF33" s="53" t="s">
        <v>36</v>
      </c>
      <c r="BG33" s="53"/>
      <c r="BH33" s="53"/>
      <c r="BI33" s="53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35</v>
      </c>
      <c r="I34" s="23" t="s">
        <v>35</v>
      </c>
      <c r="J34" s="23" t="s">
        <v>42</v>
      </c>
      <c r="K34" s="34" t="s">
        <v>42</v>
      </c>
      <c r="L34" s="46" t="s">
        <v>42</v>
      </c>
      <c r="M34" s="34" t="s">
        <v>42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35</v>
      </c>
      <c r="V34" s="23" t="s">
        <v>35</v>
      </c>
      <c r="W34" s="23" t="s">
        <v>42</v>
      </c>
      <c r="X34" s="34" t="s">
        <v>42</v>
      </c>
      <c r="Y34" s="46" t="s">
        <v>42</v>
      </c>
      <c r="Z34" s="34" t="s">
        <v>42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35</v>
      </c>
      <c r="AI34" s="23" t="s">
        <v>35</v>
      </c>
      <c r="AJ34" s="23" t="s">
        <v>42</v>
      </c>
      <c r="AK34" s="34" t="s">
        <v>42</v>
      </c>
      <c r="AL34" s="46" t="s">
        <v>42</v>
      </c>
      <c r="AM34" s="34" t="s">
        <v>42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35</v>
      </c>
      <c r="AV34" s="23" t="s">
        <v>35</v>
      </c>
      <c r="AW34" s="23" t="s">
        <v>42</v>
      </c>
      <c r="AX34" s="34" t="s">
        <v>42</v>
      </c>
      <c r="AY34" s="46" t="s">
        <v>42</v>
      </c>
      <c r="AZ34" s="34" t="s">
        <v>42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35</v>
      </c>
      <c r="BI34" s="23" t="s">
        <v>35</v>
      </c>
      <c r="BJ34" s="23" t="s">
        <v>42</v>
      </c>
      <c r="BK34" s="34" t="s">
        <v>42</v>
      </c>
      <c r="BL34" s="46" t="s">
        <v>42</v>
      </c>
      <c r="BM34" s="34" t="s">
        <v>42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33</v>
      </c>
      <c r="G35" s="23" t="s">
        <v>34</v>
      </c>
      <c r="H35" s="23" t="s">
        <v>33</v>
      </c>
      <c r="I35" s="23" t="s">
        <v>34</v>
      </c>
      <c r="J35" s="23" t="s">
        <v>37</v>
      </c>
      <c r="K35" s="34" t="s">
        <v>38</v>
      </c>
      <c r="L35" s="46" t="s">
        <v>43</v>
      </c>
      <c r="M35" s="34" t="s">
        <v>44</v>
      </c>
      <c r="N35" s="6"/>
      <c r="O35" s="16"/>
      <c r="P35" s="18"/>
      <c r="Q35" s="23" t="s">
        <v>6</v>
      </c>
      <c r="R35" s="23" t="s">
        <v>4</v>
      </c>
      <c r="S35" s="23" t="s">
        <v>33</v>
      </c>
      <c r="T35" s="23" t="s">
        <v>34</v>
      </c>
      <c r="U35" s="23" t="s">
        <v>33</v>
      </c>
      <c r="V35" s="23" t="s">
        <v>34</v>
      </c>
      <c r="W35" s="23" t="s">
        <v>37</v>
      </c>
      <c r="X35" s="34" t="s">
        <v>38</v>
      </c>
      <c r="Y35" s="46" t="s">
        <v>43</v>
      </c>
      <c r="Z35" s="34" t="s">
        <v>44</v>
      </c>
      <c r="AA35" s="6"/>
      <c r="AB35" s="16"/>
      <c r="AC35" s="18"/>
      <c r="AD35" s="23" t="s">
        <v>6</v>
      </c>
      <c r="AE35" s="23" t="s">
        <v>4</v>
      </c>
      <c r="AF35" s="23" t="s">
        <v>33</v>
      </c>
      <c r="AG35" s="23" t="s">
        <v>34</v>
      </c>
      <c r="AH35" s="23" t="s">
        <v>33</v>
      </c>
      <c r="AI35" s="23" t="s">
        <v>34</v>
      </c>
      <c r="AJ35" s="23" t="s">
        <v>37</v>
      </c>
      <c r="AK35" s="34" t="s">
        <v>38</v>
      </c>
      <c r="AL35" s="46" t="s">
        <v>43</v>
      </c>
      <c r="AM35" s="34" t="s">
        <v>44</v>
      </c>
      <c r="AO35" s="16"/>
      <c r="AP35" s="18"/>
      <c r="AQ35" s="23" t="s">
        <v>6</v>
      </c>
      <c r="AR35" s="23" t="s">
        <v>4</v>
      </c>
      <c r="AS35" s="23" t="s">
        <v>33</v>
      </c>
      <c r="AT35" s="23" t="s">
        <v>34</v>
      </c>
      <c r="AU35" s="23" t="s">
        <v>33</v>
      </c>
      <c r="AV35" s="23" t="s">
        <v>34</v>
      </c>
      <c r="AW35" s="23" t="s">
        <v>37</v>
      </c>
      <c r="AX35" s="34" t="s">
        <v>38</v>
      </c>
      <c r="AY35" s="46" t="s">
        <v>43</v>
      </c>
      <c r="AZ35" s="34" t="s">
        <v>44</v>
      </c>
      <c r="BA35" s="6"/>
      <c r="BB35" s="16"/>
      <c r="BC35" s="18"/>
      <c r="BD35" s="23" t="s">
        <v>6</v>
      </c>
      <c r="BE35" s="23" t="s">
        <v>4</v>
      </c>
      <c r="BF35" s="23" t="s">
        <v>33</v>
      </c>
      <c r="BG35" s="23" t="s">
        <v>34</v>
      </c>
      <c r="BH35" s="23" t="s">
        <v>33</v>
      </c>
      <c r="BI35" s="23" t="s">
        <v>34</v>
      </c>
      <c r="BJ35" s="23" t="s">
        <v>37</v>
      </c>
      <c r="BK35" s="34" t="s">
        <v>38</v>
      </c>
      <c r="BL35" s="46" t="s">
        <v>43</v>
      </c>
      <c r="BM35" s="34" t="s">
        <v>44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39</v>
      </c>
      <c r="G36" s="10" t="s">
        <v>39</v>
      </c>
      <c r="H36" s="10" t="s">
        <v>40</v>
      </c>
      <c r="I36" s="10" t="s">
        <v>40</v>
      </c>
      <c r="J36" s="9" t="s">
        <v>41</v>
      </c>
      <c r="K36" s="35" t="s">
        <v>41</v>
      </c>
      <c r="L36" s="47" t="s">
        <v>39</v>
      </c>
      <c r="M36" s="48" t="s">
        <v>45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39</v>
      </c>
      <c r="T36" s="10" t="s">
        <v>39</v>
      </c>
      <c r="U36" s="10" t="s">
        <v>40</v>
      </c>
      <c r="V36" s="10" t="s">
        <v>40</v>
      </c>
      <c r="W36" s="9" t="s">
        <v>41</v>
      </c>
      <c r="X36" s="35" t="s">
        <v>41</v>
      </c>
      <c r="Y36" s="47" t="s">
        <v>39</v>
      </c>
      <c r="Z36" s="48" t="s">
        <v>45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39</v>
      </c>
      <c r="AG36" s="10" t="s">
        <v>39</v>
      </c>
      <c r="AH36" s="10" t="s">
        <v>40</v>
      </c>
      <c r="AI36" s="10" t="s">
        <v>40</v>
      </c>
      <c r="AJ36" s="9" t="s">
        <v>41</v>
      </c>
      <c r="AK36" s="35" t="s">
        <v>41</v>
      </c>
      <c r="AL36" s="47" t="s">
        <v>39</v>
      </c>
      <c r="AM36" s="48" t="s">
        <v>45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39</v>
      </c>
      <c r="AT36" s="10" t="s">
        <v>39</v>
      </c>
      <c r="AU36" s="10" t="s">
        <v>40</v>
      </c>
      <c r="AV36" s="10" t="s">
        <v>40</v>
      </c>
      <c r="AW36" s="9" t="s">
        <v>41</v>
      </c>
      <c r="AX36" s="35" t="s">
        <v>41</v>
      </c>
      <c r="AY36" s="47" t="s">
        <v>39</v>
      </c>
      <c r="AZ36" s="48" t="s">
        <v>45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39</v>
      </c>
      <c r="BG36" s="10" t="s">
        <v>39</v>
      </c>
      <c r="BH36" s="10" t="s">
        <v>40</v>
      </c>
      <c r="BI36" s="10" t="s">
        <v>40</v>
      </c>
      <c r="BJ36" s="9" t="s">
        <v>41</v>
      </c>
      <c r="BK36" s="35" t="s">
        <v>41</v>
      </c>
      <c r="BL36" s="47" t="s">
        <v>39</v>
      </c>
      <c r="BM36" s="48" t="s">
        <v>45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2652</v>
      </c>
      <c r="F38" s="30">
        <v>24.604690446733017</v>
      </c>
      <c r="G38" s="30">
        <v>12.723237950506304</v>
      </c>
      <c r="H38" s="30">
        <v>250.572620459267</v>
      </c>
      <c r="I38" s="30">
        <v>2238.9644268138259</v>
      </c>
      <c r="J38" s="32">
        <f>(G38-F38)/F38</f>
        <v>-0.48289380116157155</v>
      </c>
      <c r="K38" s="36">
        <f t="shared" ref="K38:K41" si="20">(I38-H38)/H38</f>
        <v>7.9353913556480968</v>
      </c>
      <c r="L38" s="49">
        <f>kWh_in_MMBtu*(I38-H38)*Elec_source_E+(G38-F38)*Gas_source_E</f>
        <v>8.3366676129705937</v>
      </c>
      <c r="M38" s="50">
        <f>(I38-H38)*Elec_emissions/1000+(G38-F38)*Gas_emissions</f>
        <v>1144.5481694942021</v>
      </c>
      <c r="N38" s="6"/>
      <c r="O38" s="16">
        <v>1</v>
      </c>
      <c r="P38" s="17" t="s">
        <v>22</v>
      </c>
      <c r="Q38" s="18">
        <v>3462</v>
      </c>
      <c r="R38" s="18">
        <v>2248</v>
      </c>
      <c r="S38" s="30">
        <v>23.89427963908523</v>
      </c>
      <c r="T38" s="30">
        <v>12.208182663494538</v>
      </c>
      <c r="U38" s="30">
        <v>245.82780807730262</v>
      </c>
      <c r="V38" s="30">
        <v>2236.3811937440146</v>
      </c>
      <c r="W38" s="32">
        <f>(T38-S38)/S38</f>
        <v>-0.4890750904444543</v>
      </c>
      <c r="X38" s="36">
        <f t="shared" ref="X38:X41" si="21">(V38-U38)/U38</f>
        <v>8.0973483074818198</v>
      </c>
      <c r="Y38" s="49">
        <f>kWh_in_MMBtu*(V38-U38)*Elec_source_E+(T38-S38)*Gas_source_E</f>
        <v>8.5727467030572875</v>
      </c>
      <c r="Z38" s="50">
        <f>(V38-U38)*Elec_emissions/1000+(T38-S38)*Gas_emissions</f>
        <v>1176.4083673475679</v>
      </c>
      <c r="AA38" s="6"/>
      <c r="AB38" s="16">
        <v>1</v>
      </c>
      <c r="AC38" s="17" t="s">
        <v>22</v>
      </c>
      <c r="AD38" s="18">
        <v>1135</v>
      </c>
      <c r="AE38" s="18">
        <v>347</v>
      </c>
      <c r="AF38" s="30">
        <v>26.54895014443516</v>
      </c>
      <c r="AG38" s="30">
        <v>12.740971567483166</v>
      </c>
      <c r="AH38" s="30">
        <v>262.94944117344807</v>
      </c>
      <c r="AI38" s="30">
        <v>2446.8700274577072</v>
      </c>
      <c r="AJ38" s="32">
        <f>(AG38-AF38)/AF38</f>
        <v>-0.52009508857532882</v>
      </c>
      <c r="AK38" s="36">
        <f t="shared" ref="AK38:AK41" si="22">(AI38-AH38)/AH38</f>
        <v>8.305477191882261</v>
      </c>
      <c r="AL38" s="49">
        <f>kWh_in_MMBtu*(AI38-AH38)*Elec_source_E+(AG38-AF38)*Gas_source_E</f>
        <v>8.3300585709947299</v>
      </c>
      <c r="AM38" s="50">
        <f>(AI38-AH38)*Elec_emissions/1000+(AG38-AF38)*Gas_emissions</f>
        <v>1145.6476816453696</v>
      </c>
      <c r="AO38" s="16">
        <v>1</v>
      </c>
      <c r="AP38" s="17" t="s">
        <v>22</v>
      </c>
      <c r="AQ38" s="18">
        <v>78</v>
      </c>
      <c r="AR38" s="18">
        <v>54</v>
      </c>
      <c r="AS38" s="30">
        <v>41.357753675116186</v>
      </c>
      <c r="AT38" s="30">
        <v>33.242881767615579</v>
      </c>
      <c r="AU38" s="30">
        <v>366.23753945088998</v>
      </c>
      <c r="AV38" s="30">
        <v>1120.88140320197</v>
      </c>
      <c r="AW38" s="32">
        <f>(AT38-AS38)/AS38</f>
        <v>-0.19621162143492094</v>
      </c>
      <c r="AX38" s="36">
        <f t="shared" ref="AX38:AX41" si="23">(AV38-AU38)/AU38</f>
        <v>2.0605311647804818</v>
      </c>
      <c r="AY38" s="49">
        <f>kWh_in_MMBtu*(AV38-AU38)*Elec_source_E+(AT38-AS38)*Gas_source_E</f>
        <v>-0.76609634574707641</v>
      </c>
      <c r="AZ38" s="50">
        <f>(AV38-AU38)*Elec_emissions/1000+(AT38-AS38)*Gas_emissions</f>
        <v>-95.633992508518759</v>
      </c>
      <c r="BA38" s="6"/>
      <c r="BB38" s="16">
        <v>1</v>
      </c>
      <c r="BC38" s="17" t="s">
        <v>22</v>
      </c>
      <c r="BD38" s="18">
        <v>26</v>
      </c>
      <c r="BE38" s="18">
        <v>3</v>
      </c>
      <c r="BF38" s="30">
        <v>30.498012499032228</v>
      </c>
      <c r="BG38" s="30">
        <v>27.26655594635659</v>
      </c>
      <c r="BH38" s="30">
        <v>292.46456088847373</v>
      </c>
      <c r="BI38" s="30">
        <v>252.41369099653355</v>
      </c>
      <c r="BJ38" s="32">
        <f>(BG38-BF38)/BF38</f>
        <v>-0.10595629970242093</v>
      </c>
      <c r="BK38" s="36">
        <f t="shared" ref="BK38:BK41" si="24">(BI38-BH38)/BH38</f>
        <v>-0.13694264279497742</v>
      </c>
      <c r="BL38" s="49">
        <f>kWh_in_MMBtu*(BI38-BH38)*Elec_source_E+(BG38-BF38)*Gas_source_E</f>
        <v>-3.9510667798848291</v>
      </c>
      <c r="BM38" s="50">
        <f>(BI38-BH38)*Elec_emissions/1000+(BG38-BF38)*Gas_emissions</f>
        <v>-533.2580780661998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2877</v>
      </c>
      <c r="F39" s="30">
        <v>25.154405042801418</v>
      </c>
      <c r="G39" s="31">
        <v>13.635623533355444</v>
      </c>
      <c r="H39" s="31">
        <v>254.5307052505797</v>
      </c>
      <c r="I39" s="30">
        <v>2119.411048225058</v>
      </c>
      <c r="J39" s="37">
        <f t="shared" ref="J39:J41" si="25">(G39-F39)/F39</f>
        <v>-0.45792303534296352</v>
      </c>
      <c r="K39" s="38">
        <f t="shared" si="20"/>
        <v>7.3267401712439604</v>
      </c>
      <c r="L39" s="49">
        <f>kWh_in_MMBtu*(I39-H39)*Elec_source_E+(G39-F39)*Gas_source_E</f>
        <v>7.4096821476076808</v>
      </c>
      <c r="M39" s="50">
        <f>(I39-H39)*Elec_emissions/1000+(G39-F39)*Gas_emissions</f>
        <v>1018.2751367963333</v>
      </c>
      <c r="N39" s="6"/>
      <c r="O39" s="16">
        <v>2</v>
      </c>
      <c r="P39" s="17" t="s">
        <v>23</v>
      </c>
      <c r="Q39" s="18">
        <v>3462</v>
      </c>
      <c r="R39" s="18">
        <v>2449</v>
      </c>
      <c r="S39" s="30">
        <v>24.413022407698254</v>
      </c>
      <c r="T39" s="31">
        <v>13.407954808161849</v>
      </c>
      <c r="U39" s="31">
        <v>249.94550882733279</v>
      </c>
      <c r="V39" s="30">
        <v>2043.8402359259417</v>
      </c>
      <c r="W39" s="37">
        <f t="shared" ref="W39:W41" si="26">(T39-S39)/S39</f>
        <v>-0.45078677337657846</v>
      </c>
      <c r="X39" s="38">
        <f t="shared" si="21"/>
        <v>7.1771432722076485</v>
      </c>
      <c r="Y39" s="49">
        <f>kWh_in_MMBtu*(V39-U39)*Elec_source_E+(T39-S39)*Gas_source_E</f>
        <v>7.2096680107115176</v>
      </c>
      <c r="Z39" s="50">
        <f>(V39-U39)*Elec_emissions/1000+(T39-S39)*Gas_emissions</f>
        <v>990.57799606952562</v>
      </c>
      <c r="AA39" s="6"/>
      <c r="AB39" s="16">
        <v>2</v>
      </c>
      <c r="AC39" s="17" t="s">
        <v>23</v>
      </c>
      <c r="AD39" s="18">
        <v>1135</v>
      </c>
      <c r="AE39" s="18">
        <v>366</v>
      </c>
      <c r="AF39" s="30">
        <v>27.008201302402835</v>
      </c>
      <c r="AG39" s="31">
        <v>11.398433234344203</v>
      </c>
      <c r="AH39" s="31">
        <v>265.09891929514447</v>
      </c>
      <c r="AI39" s="30">
        <v>2826.3047763253981</v>
      </c>
      <c r="AJ39" s="37">
        <f t="shared" ref="AJ39:AJ41" si="27">(AG39-AF39)/AF39</f>
        <v>-0.57796400038938833</v>
      </c>
      <c r="AK39" s="38">
        <f t="shared" si="22"/>
        <v>9.6613213808645053</v>
      </c>
      <c r="AL39" s="49">
        <f>kWh_in_MMBtu*(AI39-AH39)*Elec_source_E+(AG39-AF39)*Gas_source_E</f>
        <v>10.405272553362035</v>
      </c>
      <c r="AM39" s="50">
        <f>(AI39-AH39)*Elec_emissions/1000+(AG39-AF39)*Gas_emissions</f>
        <v>1429.3574101173695</v>
      </c>
      <c r="AO39" s="16">
        <v>2</v>
      </c>
      <c r="AP39" s="17" t="s">
        <v>23</v>
      </c>
      <c r="AQ39" s="18">
        <v>78</v>
      </c>
      <c r="AR39" s="18">
        <v>58</v>
      </c>
      <c r="AS39" s="30">
        <v>43.339312000167212</v>
      </c>
      <c r="AT39" s="31">
        <v>35.551674457467158</v>
      </c>
      <c r="AU39" s="31">
        <v>374.36312758168657</v>
      </c>
      <c r="AV39" s="30">
        <v>973.74971419910185</v>
      </c>
      <c r="AW39" s="37">
        <f t="shared" ref="AW39:AW41" si="28">(AT39-AS39)/AS39</f>
        <v>-0.17968992084299834</v>
      </c>
      <c r="AX39" s="38">
        <f t="shared" si="23"/>
        <v>1.6010833932533282</v>
      </c>
      <c r="AY39" s="49">
        <f>kWh_in_MMBtu*(AV39-AU39)*Elec_source_E+(AT39-AS39)*Gas_source_E</f>
        <v>-2.0715740709535861</v>
      </c>
      <c r="AZ39" s="50">
        <f>(AV39-AU39)*Elec_emissions/1000+(AT39-AS39)*Gas_emissions</f>
        <v>-273.27462183518617</v>
      </c>
      <c r="BA39" s="6"/>
      <c r="BB39" s="16">
        <v>2</v>
      </c>
      <c r="BC39" s="17" t="s">
        <v>23</v>
      </c>
      <c r="BD39" s="18">
        <v>26</v>
      </c>
      <c r="BE39" s="18">
        <v>4</v>
      </c>
      <c r="BF39" s="30">
        <v>45.762414749406126</v>
      </c>
      <c r="BG39" s="31">
        <v>39.945974493032892</v>
      </c>
      <c r="BH39" s="31">
        <v>357.25550650496803</v>
      </c>
      <c r="BI39" s="30">
        <v>318.95410055332542</v>
      </c>
      <c r="BJ39" s="37">
        <f t="shared" ref="BJ39:BJ41" si="29">(BG39-BF39)/BF39</f>
        <v>-0.12710081599111234</v>
      </c>
      <c r="BK39" s="38">
        <f t="shared" si="24"/>
        <v>-0.10721012063983396</v>
      </c>
      <c r="BL39" s="49">
        <f>kWh_in_MMBtu*(BI39-BH39)*Elec_source_E+(BG39-BF39)*Gas_source_E</f>
        <v>-6.7499694951500953</v>
      </c>
      <c r="BM39" s="50">
        <f>(BI39-BH39)*Elec_emissions/1000+(BG39-BF39)*Gas_emissions</f>
        <v>-910.7069619405537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4279</v>
      </c>
      <c r="F40" s="30">
        <v>27.575911686486382</v>
      </c>
      <c r="G40" s="31">
        <v>15.32692848125803</v>
      </c>
      <c r="H40" s="31">
        <v>273.2233903661168</v>
      </c>
      <c r="I40" s="30">
        <v>1944.4340777622876</v>
      </c>
      <c r="J40" s="37">
        <f t="shared" si="25"/>
        <v>-0.44419141403150725</v>
      </c>
      <c r="K40" s="38">
        <f t="shared" si="20"/>
        <v>6.11664574236036</v>
      </c>
      <c r="L40" s="49">
        <f>kWh_in_MMBtu*(I40-H40)*Elec_source_E+(G40-F40)*Gas_source_E</f>
        <v>4.5403614443241604</v>
      </c>
      <c r="M40" s="50">
        <f>(I40-H40)*Elec_emissions/1000+(G40-F40)*Gas_emissions</f>
        <v>629.33980830546466</v>
      </c>
      <c r="N40" s="6"/>
      <c r="O40" s="16">
        <v>3</v>
      </c>
      <c r="P40" s="17" t="s">
        <v>24</v>
      </c>
      <c r="Q40" s="18">
        <v>3462</v>
      </c>
      <c r="R40" s="18">
        <v>3179</v>
      </c>
      <c r="S40" s="30">
        <v>26.571848929814905</v>
      </c>
      <c r="T40" s="31">
        <v>14.660503699783696</v>
      </c>
      <c r="U40" s="31">
        <v>266.51140181874945</v>
      </c>
      <c r="V40" s="30">
        <v>1865.5594404293342</v>
      </c>
      <c r="W40" s="37">
        <f t="shared" si="26"/>
        <v>-0.44826934179450723</v>
      </c>
      <c r="X40" s="38">
        <f t="shared" si="21"/>
        <v>5.9999235593607896</v>
      </c>
      <c r="Y40" s="49">
        <f>kWh_in_MMBtu*(V40-U40)*Elec_source_E+(T40-S40)*Gas_source_E</f>
        <v>4.1358233851792541</v>
      </c>
      <c r="Z40" s="50">
        <f>(V40-U40)*Elec_emissions/1000+(T40-S40)*Gas_emissions</f>
        <v>574.04809932520243</v>
      </c>
      <c r="AA40" s="6"/>
      <c r="AB40" s="16">
        <v>3</v>
      </c>
      <c r="AC40" s="17" t="s">
        <v>24</v>
      </c>
      <c r="AD40" s="18">
        <v>1135</v>
      </c>
      <c r="AE40" s="18">
        <v>1004</v>
      </c>
      <c r="AF40" s="30">
        <v>28.435657679133961</v>
      </c>
      <c r="AG40" s="31">
        <v>15.239007513169605</v>
      </c>
      <c r="AH40" s="31">
        <v>280.65885643268967</v>
      </c>
      <c r="AI40" s="30">
        <v>2200.1926580902514</v>
      </c>
      <c r="AJ40" s="37">
        <f t="shared" si="27"/>
        <v>-0.46408809371931764</v>
      </c>
      <c r="AK40" s="38">
        <f t="shared" si="22"/>
        <v>6.8393843902015714</v>
      </c>
      <c r="AL40" s="49">
        <f>kWh_in_MMBtu*(AI40-AH40)*Elec_source_E+(AG40-AF40)*Gas_source_E</f>
        <v>6.1659177686614832</v>
      </c>
      <c r="AM40" s="50">
        <f>(AI40-AH40)*Elec_emissions/1000+(AG40-AF40)*Gas_emissions</f>
        <v>851.09457321333434</v>
      </c>
      <c r="AO40" s="16">
        <v>3</v>
      </c>
      <c r="AP40" s="17" t="s">
        <v>24</v>
      </c>
      <c r="AQ40" s="18">
        <v>78</v>
      </c>
      <c r="AR40" s="18">
        <v>72</v>
      </c>
      <c r="AS40" s="30">
        <v>51.009140511802393</v>
      </c>
      <c r="AT40" s="31">
        <v>37.17300086590901</v>
      </c>
      <c r="AU40" s="31">
        <v>416.26477021448255</v>
      </c>
      <c r="AV40" s="30">
        <v>2022.914483665633</v>
      </c>
      <c r="AW40" s="37">
        <f t="shared" si="28"/>
        <v>-0.27124824114007573</v>
      </c>
      <c r="AX40" s="38">
        <f t="shared" si="23"/>
        <v>3.8596821744566951</v>
      </c>
      <c r="AY40" s="49">
        <f>kWh_in_MMBtu*(AV40-AU40)*Elec_source_E+(AT40-AS40)*Gas_source_E</f>
        <v>2.1191799634620043</v>
      </c>
      <c r="AZ40" s="50">
        <f>(AV40-AU40)*Elec_emissions/1000+(AT40-AS40)*Gas_emissions</f>
        <v>302.15615541164584</v>
      </c>
      <c r="BA40" s="6"/>
      <c r="BB40" s="16">
        <v>3</v>
      </c>
      <c r="BC40" s="17" t="s">
        <v>24</v>
      </c>
      <c r="BD40" s="18">
        <v>26</v>
      </c>
      <c r="BE40" s="18">
        <v>24</v>
      </c>
      <c r="BF40" s="30">
        <v>54.306663828883707</v>
      </c>
      <c r="BG40" s="31">
        <v>41.740254338455578</v>
      </c>
      <c r="BH40" s="31">
        <v>422.10773670615094</v>
      </c>
      <c r="BI40" s="30">
        <v>1457.3619197259534</v>
      </c>
      <c r="BJ40" s="37">
        <f t="shared" si="29"/>
        <v>-0.23139719151270197</v>
      </c>
      <c r="BK40" s="38">
        <f t="shared" si="24"/>
        <v>2.4525828194911568</v>
      </c>
      <c r="BL40" s="49">
        <f>kWh_in_MMBtu*(BI40-BH40)*Elec_source_E+(BG40-BF40)*Gas_source_E</f>
        <v>-2.614096596967542</v>
      </c>
      <c r="BM40" s="50">
        <f>(BI40-BH40)*Elec_emissions/1000+(BG40-BF40)*Gas_emissions</f>
        <v>-342.00261298214195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4597</v>
      </c>
      <c r="F41" s="39">
        <v>28.155046681390893</v>
      </c>
      <c r="G41" s="40">
        <v>15.574755647314444</v>
      </c>
      <c r="H41" s="40">
        <v>277.0667024136776</v>
      </c>
      <c r="I41" s="39">
        <v>1845.2974080810568</v>
      </c>
      <c r="J41" s="41">
        <f t="shared" si="25"/>
        <v>-0.44682188512908433</v>
      </c>
      <c r="K41" s="42">
        <f t="shared" si="20"/>
        <v>5.6601197184853866</v>
      </c>
      <c r="L41" s="51">
        <f>kWh_in_MMBtu*(I41-H41)*Elec_source_E+(G41-F41)*Gas_source_E</f>
        <v>3.0767463055024784</v>
      </c>
      <c r="M41" s="52">
        <f>(I41-H41)*Elec_emissions/1000+(G41-F41)*Gas_emissions</f>
        <v>430.90466403113169</v>
      </c>
      <c r="N41" s="6"/>
      <c r="O41" s="19">
        <v>4</v>
      </c>
      <c r="P41" s="14" t="s">
        <v>25</v>
      </c>
      <c r="Q41" s="13">
        <v>3462</v>
      </c>
      <c r="R41" s="13">
        <v>3415</v>
      </c>
      <c r="S41" s="39">
        <v>27.237939705390023</v>
      </c>
      <c r="T41" s="40">
        <v>15.079314865404946</v>
      </c>
      <c r="U41" s="40">
        <v>270.76849545387569</v>
      </c>
      <c r="V41" s="39">
        <v>1773.2623514916445</v>
      </c>
      <c r="W41" s="41">
        <f t="shared" si="26"/>
        <v>-0.4463856287037396</v>
      </c>
      <c r="X41" s="42">
        <f t="shared" si="21"/>
        <v>5.5489980602034725</v>
      </c>
      <c r="Y41" s="51">
        <f>kWh_in_MMBtu*(V41-U41)*Elec_source_E+(T41-S41)*Gas_source_E</f>
        <v>2.8325927322065976</v>
      </c>
      <c r="Z41" s="52">
        <f>(V41-U41)*Elec_emissions/1000+(T41-S41)*Gas_emissions</f>
        <v>397.30821520110999</v>
      </c>
      <c r="AA41" s="6"/>
      <c r="AB41" s="19">
        <v>4</v>
      </c>
      <c r="AC41" s="14" t="s">
        <v>25</v>
      </c>
      <c r="AD41" s="13">
        <v>1135</v>
      </c>
      <c r="AE41" s="13">
        <v>1078</v>
      </c>
      <c r="AF41" s="39">
        <v>28.274857295473343</v>
      </c>
      <c r="AG41" s="40">
        <v>14.624991911040855</v>
      </c>
      <c r="AH41" s="40">
        <v>280.56788417888231</v>
      </c>
      <c r="AI41" s="39">
        <v>2044.5913252999637</v>
      </c>
      <c r="AJ41" s="41">
        <f t="shared" si="27"/>
        <v>-0.48275629623134331</v>
      </c>
      <c r="AK41" s="42">
        <f t="shared" si="22"/>
        <v>6.2873320169331599</v>
      </c>
      <c r="AL41" s="51">
        <f>kWh_in_MMBtu*(AI41-AH41)*Elec_source_E+(AG41-AF41)*Gas_source_E</f>
        <v>4.0070405213821072</v>
      </c>
      <c r="AM41" s="52">
        <f>(AI41-AH41)*Elec_emissions/1000+(AG41-AF41)*Gas_emissions</f>
        <v>558.35987187847672</v>
      </c>
      <c r="AO41" s="19">
        <v>4</v>
      </c>
      <c r="AP41" s="14" t="s">
        <v>25</v>
      </c>
      <c r="AQ41" s="13">
        <v>78</v>
      </c>
      <c r="AR41" s="13">
        <v>78</v>
      </c>
      <c r="AS41" s="39">
        <v>58.354319852390255</v>
      </c>
      <c r="AT41" s="40">
        <v>43.032124410505823</v>
      </c>
      <c r="AU41" s="40">
        <v>457.009008810392</v>
      </c>
      <c r="AV41" s="39">
        <v>2243.5430436968527</v>
      </c>
      <c r="AW41" s="41">
        <f t="shared" si="28"/>
        <v>-0.26257174242871101</v>
      </c>
      <c r="AX41" s="42">
        <f t="shared" si="23"/>
        <v>3.9091877850217038</v>
      </c>
      <c r="AY41" s="51">
        <f>kWh_in_MMBtu*(AV41-AU41)*Elec_source_E+(AT41-AS41)*Gas_source_E</f>
        <v>2.4251960980533021</v>
      </c>
      <c r="AZ41" s="52">
        <f>(AV41-AU41)*Elec_emissions/1000+(AT41-AS41)*Gas_emissions</f>
        <v>345.25775676790181</v>
      </c>
      <c r="BA41" s="6"/>
      <c r="BB41" s="19">
        <v>4</v>
      </c>
      <c r="BC41" s="14" t="s">
        <v>25</v>
      </c>
      <c r="BD41" s="13">
        <v>26</v>
      </c>
      <c r="BE41" s="13">
        <v>26</v>
      </c>
      <c r="BF41" s="39">
        <v>53.048168747696586</v>
      </c>
      <c r="BG41" s="40">
        <v>37.655556200958095</v>
      </c>
      <c r="BH41" s="40">
        <v>419.32066110183092</v>
      </c>
      <c r="BI41" s="39">
        <v>1849.0557124209383</v>
      </c>
      <c r="BJ41" s="41">
        <f t="shared" si="29"/>
        <v>-0.29016293889328376</v>
      </c>
      <c r="BK41" s="42">
        <f t="shared" si="24"/>
        <v>3.4096460869880678</v>
      </c>
      <c r="BL41" s="51">
        <f>kWh_in_MMBtu*(BI41-BH41)*Elec_source_E+(BG41-BF41)*Gas_source_E</f>
        <v>-1.4713996841798647</v>
      </c>
      <c r="BM41" s="52">
        <f>(BI41-BH41)*Elec_emissions/1000+(BG41-BF41)*Gas_emissions</f>
        <v>-183.87927975257571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69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69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69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53" t="s">
        <v>36</v>
      </c>
      <c r="G48" s="53"/>
      <c r="H48" s="53"/>
      <c r="I48" s="53"/>
      <c r="J48" s="28"/>
      <c r="K48" s="29"/>
      <c r="L48" s="45"/>
      <c r="M48" s="29"/>
      <c r="O48" s="27"/>
      <c r="P48" s="28"/>
      <c r="Q48" s="28"/>
      <c r="R48" s="28"/>
      <c r="S48" s="53" t="s">
        <v>36</v>
      </c>
      <c r="T48" s="53"/>
      <c r="U48" s="53"/>
      <c r="V48" s="53"/>
      <c r="W48" s="28"/>
      <c r="X48" s="29"/>
      <c r="Y48" s="45"/>
      <c r="Z48" s="29"/>
      <c r="AB48" s="27"/>
      <c r="AC48" s="28"/>
      <c r="AD48" s="28"/>
      <c r="AE48" s="28"/>
      <c r="AF48" s="53" t="s">
        <v>36</v>
      </c>
      <c r="AG48" s="53"/>
      <c r="AH48" s="53"/>
      <c r="AI48" s="53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35</v>
      </c>
      <c r="I49" s="23" t="s">
        <v>35</v>
      </c>
      <c r="J49" s="23" t="s">
        <v>42</v>
      </c>
      <c r="K49" s="34" t="s">
        <v>42</v>
      </c>
      <c r="L49" s="46" t="s">
        <v>42</v>
      </c>
      <c r="M49" s="34" t="s">
        <v>42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35</v>
      </c>
      <c r="V49" s="23" t="s">
        <v>35</v>
      </c>
      <c r="W49" s="23" t="s">
        <v>42</v>
      </c>
      <c r="X49" s="34" t="s">
        <v>42</v>
      </c>
      <c r="Y49" s="46" t="s">
        <v>42</v>
      </c>
      <c r="Z49" s="34" t="s">
        <v>42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35</v>
      </c>
      <c r="AI49" s="23" t="s">
        <v>35</v>
      </c>
      <c r="AJ49" s="23" t="s">
        <v>42</v>
      </c>
      <c r="AK49" s="34" t="s">
        <v>42</v>
      </c>
      <c r="AL49" s="46" t="s">
        <v>42</v>
      </c>
      <c r="AM49" s="34" t="s">
        <v>42</v>
      </c>
      <c r="AX49" s="34" t="s">
        <v>42</v>
      </c>
      <c r="AY49" s="46" t="s">
        <v>42</v>
      </c>
      <c r="AZ49" s="34" t="s">
        <v>42</v>
      </c>
      <c r="BK49" s="34" t="s">
        <v>42</v>
      </c>
      <c r="BL49" s="46" t="s">
        <v>42</v>
      </c>
      <c r="BM49" s="34" t="s">
        <v>42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33</v>
      </c>
      <c r="G50" s="23" t="s">
        <v>34</v>
      </c>
      <c r="H50" s="23" t="s">
        <v>33</v>
      </c>
      <c r="I50" s="23" t="s">
        <v>34</v>
      </c>
      <c r="J50" s="23" t="s">
        <v>37</v>
      </c>
      <c r="K50" s="34" t="s">
        <v>38</v>
      </c>
      <c r="L50" s="46" t="s">
        <v>43</v>
      </c>
      <c r="M50" s="34" t="s">
        <v>44</v>
      </c>
      <c r="O50" s="16"/>
      <c r="P50" s="18"/>
      <c r="Q50" s="23" t="s">
        <v>6</v>
      </c>
      <c r="R50" s="23" t="s">
        <v>4</v>
      </c>
      <c r="S50" s="23" t="s">
        <v>33</v>
      </c>
      <c r="T50" s="23" t="s">
        <v>34</v>
      </c>
      <c r="U50" s="23" t="s">
        <v>33</v>
      </c>
      <c r="V50" s="23" t="s">
        <v>34</v>
      </c>
      <c r="W50" s="23" t="s">
        <v>37</v>
      </c>
      <c r="X50" s="34" t="s">
        <v>38</v>
      </c>
      <c r="Y50" s="46" t="s">
        <v>43</v>
      </c>
      <c r="Z50" s="34" t="s">
        <v>44</v>
      </c>
      <c r="AB50" s="16"/>
      <c r="AC50" s="18"/>
      <c r="AD50" s="23" t="s">
        <v>6</v>
      </c>
      <c r="AE50" s="23" t="s">
        <v>4</v>
      </c>
      <c r="AF50" s="23" t="s">
        <v>33</v>
      </c>
      <c r="AG50" s="23" t="s">
        <v>34</v>
      </c>
      <c r="AH50" s="23" t="s">
        <v>33</v>
      </c>
      <c r="AI50" s="23" t="s">
        <v>34</v>
      </c>
      <c r="AJ50" s="23" t="s">
        <v>37</v>
      </c>
      <c r="AK50" s="34" t="s">
        <v>38</v>
      </c>
      <c r="AL50" s="46" t="s">
        <v>43</v>
      </c>
      <c r="AM50" s="34" t="s">
        <v>44</v>
      </c>
      <c r="AX50" s="34" t="s">
        <v>38</v>
      </c>
      <c r="AY50" s="46" t="s">
        <v>43</v>
      </c>
      <c r="AZ50" s="34" t="s">
        <v>44</v>
      </c>
      <c r="BK50" s="34" t="s">
        <v>38</v>
      </c>
      <c r="BL50" s="46" t="s">
        <v>43</v>
      </c>
      <c r="BM50" s="34" t="s">
        <v>44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39</v>
      </c>
      <c r="G51" s="10" t="s">
        <v>39</v>
      </c>
      <c r="H51" s="10" t="s">
        <v>40</v>
      </c>
      <c r="I51" s="10" t="s">
        <v>40</v>
      </c>
      <c r="J51" s="9" t="s">
        <v>41</v>
      </c>
      <c r="K51" s="35" t="s">
        <v>41</v>
      </c>
      <c r="L51" s="47" t="s">
        <v>39</v>
      </c>
      <c r="M51" s="48" t="s">
        <v>45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39</v>
      </c>
      <c r="T51" s="10" t="s">
        <v>39</v>
      </c>
      <c r="U51" s="10" t="s">
        <v>40</v>
      </c>
      <c r="V51" s="10" t="s">
        <v>40</v>
      </c>
      <c r="W51" s="9" t="s">
        <v>41</v>
      </c>
      <c r="X51" s="35" t="s">
        <v>41</v>
      </c>
      <c r="Y51" s="47" t="s">
        <v>39</v>
      </c>
      <c r="Z51" s="48" t="s">
        <v>45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39</v>
      </c>
      <c r="AG51" s="10" t="s">
        <v>39</v>
      </c>
      <c r="AH51" s="10" t="s">
        <v>40</v>
      </c>
      <c r="AI51" s="10" t="s">
        <v>40</v>
      </c>
      <c r="AJ51" s="9" t="s">
        <v>41</v>
      </c>
      <c r="AK51" s="35" t="s">
        <v>41</v>
      </c>
      <c r="AL51" s="47" t="s">
        <v>39</v>
      </c>
      <c r="AM51" s="48" t="s">
        <v>45</v>
      </c>
      <c r="AX51" s="35" t="s">
        <v>41</v>
      </c>
      <c r="AY51" s="47" t="s">
        <v>39</v>
      </c>
      <c r="AZ51" s="48" t="s">
        <v>45</v>
      </c>
      <c r="BK51" s="35" t="s">
        <v>41</v>
      </c>
      <c r="BL51" s="47" t="s">
        <v>39</v>
      </c>
      <c r="BM51" s="48" t="s">
        <v>45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451</v>
      </c>
      <c r="F53" s="30">
        <v>26.940933220355081</v>
      </c>
      <c r="G53" s="30">
        <v>12.644904871320982</v>
      </c>
      <c r="H53" s="30">
        <v>254.63745606401659</v>
      </c>
      <c r="I53" s="30">
        <v>3093.0575149473248</v>
      </c>
      <c r="J53" s="32">
        <f>(G53-F53)/F53</f>
        <v>-0.53064339798863425</v>
      </c>
      <c r="K53" s="36">
        <f t="shared" ref="K53:K56" si="30">(I53-H53)/H53</f>
        <v>11.146907068415423</v>
      </c>
      <c r="L53" s="49">
        <f>kWh_in_MMBtu*(I53-H53)*Elec_source_E+(G53-F53)*Gas_source_E</f>
        <v>14.805066192520759</v>
      </c>
      <c r="M53" s="50">
        <f>(I53-H53)*Elec_emissions/1000+(G53-F53)*Gas_emissions</f>
        <v>2025.5465983083182</v>
      </c>
      <c r="O53" s="16">
        <v>1</v>
      </c>
      <c r="P53" s="17" t="s">
        <v>22</v>
      </c>
      <c r="Q53" s="18">
        <v>794</v>
      </c>
      <c r="R53" s="18">
        <v>117</v>
      </c>
      <c r="S53" s="30">
        <v>36.075659477372874</v>
      </c>
      <c r="T53" s="30">
        <v>15.020873753845393</v>
      </c>
      <c r="U53" s="30">
        <v>278.42321366667738</v>
      </c>
      <c r="V53" s="30">
        <v>3955.5264780956804</v>
      </c>
      <c r="W53" s="32">
        <f>(T53-S53)/S53</f>
        <v>-0.58362857473841379</v>
      </c>
      <c r="X53" s="36">
        <f t="shared" ref="X53:X56" si="31">(V53-U53)/U53</f>
        <v>13.206884641562812</v>
      </c>
      <c r="Y53" s="49">
        <f>kWh_in_MMBtu*(V53-U53)*Elec_source_E+(T53-S53)*Gas_source_E</f>
        <v>16.416848391482048</v>
      </c>
      <c r="Z53" s="50">
        <f>(V53-U53)*Elec_emissions/1000+(T53-S53)*Gas_emissions</f>
        <v>2251.4546451212309</v>
      </c>
      <c r="AB53" s="16">
        <v>1</v>
      </c>
      <c r="AC53" s="17" t="s">
        <v>22</v>
      </c>
      <c r="AD53" s="18">
        <v>661</v>
      </c>
      <c r="AE53" s="18">
        <v>334</v>
      </c>
      <c r="AF53" s="30">
        <v>23.74104408241767</v>
      </c>
      <c r="AG53" s="30">
        <v>11.812604394508526</v>
      </c>
      <c r="AH53" s="30">
        <v>246.30531941877308</v>
      </c>
      <c r="AI53" s="30">
        <v>2393.6456156881131</v>
      </c>
      <c r="AJ53" s="32">
        <f>(AG53-AF53)/AF53</f>
        <v>-0.50243955769170245</v>
      </c>
      <c r="AK53" s="36">
        <f t="shared" ref="AK53:AK56" si="32">(AI53-AH53)/AH53</f>
        <v>8.7182051176831887</v>
      </c>
      <c r="AL53" s="49">
        <f>kWh_in_MMBtu*(AI53-AH53)*Elec_source_E+(AG53-AF53)*Gas_source_E</f>
        <v>9.9871323762626414</v>
      </c>
      <c r="AM53" s="50">
        <f>(AI53-AH53)*Elec_emissions/1000+(AG53-AF53)*Gas_emissions</f>
        <v>1368.7521566529761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548</v>
      </c>
      <c r="F54" s="30">
        <v>27.959876770523781</v>
      </c>
      <c r="G54" s="31">
        <v>16.349234755220028</v>
      </c>
      <c r="H54" s="31">
        <v>260.82316780178024</v>
      </c>
      <c r="I54" s="30">
        <v>2482.5443673475961</v>
      </c>
      <c r="J54" s="37">
        <f t="shared" ref="J54:J56" si="35">(G54-F54)/F54</f>
        <v>-0.41526084362231785</v>
      </c>
      <c r="K54" s="38">
        <f t="shared" si="30"/>
        <v>8.5181129355589853</v>
      </c>
      <c r="L54" s="49">
        <f>kWh_in_MMBtu*(I54-H54)*Elec_source_E+(G54-F54)*Gas_source_E</f>
        <v>11.1298436208209</v>
      </c>
      <c r="M54" s="50">
        <f>(I54-H54)*Elec_emissions/1000+(G54-F54)*Gas_emissions</f>
        <v>1523.618247889965</v>
      </c>
      <c r="O54" s="16">
        <v>2</v>
      </c>
      <c r="P54" s="17" t="s">
        <v>23</v>
      </c>
      <c r="Q54" s="18">
        <v>794</v>
      </c>
      <c r="R54" s="18">
        <v>168</v>
      </c>
      <c r="S54" s="30">
        <v>36.440969880722335</v>
      </c>
      <c r="T54" s="31">
        <v>22.36968996930549</v>
      </c>
      <c r="U54" s="31">
        <v>285.65506677082402</v>
      </c>
      <c r="V54" s="30">
        <v>2544.1460809055866</v>
      </c>
      <c r="W54" s="37">
        <f t="shared" ref="W54:W56" si="36">(T54-S54)/S54</f>
        <v>-0.38613900665856599</v>
      </c>
      <c r="X54" s="38">
        <f t="shared" si="31"/>
        <v>7.906357270906418</v>
      </c>
      <c r="Y54" s="49">
        <f>kWh_in_MMBtu*(V54-U54)*Elec_source_E+(T54-S54)*Gas_source_E</f>
        <v>8.8414009220249188</v>
      </c>
      <c r="Z54" s="50">
        <f>(V54-U54)*Elec_emissions/1000+(T54-S54)*Gas_emissions</f>
        <v>1215.3677875736689</v>
      </c>
      <c r="AB54" s="16">
        <v>2</v>
      </c>
      <c r="AC54" s="17" t="s">
        <v>23</v>
      </c>
      <c r="AD54" s="18">
        <v>661</v>
      </c>
      <c r="AE54" s="18">
        <v>380</v>
      </c>
      <c r="AF54" s="30">
        <v>24.210340869172811</v>
      </c>
      <c r="AG54" s="31">
        <v>13.687559818466468</v>
      </c>
      <c r="AH54" s="31">
        <v>249.84485457336083</v>
      </c>
      <c r="AI54" s="30">
        <v>2015.277059586472</v>
      </c>
      <c r="AJ54" s="37">
        <f t="shared" ref="AJ54:AJ56" si="37">(AG54-AF54)/AF54</f>
        <v>-0.4346399378500726</v>
      </c>
      <c r="AK54" s="38">
        <f t="shared" si="32"/>
        <v>7.0661139210883173</v>
      </c>
      <c r="AL54" s="49">
        <f>kWh_in_MMBtu*(AI54-AH54)*Elec_source_E+(AG54-AF54)*Gas_source_E</f>
        <v>7.4306444787711143</v>
      </c>
      <c r="AM54" s="50">
        <f>(AI54-AH54)*Elec_emissions/1000+(AG54-AF54)*Gas_emissions</f>
        <v>1020.0896116352314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934</v>
      </c>
      <c r="F55" s="30">
        <v>31.166751651715973</v>
      </c>
      <c r="G55" s="31">
        <v>21.408588934160235</v>
      </c>
      <c r="H55" s="31">
        <v>284.20357915877906</v>
      </c>
      <c r="I55" s="30">
        <v>1969.4280467820809</v>
      </c>
      <c r="J55" s="37">
        <f t="shared" si="35"/>
        <v>-0.31309527622903477</v>
      </c>
      <c r="K55" s="38">
        <f t="shared" si="30"/>
        <v>5.9296384394997341</v>
      </c>
      <c r="L55" s="49">
        <f>kWh_in_MMBtu*(I55-H55)*Elec_source_E+(G55-F55)*Gas_source_E</f>
        <v>7.4053853910909968</v>
      </c>
      <c r="M55" s="50">
        <f>(I55-H55)*Elec_emissions/1000+(G55-F55)*Gas_emissions</f>
        <v>1015.8664564435871</v>
      </c>
      <c r="O55" s="16">
        <v>3</v>
      </c>
      <c r="P55" s="17" t="s">
        <v>24</v>
      </c>
      <c r="Q55" s="18">
        <v>794</v>
      </c>
      <c r="R55" s="18">
        <v>347</v>
      </c>
      <c r="S55" s="30">
        <v>37.865730764392453</v>
      </c>
      <c r="T55" s="31">
        <v>28.986809319136722</v>
      </c>
      <c r="U55" s="31">
        <v>300.75801934803445</v>
      </c>
      <c r="V55" s="30">
        <v>1512.2705307262415</v>
      </c>
      <c r="W55" s="37">
        <f t="shared" si="36"/>
        <v>-0.23448435474550894</v>
      </c>
      <c r="X55" s="38">
        <f t="shared" si="31"/>
        <v>4.0281968673834623</v>
      </c>
      <c r="Y55" s="49">
        <f>kWh_in_MMBtu*(V55-U55)*Elec_source_E+(T55-S55)*Gas_source_E</f>
        <v>3.2922629383418336</v>
      </c>
      <c r="Z55" s="50">
        <f>(V55-U55)*Elec_emissions/1000+(T55-S55)*Gas_emissions</f>
        <v>456.3377390913206</v>
      </c>
      <c r="AB55" s="16">
        <v>3</v>
      </c>
      <c r="AC55" s="17" t="s">
        <v>24</v>
      </c>
      <c r="AD55" s="18">
        <v>661</v>
      </c>
      <c r="AE55" s="18">
        <v>587</v>
      </c>
      <c r="AF55" s="30">
        <v>27.206707781019674</v>
      </c>
      <c r="AG55" s="31">
        <v>16.928789149514888</v>
      </c>
      <c r="AH55" s="31">
        <v>274.41756425985022</v>
      </c>
      <c r="AI55" s="30">
        <v>1703.8098986217208</v>
      </c>
      <c r="AJ55" s="37">
        <f t="shared" si="37"/>
        <v>-0.37777149349452022</v>
      </c>
      <c r="AK55" s="38">
        <f t="shared" si="32"/>
        <v>5.2088223223509003</v>
      </c>
      <c r="AL55" s="49">
        <f>kWh_in_MMBtu*(AI55-AH55)*Elec_source_E+(AG55-AF55)*Gas_source_E</f>
        <v>4.0999476025355861</v>
      </c>
      <c r="AM55" s="50">
        <f>(AI55-AH55)*Elec_emissions/1000+(AG55-AF55)*Gas_emissions</f>
        <v>567.48241533095597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1414</v>
      </c>
      <c r="F56" s="39">
        <v>39.765295038583446</v>
      </c>
      <c r="G56" s="40">
        <v>31.726615446171404</v>
      </c>
      <c r="H56" s="40">
        <v>326.37280749124199</v>
      </c>
      <c r="I56" s="39">
        <v>1661.5688299581698</v>
      </c>
      <c r="J56" s="41">
        <f t="shared" si="35"/>
        <v>-0.2021531484831755</v>
      </c>
      <c r="K56" s="42">
        <f t="shared" si="30"/>
        <v>4.0910149124563846</v>
      </c>
      <c r="L56" s="51">
        <f>kWh_in_MMBtu*(I56-H56)*Elec_source_E+(G56-F56)*Gas_source_E</f>
        <v>5.5322653181423966</v>
      </c>
      <c r="M56" s="52">
        <f>(I56-H56)*Elec_emissions/1000+(G56-F56)*Gas_emissions</f>
        <v>759.6891165823431</v>
      </c>
      <c r="O56" s="19">
        <v>4</v>
      </c>
      <c r="P56" s="14" t="s">
        <v>25</v>
      </c>
      <c r="Q56" s="13">
        <v>794</v>
      </c>
      <c r="R56" s="13">
        <v>773</v>
      </c>
      <c r="S56" s="39">
        <v>49.691864857989266</v>
      </c>
      <c r="T56" s="40">
        <v>43.730917570249396</v>
      </c>
      <c r="U56" s="40">
        <v>366.64388978868823</v>
      </c>
      <c r="V56" s="39">
        <v>1031.7164126165926</v>
      </c>
      <c r="W56" s="41">
        <f t="shared" si="36"/>
        <v>-0.1199582125721227</v>
      </c>
      <c r="X56" s="42">
        <f t="shared" si="31"/>
        <v>1.8139468332915971</v>
      </c>
      <c r="Y56" s="51">
        <f>kWh_in_MMBtu*(V56-U56)*Elec_source_E+(T56-S56)*Gas_source_E</f>
        <v>0.62274295970405369</v>
      </c>
      <c r="Z56" s="52">
        <f>(V56-U56)*Elec_emissions/1000+(T56-S56)*Gas_emissions</f>
        <v>90.756196894011964</v>
      </c>
      <c r="AB56" s="19">
        <v>4</v>
      </c>
      <c r="AC56" s="14" t="s">
        <v>25</v>
      </c>
      <c r="AD56" s="13">
        <v>661</v>
      </c>
      <c r="AE56" s="13">
        <v>641</v>
      </c>
      <c r="AF56" s="39">
        <v>27.794564195524735</v>
      </c>
      <c r="AG56" s="40">
        <v>17.250288547712291</v>
      </c>
      <c r="AH56" s="40">
        <v>277.80877220898549</v>
      </c>
      <c r="AI56" s="39">
        <v>1543.4646293138387</v>
      </c>
      <c r="AJ56" s="41">
        <f t="shared" si="37"/>
        <v>-0.3793646690639676</v>
      </c>
      <c r="AK56" s="42">
        <f t="shared" si="32"/>
        <v>4.5558527437454206</v>
      </c>
      <c r="AL56" s="51">
        <f>kWh_in_MMBtu*(AI56-AH56)*Elec_source_E+(AG56-AF56)*Gas_source_E</f>
        <v>2.0566781146428319</v>
      </c>
      <c r="AM56" s="52">
        <f>(AI56-AH56)*Elec_emissions/1000+(AG56-AF56)*Gas_emissions</f>
        <v>290.25509600202713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69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69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69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53" t="s">
        <v>36</v>
      </c>
      <c r="G63" s="53"/>
      <c r="H63" s="53"/>
      <c r="I63" s="53"/>
      <c r="J63" s="28"/>
      <c r="K63" s="29"/>
      <c r="L63" s="45"/>
      <c r="M63" s="29"/>
      <c r="O63" s="27"/>
      <c r="P63" s="28"/>
      <c r="Q63" s="28"/>
      <c r="R63" s="28"/>
      <c r="S63" s="53" t="s">
        <v>36</v>
      </c>
      <c r="T63" s="53"/>
      <c r="U63" s="53"/>
      <c r="V63" s="53"/>
      <c r="W63" s="28"/>
      <c r="X63" s="29"/>
      <c r="Y63" s="45"/>
      <c r="Z63" s="29"/>
      <c r="AB63" s="27"/>
      <c r="AC63" s="28"/>
      <c r="AD63" s="28"/>
      <c r="AE63" s="28"/>
      <c r="AF63" s="53" t="s">
        <v>36</v>
      </c>
      <c r="AG63" s="53"/>
      <c r="AH63" s="53"/>
      <c r="AI63" s="53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35</v>
      </c>
      <c r="I64" s="23" t="s">
        <v>35</v>
      </c>
      <c r="J64" s="23" t="s">
        <v>42</v>
      </c>
      <c r="K64" s="34" t="s">
        <v>42</v>
      </c>
      <c r="L64" s="46" t="s">
        <v>42</v>
      </c>
      <c r="M64" s="34" t="s">
        <v>42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35</v>
      </c>
      <c r="V64" s="23" t="s">
        <v>35</v>
      </c>
      <c r="W64" s="23" t="s">
        <v>42</v>
      </c>
      <c r="X64" s="34" t="s">
        <v>42</v>
      </c>
      <c r="Y64" s="46" t="s">
        <v>42</v>
      </c>
      <c r="Z64" s="34" t="s">
        <v>42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35</v>
      </c>
      <c r="AI64" s="23" t="s">
        <v>35</v>
      </c>
      <c r="AJ64" s="23" t="s">
        <v>42</v>
      </c>
      <c r="AK64" s="34" t="s">
        <v>42</v>
      </c>
      <c r="AL64" s="46" t="s">
        <v>42</v>
      </c>
      <c r="AM64" s="34" t="s">
        <v>42</v>
      </c>
      <c r="AX64" s="34" t="s">
        <v>42</v>
      </c>
      <c r="AY64" s="46" t="s">
        <v>42</v>
      </c>
      <c r="AZ64" s="34" t="s">
        <v>42</v>
      </c>
      <c r="BK64" s="34" t="s">
        <v>42</v>
      </c>
      <c r="BL64" s="46" t="s">
        <v>42</v>
      </c>
      <c r="BM64" s="34" t="s">
        <v>42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33</v>
      </c>
      <c r="G65" s="23" t="s">
        <v>34</v>
      </c>
      <c r="H65" s="23" t="s">
        <v>33</v>
      </c>
      <c r="I65" s="23" t="s">
        <v>34</v>
      </c>
      <c r="J65" s="23" t="s">
        <v>37</v>
      </c>
      <c r="K65" s="34" t="s">
        <v>38</v>
      </c>
      <c r="L65" s="46" t="s">
        <v>43</v>
      </c>
      <c r="M65" s="34" t="s">
        <v>44</v>
      </c>
      <c r="O65" s="16"/>
      <c r="P65" s="18"/>
      <c r="Q65" s="23" t="s">
        <v>6</v>
      </c>
      <c r="R65" s="23" t="s">
        <v>4</v>
      </c>
      <c r="S65" s="23" t="s">
        <v>33</v>
      </c>
      <c r="T65" s="23" t="s">
        <v>34</v>
      </c>
      <c r="U65" s="23" t="s">
        <v>33</v>
      </c>
      <c r="V65" s="23" t="s">
        <v>34</v>
      </c>
      <c r="W65" s="23" t="s">
        <v>37</v>
      </c>
      <c r="X65" s="34" t="s">
        <v>38</v>
      </c>
      <c r="Y65" s="46" t="s">
        <v>43</v>
      </c>
      <c r="Z65" s="34" t="s">
        <v>44</v>
      </c>
      <c r="AB65" s="16"/>
      <c r="AC65" s="18"/>
      <c r="AD65" s="23" t="s">
        <v>6</v>
      </c>
      <c r="AE65" s="23" t="s">
        <v>4</v>
      </c>
      <c r="AF65" s="23" t="s">
        <v>33</v>
      </c>
      <c r="AG65" s="23" t="s">
        <v>34</v>
      </c>
      <c r="AH65" s="23" t="s">
        <v>33</v>
      </c>
      <c r="AI65" s="23" t="s">
        <v>34</v>
      </c>
      <c r="AJ65" s="23" t="s">
        <v>37</v>
      </c>
      <c r="AK65" s="34" t="s">
        <v>38</v>
      </c>
      <c r="AL65" s="46" t="s">
        <v>43</v>
      </c>
      <c r="AM65" s="34" t="s">
        <v>44</v>
      </c>
      <c r="AX65" s="34" t="s">
        <v>38</v>
      </c>
      <c r="AY65" s="46" t="s">
        <v>43</v>
      </c>
      <c r="AZ65" s="34" t="s">
        <v>44</v>
      </c>
      <c r="BK65" s="34" t="s">
        <v>38</v>
      </c>
      <c r="BL65" s="46" t="s">
        <v>43</v>
      </c>
      <c r="BM65" s="34" t="s">
        <v>44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39</v>
      </c>
      <c r="G66" s="10" t="s">
        <v>39</v>
      </c>
      <c r="H66" s="10" t="s">
        <v>40</v>
      </c>
      <c r="I66" s="10" t="s">
        <v>40</v>
      </c>
      <c r="J66" s="9" t="s">
        <v>41</v>
      </c>
      <c r="K66" s="35" t="s">
        <v>41</v>
      </c>
      <c r="L66" s="47" t="s">
        <v>39</v>
      </c>
      <c r="M66" s="48" t="s">
        <v>45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39</v>
      </c>
      <c r="T66" s="10" t="s">
        <v>39</v>
      </c>
      <c r="U66" s="10" t="s">
        <v>40</v>
      </c>
      <c r="V66" s="10" t="s">
        <v>40</v>
      </c>
      <c r="W66" s="9" t="s">
        <v>41</v>
      </c>
      <c r="X66" s="35" t="s">
        <v>41</v>
      </c>
      <c r="Y66" s="47" t="s">
        <v>39</v>
      </c>
      <c r="Z66" s="48" t="s">
        <v>45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39</v>
      </c>
      <c r="AG66" s="10" t="s">
        <v>39</v>
      </c>
      <c r="AH66" s="10" t="s">
        <v>40</v>
      </c>
      <c r="AI66" s="10" t="s">
        <v>40</v>
      </c>
      <c r="AJ66" s="9" t="s">
        <v>41</v>
      </c>
      <c r="AK66" s="35" t="s">
        <v>41</v>
      </c>
      <c r="AL66" s="47" t="s">
        <v>39</v>
      </c>
      <c r="AM66" s="48" t="s">
        <v>45</v>
      </c>
      <c r="AX66" s="35" t="s">
        <v>41</v>
      </c>
      <c r="AY66" s="47" t="s">
        <v>39</v>
      </c>
      <c r="AZ66" s="48" t="s">
        <v>45</v>
      </c>
      <c r="BK66" s="35" t="s">
        <v>41</v>
      </c>
      <c r="BL66" s="47" t="s">
        <v>39</v>
      </c>
      <c r="BM66" s="48" t="s">
        <v>45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320</v>
      </c>
      <c r="F68" s="30">
        <v>27.15606833798255</v>
      </c>
      <c r="G68" s="30">
        <v>11.527870211323606</v>
      </c>
      <c r="H68" s="30">
        <v>253.5395926612247</v>
      </c>
      <c r="I68" s="30">
        <v>509</v>
      </c>
      <c r="J68" s="32">
        <f>(G68-F68)/F68</f>
        <v>-0.57549561048939302</v>
      </c>
      <c r="K68" s="36">
        <f t="shared" ref="K68:K71" si="38">(I68-H68)/H68</f>
        <v>1.0075759949654772</v>
      </c>
      <c r="L68" s="49">
        <f>kWh_in_MMBtu*(I68-H68)*Elec_source_E+(G68-F68)*Gas_source_E</f>
        <v>-14.29981176261437</v>
      </c>
      <c r="M68" s="50">
        <f>(I68-H68)*Elec_emissions/1000+(G68-F68)*Gas_emissions</f>
        <v>-1925.9056923482854</v>
      </c>
      <c r="O68" s="16">
        <v>1</v>
      </c>
      <c r="P68" s="17" t="s">
        <v>22</v>
      </c>
      <c r="Q68" s="18">
        <v>441</v>
      </c>
      <c r="R68" s="18">
        <v>74</v>
      </c>
      <c r="S68" s="30">
        <v>38.98540947387793</v>
      </c>
      <c r="T68" s="30">
        <v>17.903323665587674</v>
      </c>
      <c r="U68" s="30">
        <v>290.14534840522606</v>
      </c>
      <c r="V68" s="30">
        <v>3800.1316421901802</v>
      </c>
      <c r="W68" s="32">
        <f>(T68-S68)/S68</f>
        <v>-0.54076861299651735</v>
      </c>
      <c r="X68" s="36">
        <f t="shared" ref="X68:X71" si="39">(V68-U68)/U68</f>
        <v>12.097337810436986</v>
      </c>
      <c r="Y68" s="49">
        <f>kWh_in_MMBtu*(V68-U68)*Elec_source_E+(T68-S68)*Gas_source_E</f>
        <v>14.597959858939195</v>
      </c>
      <c r="Z68" s="50">
        <f>(V68-U68)*Elec_emissions/1000+(T68-S68)*Gas_emissions</f>
        <v>2004.4534573446549</v>
      </c>
      <c r="AB68" s="16">
        <v>1</v>
      </c>
      <c r="AC68" s="17" t="s">
        <v>22</v>
      </c>
      <c r="AD68" s="18">
        <v>374</v>
      </c>
      <c r="AE68" s="18">
        <v>246</v>
      </c>
      <c r="AF68" s="30">
        <v>23.597648646696953</v>
      </c>
      <c r="AG68" s="30">
        <v>9.6100508795531212</v>
      </c>
      <c r="AH68" s="30">
        <v>242.52810516099657</v>
      </c>
      <c r="AI68" s="30">
        <v>2783.409739147346</v>
      </c>
      <c r="AJ68" s="32">
        <f>(AG68-AF68)/AF68</f>
        <v>-0.5927538788531681</v>
      </c>
      <c r="AK68" s="36">
        <f t="shared" ref="AK68:AK71" si="40">(AI68-AH68)/AH68</f>
        <v>10.476648190112421</v>
      </c>
      <c r="AL68" s="49">
        <f>kWh_in_MMBtu*(AI68-AH68)*Elec_source_E+(AG68-AF68)*Gas_source_E</f>
        <v>11.955849828097611</v>
      </c>
      <c r="AM68" s="50">
        <f>(AI68-AH68)*Elec_emissions/1000+(AG68-AF68)*Gas_emissions</f>
        <v>1638.2650240460089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356</v>
      </c>
      <c r="F69" s="30">
        <v>27.446910709307453</v>
      </c>
      <c r="G69" s="31">
        <v>13.413063028591703</v>
      </c>
      <c r="H69" s="31">
        <v>256.43613762535097</v>
      </c>
      <c r="I69" s="30">
        <v>526</v>
      </c>
      <c r="J69" s="37">
        <f t="shared" ref="J69:J71" si="43">(G69-F69)/F69</f>
        <v>-0.51130882558512381</v>
      </c>
      <c r="K69" s="38">
        <f t="shared" si="38"/>
        <v>1.0511929592719005</v>
      </c>
      <c r="L69" s="49">
        <f>kWh_in_MMBtu*(I69-H69)*Elec_source_E+(G69-F69)*Gas_source_E</f>
        <v>-12.410980115090183</v>
      </c>
      <c r="M69" s="50">
        <f>(I69-H69)*Elec_emissions/1000+(G69-F69)*Gas_emissions</f>
        <v>-1671.0297531724757</v>
      </c>
      <c r="O69" s="16">
        <v>2</v>
      </c>
      <c r="P69" s="17" t="s">
        <v>23</v>
      </c>
      <c r="Q69" s="18">
        <v>441</v>
      </c>
      <c r="R69" s="18">
        <v>92</v>
      </c>
      <c r="S69" s="30">
        <v>38.016933556515305</v>
      </c>
      <c r="T69" s="31">
        <v>19.378778704173151</v>
      </c>
      <c r="U69" s="31">
        <v>291.83946230975823</v>
      </c>
      <c r="V69" s="30">
        <v>3398.4980180937009</v>
      </c>
      <c r="W69" s="37">
        <f t="shared" ref="W69:W71" si="44">(T69-S69)/S69</f>
        <v>-0.49025928997232249</v>
      </c>
      <c r="X69" s="38">
        <f t="shared" si="39"/>
        <v>10.645094159632658</v>
      </c>
      <c r="Y69" s="49">
        <f>kWh_in_MMBtu*(V69-U69)*Elec_source_E+(T69-S69)*Gas_source_E</f>
        <v>12.943872979238829</v>
      </c>
      <c r="Z69" s="50">
        <f>(V69-U69)*Elec_emissions/1000+(T69-S69)*Gas_emissions</f>
        <v>1777.272776815556</v>
      </c>
      <c r="AB69" s="16">
        <v>2</v>
      </c>
      <c r="AC69" s="17" t="s">
        <v>23</v>
      </c>
      <c r="AD69" s="18">
        <v>374</v>
      </c>
      <c r="AE69" s="18">
        <v>264</v>
      </c>
      <c r="AF69" s="30">
        <v>23.763417898916867</v>
      </c>
      <c r="AG69" s="31">
        <v>11.334101505283018</v>
      </c>
      <c r="AH69" s="31">
        <v>244.09861538684549</v>
      </c>
      <c r="AI69" s="30">
        <v>2359.5589223247421</v>
      </c>
      <c r="AJ69" s="37">
        <f t="shared" ref="AJ69:AJ71" si="45">(AG69-AF69)/AF69</f>
        <v>-0.52304413643293191</v>
      </c>
      <c r="AK69" s="38">
        <f t="shared" si="40"/>
        <v>8.6664166594527057</v>
      </c>
      <c r="AL69" s="49">
        <f>kWh_in_MMBtu*(AI69-AH69)*Elec_source_E+(AG69-AF69)*Gas_source_E</f>
        <v>9.0998739597448992</v>
      </c>
      <c r="AM69" s="50">
        <f>(AI69-AH69)*Elec_emissions/1000+(AG69-AF69)*Gas_emissions</f>
        <v>1248.7697764235254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520</v>
      </c>
      <c r="F70" s="30">
        <v>29.606377027786586</v>
      </c>
      <c r="G70" s="31">
        <v>16.982602832144064</v>
      </c>
      <c r="H70" s="31">
        <v>273.45319023379773</v>
      </c>
      <c r="I70" s="30">
        <v>1384</v>
      </c>
      <c r="J70" s="37">
        <f t="shared" si="43"/>
        <v>-0.42638699709169692</v>
      </c>
      <c r="K70" s="38">
        <f t="shared" si="38"/>
        <v>4.0611952956800543</v>
      </c>
      <c r="L70" s="49">
        <f>kWh_in_MMBtu*(I70-H70)*Elec_source_E+(G70-F70)*Gas_source_E</f>
        <v>-1.8705515574110301</v>
      </c>
      <c r="M70" s="50">
        <f>(I70-H70)*Elec_emissions/1000+(G70-F70)*Gas_emissions</f>
        <v>-240.95974535939263</v>
      </c>
      <c r="O70" s="16">
        <v>3</v>
      </c>
      <c r="P70" s="17" t="s">
        <v>24</v>
      </c>
      <c r="Q70" s="18">
        <v>441</v>
      </c>
      <c r="R70" s="18">
        <v>172</v>
      </c>
      <c r="S70" s="30">
        <v>37.558724231316013</v>
      </c>
      <c r="T70" s="31">
        <v>23.854828298961355</v>
      </c>
      <c r="U70" s="31">
        <v>300.40946362057946</v>
      </c>
      <c r="V70" s="30">
        <v>2677.4392964309309</v>
      </c>
      <c r="W70" s="37">
        <f t="shared" si="44"/>
        <v>-0.36486585241701353</v>
      </c>
      <c r="X70" s="38">
        <f t="shared" si="39"/>
        <v>7.9126329915244176</v>
      </c>
      <c r="Y70" s="49">
        <f>kWh_in_MMBtu*(V70-U70)*Elec_source_E+(T70-S70)*Gas_source_E</f>
        <v>10.510909845790421</v>
      </c>
      <c r="Z70" s="50">
        <f>(V70-U70)*Elec_emissions/1000+(T70-S70)*Gas_emissions</f>
        <v>1441.7286748501158</v>
      </c>
      <c r="AB70" s="16">
        <v>3</v>
      </c>
      <c r="AC70" s="17" t="s">
        <v>24</v>
      </c>
      <c r="AD70" s="18">
        <v>374</v>
      </c>
      <c r="AE70" s="18">
        <v>348</v>
      </c>
      <c r="AF70" s="30">
        <v>25.675906570869721</v>
      </c>
      <c r="AG70" s="31">
        <v>13.585985647395276</v>
      </c>
      <c r="AH70" s="31">
        <v>260.12997465182559</v>
      </c>
      <c r="AI70" s="30">
        <v>2025.9923991887388</v>
      </c>
      <c r="AJ70" s="37">
        <f t="shared" si="45"/>
        <v>-0.47086636999960552</v>
      </c>
      <c r="AK70" s="38">
        <f t="shared" si="40"/>
        <v>6.7883850252184708</v>
      </c>
      <c r="AL70" s="49">
        <f>kWh_in_MMBtu*(AI70-AH70)*Elec_source_E+(AG70-AF70)*Gas_source_E</f>
        <v>5.7270678888578175</v>
      </c>
      <c r="AM70" s="50">
        <f>(AI70-AH70)*Elec_emissions/1000+(AG70-AF70)*Gas_emissions</f>
        <v>790.34558952592874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797</v>
      </c>
      <c r="F71" s="39">
        <v>40.336038633270313</v>
      </c>
      <c r="G71" s="40">
        <v>29.878865023181287</v>
      </c>
      <c r="H71" s="40">
        <v>333.73126218874449</v>
      </c>
      <c r="I71" s="39">
        <v>1683</v>
      </c>
      <c r="J71" s="41">
        <f t="shared" si="43"/>
        <v>-0.25925137828144706</v>
      </c>
      <c r="K71" s="42">
        <f t="shared" si="38"/>
        <v>4.0429797585105032</v>
      </c>
      <c r="L71" s="51">
        <f>kWh_in_MMBtu*(I71-H71)*Elec_source_E+(G71-F71)*Gas_source_E</f>
        <v>3.0467674053855038</v>
      </c>
      <c r="M71" s="52">
        <f>(I71-H71)*Elec_emissions/1000+(G71-F71)*Gas_emissions</f>
        <v>424.63222409447894</v>
      </c>
      <c r="O71" s="19">
        <v>4</v>
      </c>
      <c r="P71" s="14" t="s">
        <v>25</v>
      </c>
      <c r="Q71" s="13">
        <v>441</v>
      </c>
      <c r="R71" s="13">
        <v>433</v>
      </c>
      <c r="S71" s="39">
        <v>52.532082783559822</v>
      </c>
      <c r="T71" s="40">
        <v>44.161755574514615</v>
      </c>
      <c r="U71" s="40">
        <v>394.40625457860949</v>
      </c>
      <c r="V71" s="39">
        <v>1424.1340668468267</v>
      </c>
      <c r="W71" s="41">
        <f t="shared" si="44"/>
        <v>-0.15933743277479079</v>
      </c>
      <c r="X71" s="42">
        <f t="shared" si="39"/>
        <v>2.6108303311984655</v>
      </c>
      <c r="Y71" s="51">
        <f>kWh_in_MMBtu*(V71-U71)*Elec_source_E+(T71-S71)*Gas_source_E</f>
        <v>1.9004685200166769</v>
      </c>
      <c r="Z71" s="52">
        <f>(V71-U71)*Elec_emissions/1000+(T71-S71)*Gas_emissions</f>
        <v>266.7861393083424</v>
      </c>
      <c r="AB71" s="19">
        <v>4</v>
      </c>
      <c r="AC71" s="14" t="s">
        <v>25</v>
      </c>
      <c r="AD71" s="13">
        <v>374</v>
      </c>
      <c r="AE71" s="13">
        <v>364</v>
      </c>
      <c r="AF71" s="39">
        <v>25.828106992953384</v>
      </c>
      <c r="AG71" s="40">
        <v>12.888503460743532</v>
      </c>
      <c r="AH71" s="40">
        <v>261.5546915711306</v>
      </c>
      <c r="AI71" s="39">
        <v>1994.5167439378024</v>
      </c>
      <c r="AJ71" s="41">
        <f t="shared" si="45"/>
        <v>-0.50098923377311899</v>
      </c>
      <c r="AK71" s="42">
        <f t="shared" si="40"/>
        <v>6.6256202171597725</v>
      </c>
      <c r="AL71" s="51">
        <f>kWh_in_MMBtu*(AI71-AH71)*Elec_source_E+(AG71-AF71)*Gas_source_E</f>
        <v>4.4486869588888975</v>
      </c>
      <c r="AM71" s="52">
        <f>(AI71-AH71)*Elec_emissions/1000+(AG71-AF71)*Gas_emissions</f>
        <v>617.60510490629258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F63:I63"/>
    <mergeCell ref="S63:V63"/>
    <mergeCell ref="AF63:AI63"/>
    <mergeCell ref="F33:I33"/>
    <mergeCell ref="S33:V33"/>
    <mergeCell ref="AF33:AI33"/>
    <mergeCell ref="AS33:AV33"/>
    <mergeCell ref="BF33:BI33"/>
    <mergeCell ref="F48:I48"/>
    <mergeCell ref="S48:V48"/>
    <mergeCell ref="AF48:AI48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topLeftCell="AT1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10.28515625" style="4" bestFit="1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70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70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70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70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70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53" t="s">
        <v>36</v>
      </c>
      <c r="G3" s="53"/>
      <c r="H3" s="53"/>
      <c r="I3" s="53"/>
      <c r="J3" s="28"/>
      <c r="K3" s="29"/>
      <c r="L3" s="45"/>
      <c r="M3" s="29"/>
      <c r="N3" s="5"/>
      <c r="O3" s="27"/>
      <c r="P3" s="28"/>
      <c r="Q3" s="28"/>
      <c r="R3" s="28"/>
      <c r="S3" s="53" t="s">
        <v>36</v>
      </c>
      <c r="T3" s="53"/>
      <c r="U3" s="53"/>
      <c r="V3" s="53"/>
      <c r="W3" s="28"/>
      <c r="X3" s="29"/>
      <c r="Y3" s="45"/>
      <c r="Z3" s="29"/>
      <c r="AB3" s="27"/>
      <c r="AC3" s="28"/>
      <c r="AD3" s="28"/>
      <c r="AE3" s="28"/>
      <c r="AF3" s="53" t="s">
        <v>36</v>
      </c>
      <c r="AG3" s="53"/>
      <c r="AH3" s="53"/>
      <c r="AI3" s="53"/>
      <c r="AJ3" s="28"/>
      <c r="AK3" s="29"/>
      <c r="AL3" s="45"/>
      <c r="AM3" s="29"/>
      <c r="AO3" s="27"/>
      <c r="AP3" s="28"/>
      <c r="AQ3" s="28"/>
      <c r="AR3" s="28"/>
      <c r="AS3" s="53" t="s">
        <v>36</v>
      </c>
      <c r="AT3" s="53"/>
      <c r="AU3" s="53"/>
      <c r="AV3" s="53"/>
      <c r="AW3" s="28"/>
      <c r="AX3" s="29"/>
      <c r="AY3" s="45"/>
      <c r="AZ3" s="29"/>
      <c r="BB3" s="27"/>
      <c r="BC3" s="28"/>
      <c r="BD3" s="28"/>
      <c r="BE3" s="28"/>
      <c r="BF3" s="53" t="s">
        <v>36</v>
      </c>
      <c r="BG3" s="53"/>
      <c r="BH3" s="53"/>
      <c r="BI3" s="53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35</v>
      </c>
      <c r="I4" s="23" t="s">
        <v>35</v>
      </c>
      <c r="J4" s="23" t="s">
        <v>42</v>
      </c>
      <c r="K4" s="34" t="s">
        <v>42</v>
      </c>
      <c r="L4" s="46" t="s">
        <v>42</v>
      </c>
      <c r="M4" s="34" t="s">
        <v>42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35</v>
      </c>
      <c r="V4" s="23" t="s">
        <v>35</v>
      </c>
      <c r="W4" s="23" t="s">
        <v>42</v>
      </c>
      <c r="X4" s="34" t="s">
        <v>42</v>
      </c>
      <c r="Y4" s="46" t="s">
        <v>42</v>
      </c>
      <c r="Z4" s="34" t="s">
        <v>42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35</v>
      </c>
      <c r="AI4" s="23" t="s">
        <v>35</v>
      </c>
      <c r="AJ4" s="23" t="s">
        <v>42</v>
      </c>
      <c r="AK4" s="34" t="s">
        <v>42</v>
      </c>
      <c r="AL4" s="46" t="s">
        <v>42</v>
      </c>
      <c r="AM4" s="34" t="s">
        <v>42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35</v>
      </c>
      <c r="AV4" s="23" t="s">
        <v>35</v>
      </c>
      <c r="AW4" s="23" t="s">
        <v>42</v>
      </c>
      <c r="AX4" s="34" t="s">
        <v>42</v>
      </c>
      <c r="AY4" s="46" t="s">
        <v>42</v>
      </c>
      <c r="AZ4" s="34" t="s">
        <v>42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35</v>
      </c>
      <c r="BI4" s="23" t="s">
        <v>35</v>
      </c>
      <c r="BJ4" s="23" t="s">
        <v>42</v>
      </c>
      <c r="BK4" s="34" t="s">
        <v>42</v>
      </c>
      <c r="BL4" s="46" t="s">
        <v>42</v>
      </c>
      <c r="BM4" s="34" t="s">
        <v>42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33</v>
      </c>
      <c r="G5" s="23" t="s">
        <v>34</v>
      </c>
      <c r="H5" s="23" t="s">
        <v>33</v>
      </c>
      <c r="I5" s="23" t="s">
        <v>34</v>
      </c>
      <c r="J5" s="23" t="s">
        <v>37</v>
      </c>
      <c r="K5" s="34" t="s">
        <v>38</v>
      </c>
      <c r="L5" s="46" t="s">
        <v>43</v>
      </c>
      <c r="M5" s="34" t="s">
        <v>44</v>
      </c>
      <c r="N5" s="6"/>
      <c r="O5" s="16"/>
      <c r="P5" s="18"/>
      <c r="Q5" s="23" t="s">
        <v>6</v>
      </c>
      <c r="R5" s="23" t="s">
        <v>4</v>
      </c>
      <c r="S5" s="23" t="s">
        <v>33</v>
      </c>
      <c r="T5" s="23" t="s">
        <v>34</v>
      </c>
      <c r="U5" s="23" t="s">
        <v>33</v>
      </c>
      <c r="V5" s="23" t="s">
        <v>34</v>
      </c>
      <c r="W5" s="23" t="s">
        <v>37</v>
      </c>
      <c r="X5" s="34" t="s">
        <v>38</v>
      </c>
      <c r="Y5" s="46" t="s">
        <v>43</v>
      </c>
      <c r="Z5" s="34" t="s">
        <v>44</v>
      </c>
      <c r="AA5" s="6"/>
      <c r="AB5" s="16"/>
      <c r="AC5" s="18"/>
      <c r="AD5" s="23" t="s">
        <v>6</v>
      </c>
      <c r="AE5" s="23" t="s">
        <v>4</v>
      </c>
      <c r="AF5" s="23" t="s">
        <v>33</v>
      </c>
      <c r="AG5" s="23" t="s">
        <v>34</v>
      </c>
      <c r="AH5" s="23" t="s">
        <v>33</v>
      </c>
      <c r="AI5" s="23" t="s">
        <v>34</v>
      </c>
      <c r="AJ5" s="23" t="s">
        <v>37</v>
      </c>
      <c r="AK5" s="34" t="s">
        <v>38</v>
      </c>
      <c r="AL5" s="46" t="s">
        <v>43</v>
      </c>
      <c r="AM5" s="34" t="s">
        <v>44</v>
      </c>
      <c r="AO5" s="16"/>
      <c r="AP5" s="18"/>
      <c r="AQ5" s="23" t="s">
        <v>6</v>
      </c>
      <c r="AR5" s="23" t="s">
        <v>4</v>
      </c>
      <c r="AS5" s="23" t="s">
        <v>33</v>
      </c>
      <c r="AT5" s="23" t="s">
        <v>34</v>
      </c>
      <c r="AU5" s="23" t="s">
        <v>33</v>
      </c>
      <c r="AV5" s="23" t="s">
        <v>34</v>
      </c>
      <c r="AW5" s="23" t="s">
        <v>37</v>
      </c>
      <c r="AX5" s="34" t="s">
        <v>38</v>
      </c>
      <c r="AY5" s="46" t="s">
        <v>43</v>
      </c>
      <c r="AZ5" s="34" t="s">
        <v>44</v>
      </c>
      <c r="BA5" s="6"/>
      <c r="BB5" s="16"/>
      <c r="BC5" s="18"/>
      <c r="BD5" s="23" t="s">
        <v>6</v>
      </c>
      <c r="BE5" s="23" t="s">
        <v>4</v>
      </c>
      <c r="BF5" s="23" t="s">
        <v>33</v>
      </c>
      <c r="BG5" s="23" t="s">
        <v>34</v>
      </c>
      <c r="BH5" s="23" t="s">
        <v>33</v>
      </c>
      <c r="BI5" s="23" t="s">
        <v>34</v>
      </c>
      <c r="BJ5" s="23" t="s">
        <v>37</v>
      </c>
      <c r="BK5" s="34" t="s">
        <v>38</v>
      </c>
      <c r="BL5" s="46" t="s">
        <v>43</v>
      </c>
      <c r="BM5" s="34" t="s">
        <v>44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39</v>
      </c>
      <c r="G6" s="10" t="s">
        <v>39</v>
      </c>
      <c r="H6" s="10" t="s">
        <v>40</v>
      </c>
      <c r="I6" s="10" t="s">
        <v>40</v>
      </c>
      <c r="J6" s="9" t="s">
        <v>41</v>
      </c>
      <c r="K6" s="35" t="s">
        <v>41</v>
      </c>
      <c r="L6" s="47" t="s">
        <v>39</v>
      </c>
      <c r="M6" s="48" t="s">
        <v>45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39</v>
      </c>
      <c r="T6" s="10" t="s">
        <v>39</v>
      </c>
      <c r="U6" s="10" t="s">
        <v>40</v>
      </c>
      <c r="V6" s="10" t="s">
        <v>40</v>
      </c>
      <c r="W6" s="9" t="s">
        <v>41</v>
      </c>
      <c r="X6" s="35" t="s">
        <v>41</v>
      </c>
      <c r="Y6" s="47" t="s">
        <v>39</v>
      </c>
      <c r="Z6" s="48" t="s">
        <v>45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39</v>
      </c>
      <c r="AG6" s="10" t="s">
        <v>39</v>
      </c>
      <c r="AH6" s="10" t="s">
        <v>40</v>
      </c>
      <c r="AI6" s="10" t="s">
        <v>40</v>
      </c>
      <c r="AJ6" s="9" t="s">
        <v>41</v>
      </c>
      <c r="AK6" s="35" t="s">
        <v>41</v>
      </c>
      <c r="AL6" s="47" t="s">
        <v>39</v>
      </c>
      <c r="AM6" s="48" t="s">
        <v>45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39</v>
      </c>
      <c r="AT6" s="10" t="s">
        <v>39</v>
      </c>
      <c r="AU6" s="10" t="s">
        <v>40</v>
      </c>
      <c r="AV6" s="10" t="s">
        <v>40</v>
      </c>
      <c r="AW6" s="9" t="s">
        <v>41</v>
      </c>
      <c r="AX6" s="35" t="s">
        <v>41</v>
      </c>
      <c r="AY6" s="47" t="s">
        <v>39</v>
      </c>
      <c r="AZ6" s="48" t="s">
        <v>45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39</v>
      </c>
      <c r="BG6" s="10" t="s">
        <v>39</v>
      </c>
      <c r="BH6" s="10" t="s">
        <v>40</v>
      </c>
      <c r="BI6" s="10" t="s">
        <v>40</v>
      </c>
      <c r="BJ6" s="9" t="s">
        <v>41</v>
      </c>
      <c r="BK6" s="35" t="s">
        <v>41</v>
      </c>
      <c r="BL6" s="47" t="s">
        <v>39</v>
      </c>
      <c r="BM6" s="48" t="s">
        <v>45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22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3746</v>
      </c>
      <c r="F8" s="30">
        <v>29.07095498027418</v>
      </c>
      <c r="G8" s="30">
        <v>21.256462856487325</v>
      </c>
      <c r="H8" s="30">
        <v>265.63079948243535</v>
      </c>
      <c r="I8" s="30">
        <v>1120.1419663493039</v>
      </c>
      <c r="J8" s="32">
        <f>(G8-F8)/F8</f>
        <v>-0.26880754791472466</v>
      </c>
      <c r="K8" s="36">
        <f t="shared" ref="K8:K11" si="0">(I8-H8)/H8</f>
        <v>3.2169129804669825</v>
      </c>
      <c r="L8" s="49">
        <f>kWh_in_MMBtu*(I8-H8)*Elec_source_E+(G8-F8)*Gas_source_E</f>
        <v>0.63048331220033127</v>
      </c>
      <c r="M8" s="50">
        <f>(I8-H8)*Elec_emissions/1000+(G8-F8)*Gas_emissions</f>
        <v>93.728894427759087</v>
      </c>
      <c r="N8" s="6"/>
      <c r="O8" s="16">
        <v>1</v>
      </c>
      <c r="P8" s="17" t="s">
        <v>22</v>
      </c>
      <c r="Q8" s="18">
        <v>7241</v>
      </c>
      <c r="R8" s="18">
        <v>3012</v>
      </c>
      <c r="S8" s="30">
        <v>27.224648389556933</v>
      </c>
      <c r="T8" s="30">
        <v>21.980594866129717</v>
      </c>
      <c r="U8" s="30">
        <v>255.38860351799187</v>
      </c>
      <c r="V8" s="30">
        <v>587.29608631122869</v>
      </c>
      <c r="W8" s="32">
        <f>(T8-S8)/S8</f>
        <v>-0.19262153355996234</v>
      </c>
      <c r="X8" s="36">
        <f t="shared" ref="X8:X11" si="1">(V8-U8)/U8</f>
        <v>1.299617438762706</v>
      </c>
      <c r="Y8" s="49">
        <f>kWh_in_MMBtu*(V8-U8)*Elec_source_E+(T8-S8)*Gas_source_E</f>
        <v>-2.1626622068146899</v>
      </c>
      <c r="Z8" s="50">
        <f>(V8-U8)*Elec_emissions/1000+(T8-S8)*Gas_emissions</f>
        <v>-288.28238796243437</v>
      </c>
      <c r="AA8" s="6"/>
      <c r="AB8" s="16">
        <v>1</v>
      </c>
      <c r="AC8" s="17" t="s">
        <v>22</v>
      </c>
      <c r="AD8" s="18">
        <v>2476</v>
      </c>
      <c r="AE8" s="18">
        <v>636</v>
      </c>
      <c r="AF8" s="30">
        <v>34.259659186138336</v>
      </c>
      <c r="AG8" s="30">
        <v>14.348750989566302</v>
      </c>
      <c r="AH8" s="30">
        <v>291.00200957229737</v>
      </c>
      <c r="AI8" s="30">
        <v>3689.4421075740574</v>
      </c>
      <c r="AJ8" s="32">
        <f>(AG8-AF8)/AF8</f>
        <v>-0.58117648189063442</v>
      </c>
      <c r="AK8" s="36">
        <f t="shared" ref="AK8:AK11" si="2">(AI8-AH8)/AH8</f>
        <v>11.678407661158923</v>
      </c>
      <c r="AL8" s="49">
        <f>kWh_in_MMBtu*(AI8-AH8)*Elec_source_E+(AG8-AF8)*Gas_source_E</f>
        <v>14.680345133806885</v>
      </c>
      <c r="AM8" s="50">
        <f>(AI8-AH8)*Elec_emissions/1000+(AG8-AF8)*Gas_emissions</f>
        <v>2014.4283975984704</v>
      </c>
      <c r="AO8" s="16">
        <v>1</v>
      </c>
      <c r="AP8" s="17" t="s">
        <v>22</v>
      </c>
      <c r="AQ8" s="18">
        <v>211</v>
      </c>
      <c r="AR8" s="18">
        <v>85</v>
      </c>
      <c r="AS8" s="30">
        <v>49.728036203251577</v>
      </c>
      <c r="AT8" s="30">
        <v>43.812389285788768</v>
      </c>
      <c r="AU8" s="30">
        <v>405.6374171327185</v>
      </c>
      <c r="AV8" s="30">
        <v>476.25255638321397</v>
      </c>
      <c r="AW8" s="32">
        <f>(AT8-AS8)/AS8</f>
        <v>-0.11895999458502649</v>
      </c>
      <c r="AX8" s="36">
        <f t="shared" ref="AX8:AX11" si="3">(AV8-AU8)/AU8</f>
        <v>0.17408438242616869</v>
      </c>
      <c r="AY8" s="49">
        <f>kWh_in_MMBtu*(AV8-AU8)*Elec_source_E+(AT8-AS8)*Gas_source_E</f>
        <v>-5.6920591134380345</v>
      </c>
      <c r="AZ8" s="50">
        <f>(AV8-AU8)*Elec_emissions/1000+(AT8-AS8)*Gas_emissions</f>
        <v>-766.92568439681247</v>
      </c>
      <c r="BA8" s="6"/>
      <c r="BB8" s="16">
        <v>1</v>
      </c>
      <c r="BC8" s="17" t="s">
        <v>22</v>
      </c>
      <c r="BD8" s="18">
        <v>72</v>
      </c>
      <c r="BE8" s="18">
        <v>13</v>
      </c>
      <c r="BF8" s="30">
        <v>67.933083623175804</v>
      </c>
      <c r="BG8" s="30">
        <v>43.946108074064185</v>
      </c>
      <c r="BH8" s="30">
        <v>482.00327082699158</v>
      </c>
      <c r="BI8" s="30">
        <v>3088.411251184797</v>
      </c>
      <c r="BJ8" s="32">
        <f>(BG8-BF8)/BF8</f>
        <v>-0.35309711071217015</v>
      </c>
      <c r="BK8" s="36">
        <f t="shared" ref="BK8:BK11" si="4">(BI8-BH8)/BH8</f>
        <v>5.4074487417603851</v>
      </c>
      <c r="BL8" s="49">
        <f>kWh_in_MMBtu*(BI8-BH8)*Elec_source_E+(BG8-BF8)*Gas_source_E</f>
        <v>1.7580441515055583</v>
      </c>
      <c r="BM8" s="50">
        <f>(BI8-BH8)*Elec_emissions/1000+(BG8-BF8)*Gas_emissions</f>
        <v>263.6317977208414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4321</v>
      </c>
      <c r="F9" s="30">
        <v>29.898752704830915</v>
      </c>
      <c r="G9" s="31">
        <v>22.424479488663927</v>
      </c>
      <c r="H9" s="31">
        <v>270.94307741465525</v>
      </c>
      <c r="I9" s="30">
        <v>1045.2325930560455</v>
      </c>
      <c r="J9" s="37">
        <f t="shared" ref="J9:J11" si="5">(G9-F9)/F9</f>
        <v>-0.24998612115880428</v>
      </c>
      <c r="K9" s="38">
        <f t="shared" si="0"/>
        <v>2.8577571460015796</v>
      </c>
      <c r="L9" s="49">
        <f>kWh_in_MMBtu*(I9-H9)*Elec_source_E+(G9-F9)*Gas_source_E</f>
        <v>0.14247989106928571</v>
      </c>
      <c r="M9" s="50">
        <f>(I9-H9)*Elec_emissions/1000+(G9-F9)*Gas_emissions</f>
        <v>27.098792966034125</v>
      </c>
      <c r="N9" s="6"/>
      <c r="O9" s="16">
        <v>2</v>
      </c>
      <c r="P9" s="17" t="s">
        <v>23</v>
      </c>
      <c r="Q9" s="18">
        <v>7241</v>
      </c>
      <c r="R9" s="18">
        <v>3414</v>
      </c>
      <c r="S9" s="30">
        <v>27.933820026134192</v>
      </c>
      <c r="T9" s="31">
        <v>22.741447220939431</v>
      </c>
      <c r="U9" s="31">
        <v>260.63411207870678</v>
      </c>
      <c r="V9" s="30">
        <v>561.22452480568779</v>
      </c>
      <c r="W9" s="37">
        <f t="shared" ref="W9:W11" si="6">(T9-S9)/S9</f>
        <v>-0.18588122928897322</v>
      </c>
      <c r="X9" s="38">
        <f t="shared" si="1"/>
        <v>1.1533041869676988</v>
      </c>
      <c r="Y9" s="49">
        <f>kWh_in_MMBtu*(V9-U9)*Elec_source_E+(T9-S9)*Gas_source_E</f>
        <v>-2.4416064945260985</v>
      </c>
      <c r="Z9" s="50">
        <f>(V9-U9)*Elec_emissions/1000+(T9-S9)*Gas_emissions</f>
        <v>-326.22034225859949</v>
      </c>
      <c r="AA9" s="6"/>
      <c r="AB9" s="16">
        <v>2</v>
      </c>
      <c r="AC9" s="17" t="s">
        <v>23</v>
      </c>
      <c r="AD9" s="18">
        <v>2476</v>
      </c>
      <c r="AE9" s="18">
        <v>795</v>
      </c>
      <c r="AF9" s="30">
        <v>34.88880659916169</v>
      </c>
      <c r="AG9" s="31">
        <v>17.81332735760672</v>
      </c>
      <c r="AH9" s="31">
        <v>293.53559493596526</v>
      </c>
      <c r="AI9" s="30">
        <v>3141.3855889813694</v>
      </c>
      <c r="AJ9" s="37">
        <f t="shared" ref="AJ9:AJ11" si="7">(AG9-AF9)/AF9</f>
        <v>-0.48942571861902723</v>
      </c>
      <c r="AK9" s="38">
        <f t="shared" si="2"/>
        <v>9.7018897986346833</v>
      </c>
      <c r="AL9" s="49">
        <f>kWh_in_MMBtu*(AI9-AH9)*Elec_source_E+(AG9-AF9)*Gas_source_E</f>
        <v>11.876420316295391</v>
      </c>
      <c r="AM9" s="50">
        <f>(AI9-AH9)*Elec_emissions/1000+(AG9-AF9)*Gas_emissions</f>
        <v>1630.6784428334367</v>
      </c>
      <c r="AO9" s="16">
        <v>2</v>
      </c>
      <c r="AP9" s="17" t="s">
        <v>23</v>
      </c>
      <c r="AQ9" s="18">
        <v>211</v>
      </c>
      <c r="AR9" s="18">
        <v>96</v>
      </c>
      <c r="AS9" s="30">
        <v>51.704271767178959</v>
      </c>
      <c r="AT9" s="31">
        <v>45.418370866214097</v>
      </c>
      <c r="AU9" s="31">
        <v>413.32615072011936</v>
      </c>
      <c r="AV9" s="30">
        <v>486.66049659165213</v>
      </c>
      <c r="AW9" s="37">
        <f t="shared" ref="AW9:AW11" si="8">(AT9-AS9)/AS9</f>
        <v>-0.12157411150223472</v>
      </c>
      <c r="AX9" s="38">
        <f t="shared" si="3"/>
        <v>0.1774248876916345</v>
      </c>
      <c r="AY9" s="49">
        <f>kWh_in_MMBtu*(AV9-AU9)*Elec_source_E+(AT9-AS9)*Gas_source_E</f>
        <v>-6.0665245011294999</v>
      </c>
      <c r="AZ9" s="50">
        <f>(AV9-AU9)*Elec_emissions/1000+(AT9-AS9)*Gas_emissions</f>
        <v>-817.39929354462606</v>
      </c>
      <c r="BA9" s="6"/>
      <c r="BB9" s="16">
        <v>2</v>
      </c>
      <c r="BC9" s="17" t="s">
        <v>23</v>
      </c>
      <c r="BD9" s="18">
        <v>72</v>
      </c>
      <c r="BE9" s="18">
        <v>16</v>
      </c>
      <c r="BF9" s="30">
        <v>70.389845773089135</v>
      </c>
      <c r="BG9" s="31">
        <v>45.944762860992427</v>
      </c>
      <c r="BH9" s="31">
        <v>493.75440179976971</v>
      </c>
      <c r="BI9" s="30">
        <v>3519.2847497228049</v>
      </c>
      <c r="BJ9" s="37">
        <f t="shared" ref="BJ9:BJ11" si="9">(BG9-BF9)/BF9</f>
        <v>-0.34728138190412616</v>
      </c>
      <c r="BK9" s="38">
        <f t="shared" si="4"/>
        <v>6.1276017730571377</v>
      </c>
      <c r="BL9" s="49">
        <f>kWh_in_MMBtu*(BI9-BH9)*Elec_source_E+(BG9-BF9)*Gas_source_E</f>
        <v>5.7457738922715542</v>
      </c>
      <c r="BM9" s="50">
        <f>(BI9-BH9)*Elec_emissions/1000+(BG9-BF9)*Gas_emissions</f>
        <v>805.69393780187693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7038</v>
      </c>
      <c r="F10" s="30">
        <v>32.422351031454561</v>
      </c>
      <c r="G10" s="31">
        <v>26.395240012254309</v>
      </c>
      <c r="H10" s="31">
        <v>288.47769842271623</v>
      </c>
      <c r="I10" s="30">
        <v>699.90683262250445</v>
      </c>
      <c r="J10" s="37">
        <f t="shared" si="5"/>
        <v>-0.18589370688612453</v>
      </c>
      <c r="K10" s="38">
        <f t="shared" si="0"/>
        <v>1.4262077673571392</v>
      </c>
      <c r="L10" s="49">
        <f>kWh_in_MMBtu*(I10-H10)*Elec_source_E+(G10-F10)*Gas_source_E</f>
        <v>-2.1648469491308537</v>
      </c>
      <c r="M10" s="50">
        <f>(I10-H10)*Elec_emissions/1000+(G10-F10)*Gas_emissions</f>
        <v>-287.76735869594484</v>
      </c>
      <c r="N10" s="6"/>
      <c r="O10" s="16">
        <v>3</v>
      </c>
      <c r="P10" s="17" t="s">
        <v>24</v>
      </c>
      <c r="Q10" s="18">
        <v>7241</v>
      </c>
      <c r="R10" s="18">
        <v>4882</v>
      </c>
      <c r="S10" s="30">
        <v>30.571222448706482</v>
      </c>
      <c r="T10" s="31">
        <v>24.680120637740604</v>
      </c>
      <c r="U10" s="31">
        <v>278.40858446166965</v>
      </c>
      <c r="V10" s="30">
        <v>659.22512123042372</v>
      </c>
      <c r="W10" s="37">
        <f t="shared" si="6"/>
        <v>-0.19270089120087314</v>
      </c>
      <c r="X10" s="38">
        <f t="shared" si="1"/>
        <v>1.3678333141382844</v>
      </c>
      <c r="Y10" s="49">
        <f>kWh_in_MMBtu*(V10-U10)*Elec_source_E+(T10-S10)*Gas_source_E</f>
        <v>-2.3443311950201675</v>
      </c>
      <c r="Z10" s="50">
        <f>(V10-U10)*Elec_emissions/1000+(T10-S10)*Gas_emissions</f>
        <v>-312.28472175021579</v>
      </c>
      <c r="AA10" s="6"/>
      <c r="AB10" s="16">
        <v>3</v>
      </c>
      <c r="AC10" s="17" t="s">
        <v>24</v>
      </c>
      <c r="AD10" s="18">
        <v>2476</v>
      </c>
      <c r="AE10" s="18">
        <v>1958</v>
      </c>
      <c r="AF10" s="30">
        <v>33.836556984758111</v>
      </c>
      <c r="AG10" s="31">
        <v>27.552445455325572</v>
      </c>
      <c r="AH10" s="31">
        <v>294.75131083702422</v>
      </c>
      <c r="AI10" s="30">
        <v>807.91487774642769</v>
      </c>
      <c r="AJ10" s="37">
        <f t="shared" si="7"/>
        <v>-0.18571959115885392</v>
      </c>
      <c r="AK10" s="38">
        <f t="shared" si="2"/>
        <v>1.741005206905238</v>
      </c>
      <c r="AL10" s="49">
        <f>kWh_in_MMBtu*(AI10-AH10)*Elec_source_E+(AG10-AF10)*Gas_source_E</f>
        <v>-1.3558225774196098</v>
      </c>
      <c r="AM10" s="50">
        <f>(AI10-AH10)*Elec_emissions/1000+(AG10-AF10)*Gas_emissions</f>
        <v>-177.62456854031075</v>
      </c>
      <c r="AO10" s="16">
        <v>3</v>
      </c>
      <c r="AP10" s="17" t="s">
        <v>24</v>
      </c>
      <c r="AQ10" s="18">
        <v>211</v>
      </c>
      <c r="AR10" s="18">
        <v>137</v>
      </c>
      <c r="AS10" s="30">
        <v>58.184231588720642</v>
      </c>
      <c r="AT10" s="31">
        <v>51.914718022272965</v>
      </c>
      <c r="AU10" s="31">
        <v>445.01689958809135</v>
      </c>
      <c r="AV10" s="30">
        <v>553.31908840181939</v>
      </c>
      <c r="AW10" s="37">
        <f t="shared" si="8"/>
        <v>-0.10775279479093543</v>
      </c>
      <c r="AX10" s="38">
        <f t="shared" si="3"/>
        <v>0.24336646296797446</v>
      </c>
      <c r="AY10" s="49">
        <f>kWh_in_MMBtu*(AV10-AU10)*Elec_source_E+(AT10-AS10)*Gas_source_E</f>
        <v>-5.6743013606302428</v>
      </c>
      <c r="AZ10" s="50">
        <f>(AV10-AU10)*Elec_emissions/1000+(AT10-AS10)*Gas_emissions</f>
        <v>-764.147111732648</v>
      </c>
      <c r="BA10" s="6"/>
      <c r="BB10" s="16">
        <v>3</v>
      </c>
      <c r="BC10" s="17" t="s">
        <v>24</v>
      </c>
      <c r="BD10" s="18">
        <v>72</v>
      </c>
      <c r="BE10" s="18">
        <v>61</v>
      </c>
      <c r="BF10" s="30">
        <v>77.320987884917571</v>
      </c>
      <c r="BG10" s="31">
        <v>69.202388233071318</v>
      </c>
      <c r="BH10" s="31">
        <v>541.39262778267039</v>
      </c>
      <c r="BI10" s="30">
        <v>818.11803953606</v>
      </c>
      <c r="BJ10" s="37">
        <f t="shared" si="9"/>
        <v>-0.10499865397386998</v>
      </c>
      <c r="BK10" s="38">
        <f t="shared" si="4"/>
        <v>0.5111362762488052</v>
      </c>
      <c r="BL10" s="49">
        <f>kWh_in_MMBtu*(BI10-BH10)*Elec_source_E+(BG10-BF10)*Gas_source_E</f>
        <v>-5.8866891950720213</v>
      </c>
      <c r="BM10" s="50">
        <f>(BI10-BH10)*Elec_emissions/1000+(BG10-BF10)*Gas_emissions</f>
        <v>-791.07540013197081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9732</v>
      </c>
      <c r="F11" s="39">
        <v>38.398396045298412</v>
      </c>
      <c r="G11" s="40">
        <v>32.786397914710086</v>
      </c>
      <c r="H11" s="40">
        <v>318.93479478840652</v>
      </c>
      <c r="I11" s="39">
        <v>626.35306503498509</v>
      </c>
      <c r="J11" s="41">
        <f t="shared" si="5"/>
        <v>-0.14615188936454213</v>
      </c>
      <c r="K11" s="42">
        <f t="shared" si="0"/>
        <v>0.96389066125736311</v>
      </c>
      <c r="L11" s="51">
        <f>kWh_in_MMBtu*(I11-H11)*Elec_source_E+(G11-F11)*Gas_source_E</f>
        <v>-2.82589999007764</v>
      </c>
      <c r="M11" s="52">
        <f>(I11-H11)*Elec_emissions/1000+(G11-F11)*Gas_emissions</f>
        <v>-377.97756025795866</v>
      </c>
      <c r="N11" s="6"/>
      <c r="O11" s="19">
        <v>4</v>
      </c>
      <c r="P11" s="14" t="s">
        <v>25</v>
      </c>
      <c r="Q11" s="13">
        <v>7241</v>
      </c>
      <c r="R11" s="13">
        <v>7130</v>
      </c>
      <c r="S11" s="39">
        <v>37.56062062410885</v>
      </c>
      <c r="T11" s="40">
        <v>32.263327652095541</v>
      </c>
      <c r="U11" s="40">
        <v>313.85440505218196</v>
      </c>
      <c r="V11" s="39">
        <v>602.94034125532573</v>
      </c>
      <c r="W11" s="41">
        <f t="shared" si="6"/>
        <v>-0.14103315877089534</v>
      </c>
      <c r="X11" s="42">
        <f t="shared" si="1"/>
        <v>0.9210829338370442</v>
      </c>
      <c r="Y11" s="51">
        <f>kWh_in_MMBtu*(V11-U11)*Elec_source_E+(T11-S11)*Gas_source_E</f>
        <v>-2.6791348291765043</v>
      </c>
      <c r="Z11" s="52">
        <f>(V11-U11)*Elec_emissions/1000+(T11-S11)*Gas_emissions</f>
        <v>-358.37111564658545</v>
      </c>
      <c r="AA11" s="6"/>
      <c r="AB11" s="19">
        <v>4</v>
      </c>
      <c r="AC11" s="14" t="s">
        <v>25</v>
      </c>
      <c r="AD11" s="13">
        <v>2476</v>
      </c>
      <c r="AE11" s="13">
        <v>2321</v>
      </c>
      <c r="AF11" s="39">
        <v>35.229374151800918</v>
      </c>
      <c r="AG11" s="40">
        <v>28.97761872685339</v>
      </c>
      <c r="AH11" s="40">
        <v>301.90722006583178</v>
      </c>
      <c r="AI11" s="39">
        <v>681.80996254923639</v>
      </c>
      <c r="AJ11" s="41">
        <f t="shared" si="7"/>
        <v>-0.1774586002581014</v>
      </c>
      <c r="AK11" s="42">
        <f t="shared" si="2"/>
        <v>1.2583426868710383</v>
      </c>
      <c r="AL11" s="51">
        <f>kWh_in_MMBtu*(AI11-AH11)*Elec_source_E+(AG11-AF11)*Gas_source_E</f>
        <v>-2.7472265909488192</v>
      </c>
      <c r="AM11" s="52">
        <f>(AI11-AH11)*Elec_emissions/1000+(AG11-AF11)*Gas_emissions</f>
        <v>-366.62945989641639</v>
      </c>
      <c r="AO11" s="19">
        <v>4</v>
      </c>
      <c r="AP11" s="14" t="s">
        <v>25</v>
      </c>
      <c r="AQ11" s="13">
        <v>211</v>
      </c>
      <c r="AR11" s="13">
        <v>211</v>
      </c>
      <c r="AS11" s="39">
        <v>87.0643626795204</v>
      </c>
      <c r="AT11" s="40">
        <v>79.41364317433576</v>
      </c>
      <c r="AU11" s="40">
        <v>596.20488674534738</v>
      </c>
      <c r="AV11" s="39">
        <v>715.66858674023069</v>
      </c>
      <c r="AW11" s="41">
        <f t="shared" si="8"/>
        <v>-8.7874295173405892E-2</v>
      </c>
      <c r="AX11" s="42">
        <f t="shared" si="3"/>
        <v>0.20037356729333378</v>
      </c>
      <c r="AY11" s="51">
        <f>kWh_in_MMBtu*(AV11-AU11)*Elec_source_E+(AT11-AS11)*Gas_source_E</f>
        <v>-7.0603222211052454</v>
      </c>
      <c r="AZ11" s="52">
        <f>(AV11-AU11)*Elec_emissions/1000+(AT11-AS11)*Gas_emissions</f>
        <v>-950.95554746958169</v>
      </c>
      <c r="BA11" s="6"/>
      <c r="BB11" s="19">
        <v>4</v>
      </c>
      <c r="BC11" s="14" t="s">
        <v>25</v>
      </c>
      <c r="BD11" s="13">
        <v>72</v>
      </c>
      <c r="BE11" s="13">
        <v>70</v>
      </c>
      <c r="BF11" s="39">
        <v>82.114390446309272</v>
      </c>
      <c r="BG11" s="40">
        <v>71.805236738645547</v>
      </c>
      <c r="BH11" s="40">
        <v>565.22322832360237</v>
      </c>
      <c r="BI11" s="39">
        <v>903.09144130044012</v>
      </c>
      <c r="BJ11" s="41">
        <f t="shared" si="9"/>
        <v>-0.12554624897817873</v>
      </c>
      <c r="BK11" s="42">
        <f t="shared" si="4"/>
        <v>0.59776066524888283</v>
      </c>
      <c r="BL11" s="51">
        <f>kWh_in_MMBtu*(BI11-BH11)*Elec_source_E+(BG11-BF11)*Gas_source_E</f>
        <v>-7.6198066452140409</v>
      </c>
      <c r="BM11" s="52">
        <f>(BI11-BH11)*Elec_emissions/1000+(BG11-BF11)*Gas_emissions</f>
        <v>-1024.1852133582456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70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70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70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70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70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53" t="s">
        <v>36</v>
      </c>
      <c r="G18" s="53"/>
      <c r="H18" s="53"/>
      <c r="I18" s="53"/>
      <c r="J18" s="28"/>
      <c r="K18" s="29"/>
      <c r="L18" s="45"/>
      <c r="M18" s="29"/>
      <c r="N18" s="5"/>
      <c r="O18" s="27"/>
      <c r="P18" s="28"/>
      <c r="Q18" s="28"/>
      <c r="R18" s="28"/>
      <c r="S18" s="53" t="s">
        <v>36</v>
      </c>
      <c r="T18" s="53"/>
      <c r="U18" s="53"/>
      <c r="V18" s="53"/>
      <c r="W18" s="28"/>
      <c r="X18" s="29"/>
      <c r="Y18" s="45"/>
      <c r="Z18" s="29"/>
      <c r="AB18" s="27"/>
      <c r="AC18" s="28"/>
      <c r="AD18" s="28"/>
      <c r="AE18" s="28"/>
      <c r="AF18" s="53" t="s">
        <v>36</v>
      </c>
      <c r="AG18" s="53"/>
      <c r="AH18" s="53"/>
      <c r="AI18" s="53"/>
      <c r="AJ18" s="28"/>
      <c r="AK18" s="29"/>
      <c r="AL18" s="45"/>
      <c r="AM18" s="29"/>
      <c r="AO18" s="27"/>
      <c r="AP18" s="28"/>
      <c r="AQ18" s="28"/>
      <c r="AR18" s="28"/>
      <c r="AS18" s="53" t="s">
        <v>36</v>
      </c>
      <c r="AT18" s="53"/>
      <c r="AU18" s="53"/>
      <c r="AV18" s="53"/>
      <c r="AW18" s="28"/>
      <c r="AX18" s="29"/>
      <c r="AY18" s="45"/>
      <c r="AZ18" s="29"/>
      <c r="BB18" s="27"/>
      <c r="BC18" s="28"/>
      <c r="BD18" s="28"/>
      <c r="BE18" s="28"/>
      <c r="BF18" s="53" t="s">
        <v>36</v>
      </c>
      <c r="BG18" s="53"/>
      <c r="BH18" s="53"/>
      <c r="BI18" s="53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35</v>
      </c>
      <c r="I19" s="23" t="s">
        <v>35</v>
      </c>
      <c r="J19" s="23" t="s">
        <v>42</v>
      </c>
      <c r="K19" s="34" t="s">
        <v>42</v>
      </c>
      <c r="L19" s="46" t="s">
        <v>42</v>
      </c>
      <c r="M19" s="34" t="s">
        <v>42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35</v>
      </c>
      <c r="V19" s="23" t="s">
        <v>35</v>
      </c>
      <c r="W19" s="23" t="s">
        <v>42</v>
      </c>
      <c r="X19" s="34" t="s">
        <v>42</v>
      </c>
      <c r="Y19" s="46" t="s">
        <v>42</v>
      </c>
      <c r="Z19" s="34" t="s">
        <v>42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35</v>
      </c>
      <c r="AI19" s="23" t="s">
        <v>35</v>
      </c>
      <c r="AJ19" s="23" t="s">
        <v>42</v>
      </c>
      <c r="AK19" s="34" t="s">
        <v>42</v>
      </c>
      <c r="AL19" s="46" t="s">
        <v>42</v>
      </c>
      <c r="AM19" s="34" t="s">
        <v>42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35</v>
      </c>
      <c r="AV19" s="23" t="s">
        <v>35</v>
      </c>
      <c r="AW19" s="23" t="s">
        <v>42</v>
      </c>
      <c r="AX19" s="34" t="s">
        <v>42</v>
      </c>
      <c r="AY19" s="46" t="s">
        <v>42</v>
      </c>
      <c r="AZ19" s="34" t="s">
        <v>42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35</v>
      </c>
      <c r="BI19" s="23" t="s">
        <v>35</v>
      </c>
      <c r="BJ19" s="23" t="s">
        <v>42</v>
      </c>
      <c r="BK19" s="34" t="s">
        <v>42</v>
      </c>
      <c r="BL19" s="46" t="s">
        <v>42</v>
      </c>
      <c r="BM19" s="34" t="s">
        <v>42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33</v>
      </c>
      <c r="G20" s="23" t="s">
        <v>34</v>
      </c>
      <c r="H20" s="23" t="s">
        <v>33</v>
      </c>
      <c r="I20" s="23" t="s">
        <v>34</v>
      </c>
      <c r="J20" s="23" t="s">
        <v>37</v>
      </c>
      <c r="K20" s="34" t="s">
        <v>38</v>
      </c>
      <c r="L20" s="46" t="s">
        <v>43</v>
      </c>
      <c r="M20" s="34" t="s">
        <v>44</v>
      </c>
      <c r="N20" s="6"/>
      <c r="O20" s="16"/>
      <c r="P20" s="18"/>
      <c r="Q20" s="23" t="s">
        <v>6</v>
      </c>
      <c r="R20" s="23" t="s">
        <v>4</v>
      </c>
      <c r="S20" s="23" t="s">
        <v>33</v>
      </c>
      <c r="T20" s="23" t="s">
        <v>34</v>
      </c>
      <c r="U20" s="23" t="s">
        <v>33</v>
      </c>
      <c r="V20" s="23" t="s">
        <v>34</v>
      </c>
      <c r="W20" s="23" t="s">
        <v>37</v>
      </c>
      <c r="X20" s="34" t="s">
        <v>38</v>
      </c>
      <c r="Y20" s="46" t="s">
        <v>43</v>
      </c>
      <c r="Z20" s="34" t="s">
        <v>44</v>
      </c>
      <c r="AA20" s="6"/>
      <c r="AB20" s="16"/>
      <c r="AC20" s="18"/>
      <c r="AD20" s="23" t="s">
        <v>6</v>
      </c>
      <c r="AE20" s="23" t="s">
        <v>4</v>
      </c>
      <c r="AF20" s="23" t="s">
        <v>33</v>
      </c>
      <c r="AG20" s="23" t="s">
        <v>34</v>
      </c>
      <c r="AH20" s="23" t="s">
        <v>33</v>
      </c>
      <c r="AI20" s="23" t="s">
        <v>34</v>
      </c>
      <c r="AJ20" s="23" t="s">
        <v>37</v>
      </c>
      <c r="AK20" s="34" t="s">
        <v>38</v>
      </c>
      <c r="AL20" s="46" t="s">
        <v>43</v>
      </c>
      <c r="AM20" s="34" t="s">
        <v>44</v>
      </c>
      <c r="AO20" s="16"/>
      <c r="AP20" s="18"/>
      <c r="AQ20" s="23" t="s">
        <v>6</v>
      </c>
      <c r="AR20" s="23" t="s">
        <v>4</v>
      </c>
      <c r="AS20" s="23" t="s">
        <v>33</v>
      </c>
      <c r="AT20" s="23" t="s">
        <v>34</v>
      </c>
      <c r="AU20" s="23" t="s">
        <v>33</v>
      </c>
      <c r="AV20" s="23" t="s">
        <v>34</v>
      </c>
      <c r="AW20" s="23" t="s">
        <v>37</v>
      </c>
      <c r="AX20" s="34" t="s">
        <v>38</v>
      </c>
      <c r="AY20" s="46" t="s">
        <v>43</v>
      </c>
      <c r="AZ20" s="34" t="s">
        <v>44</v>
      </c>
      <c r="BA20" s="6"/>
      <c r="BB20" s="16"/>
      <c r="BC20" s="18"/>
      <c r="BD20" s="23" t="s">
        <v>6</v>
      </c>
      <c r="BE20" s="23" t="s">
        <v>4</v>
      </c>
      <c r="BF20" s="23" t="s">
        <v>33</v>
      </c>
      <c r="BG20" s="23" t="s">
        <v>34</v>
      </c>
      <c r="BH20" s="23" t="s">
        <v>33</v>
      </c>
      <c r="BI20" s="23" t="s">
        <v>34</v>
      </c>
      <c r="BJ20" s="23" t="s">
        <v>37</v>
      </c>
      <c r="BK20" s="34" t="s">
        <v>38</v>
      </c>
      <c r="BL20" s="46" t="s">
        <v>43</v>
      </c>
      <c r="BM20" s="34" t="s">
        <v>44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39</v>
      </c>
      <c r="G21" s="10" t="s">
        <v>39</v>
      </c>
      <c r="H21" s="10" t="s">
        <v>40</v>
      </c>
      <c r="I21" s="10" t="s">
        <v>40</v>
      </c>
      <c r="J21" s="9" t="s">
        <v>41</v>
      </c>
      <c r="K21" s="35" t="s">
        <v>41</v>
      </c>
      <c r="L21" s="47" t="s">
        <v>39</v>
      </c>
      <c r="M21" s="48" t="s">
        <v>45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39</v>
      </c>
      <c r="T21" s="10" t="s">
        <v>39</v>
      </c>
      <c r="U21" s="10" t="s">
        <v>40</v>
      </c>
      <c r="V21" s="10" t="s">
        <v>40</v>
      </c>
      <c r="W21" s="9" t="s">
        <v>41</v>
      </c>
      <c r="X21" s="35" t="s">
        <v>41</v>
      </c>
      <c r="Y21" s="47" t="s">
        <v>39</v>
      </c>
      <c r="Z21" s="48" t="s">
        <v>45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39</v>
      </c>
      <c r="AG21" s="10" t="s">
        <v>39</v>
      </c>
      <c r="AH21" s="10" t="s">
        <v>40</v>
      </c>
      <c r="AI21" s="10" t="s">
        <v>40</v>
      </c>
      <c r="AJ21" s="9" t="s">
        <v>41</v>
      </c>
      <c r="AK21" s="35" t="s">
        <v>41</v>
      </c>
      <c r="AL21" s="47" t="s">
        <v>39</v>
      </c>
      <c r="AM21" s="48" t="s">
        <v>45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39</v>
      </c>
      <c r="AT21" s="10" t="s">
        <v>39</v>
      </c>
      <c r="AU21" s="10" t="s">
        <v>40</v>
      </c>
      <c r="AV21" s="10" t="s">
        <v>40</v>
      </c>
      <c r="AW21" s="9" t="s">
        <v>41</v>
      </c>
      <c r="AX21" s="35" t="s">
        <v>41</v>
      </c>
      <c r="AY21" s="47" t="s">
        <v>39</v>
      </c>
      <c r="AZ21" s="48" t="s">
        <v>45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39</v>
      </c>
      <c r="BG21" s="10" t="s">
        <v>39</v>
      </c>
      <c r="BH21" s="10" t="s">
        <v>40</v>
      </c>
      <c r="BI21" s="10" t="s">
        <v>40</v>
      </c>
      <c r="BJ21" s="9" t="s">
        <v>41</v>
      </c>
      <c r="BK21" s="35" t="s">
        <v>41</v>
      </c>
      <c r="BL21" s="47" t="s">
        <v>39</v>
      </c>
      <c r="BM21" s="48" t="s">
        <v>45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1111</v>
      </c>
      <c r="F23" s="30">
        <v>39.906486663205399</v>
      </c>
      <c r="G23" s="30">
        <v>31.180000284864583</v>
      </c>
      <c r="H23" s="30">
        <v>302.16944042299053</v>
      </c>
      <c r="I23" s="30">
        <v>1095.2658715617099</v>
      </c>
      <c r="J23" s="32">
        <f>(G23-F23)/F23</f>
        <v>-0.21867338139758657</v>
      </c>
      <c r="K23" s="36">
        <f t="shared" ref="K23:K26" si="10">(I23-H23)/H23</f>
        <v>2.6246745204561615</v>
      </c>
      <c r="L23" s="49">
        <f>kWh_in_MMBtu*(I23-H23)*Elec_source_E+(G23-F23)*Gas_source_E</f>
        <v>-1.0210881895920405</v>
      </c>
      <c r="M23" s="50">
        <f>(I23-H23)*Elec_emissions/1000+(G23-F23)*Gas_emissions</f>
        <v>-129.63128674040217</v>
      </c>
      <c r="N23" s="6"/>
      <c r="O23" s="16">
        <v>1</v>
      </c>
      <c r="P23" s="17" t="s">
        <v>22</v>
      </c>
      <c r="Q23" s="18">
        <v>3779</v>
      </c>
      <c r="R23" s="18">
        <v>764</v>
      </c>
      <c r="S23" s="30">
        <v>37.023953299321896</v>
      </c>
      <c r="T23" s="30">
        <v>30.966693176173109</v>
      </c>
      <c r="U23" s="30">
        <v>283.5203681131116</v>
      </c>
      <c r="V23" s="30">
        <v>573.70960391484095</v>
      </c>
      <c r="W23" s="32">
        <f>(T23-S23)/S23</f>
        <v>-0.16360381816005928</v>
      </c>
      <c r="X23" s="36">
        <f t="shared" ref="X23:X26" si="11">(V23-U23)/U23</f>
        <v>1.0235216528992273</v>
      </c>
      <c r="Y23" s="49">
        <f>kWh_in_MMBtu*(V23-U23)*Elec_source_E+(T23-S23)*Gas_source_E</f>
        <v>-3.4956872492504254</v>
      </c>
      <c r="Z23" s="50">
        <f>(V23-U23)*Elec_emissions/1000+(T23-S23)*Gas_emissions</f>
        <v>-468.48208924715709</v>
      </c>
      <c r="AA23" s="6"/>
      <c r="AB23" s="16">
        <v>1</v>
      </c>
      <c r="AC23" s="17" t="s">
        <v>22</v>
      </c>
      <c r="AD23" s="18">
        <v>1341</v>
      </c>
      <c r="AE23" s="18">
        <v>305</v>
      </c>
      <c r="AF23" s="30">
        <v>43.417028820041878</v>
      </c>
      <c r="AG23" s="30">
        <v>28.465368747673001</v>
      </c>
      <c r="AH23" s="30">
        <v>323.88480686079316</v>
      </c>
      <c r="AI23" s="30">
        <v>2389.2425173570873</v>
      </c>
      <c r="AJ23" s="32">
        <f>(AG23-AF23)/AF23</f>
        <v>-0.34437317519680188</v>
      </c>
      <c r="AK23" s="36">
        <f t="shared" ref="AK23:AK26" si="12">(AI23-AH23)/AH23</f>
        <v>6.3768280164620137</v>
      </c>
      <c r="AL23" s="49">
        <f>kWh_in_MMBtu*(AI23-AH23)*Elec_source_E+(AG23-AF23)*Gas_source_E</f>
        <v>5.8141278022465031</v>
      </c>
      <c r="AM23" s="50">
        <f>(AI23-AH23)*Elec_emissions/1000+(AG23-AF23)*Gas_emissions</f>
        <v>805.13608042338637</v>
      </c>
      <c r="AO23" s="16">
        <v>1</v>
      </c>
      <c r="AP23" s="17" t="s">
        <v>22</v>
      </c>
      <c r="AQ23" s="18">
        <v>133</v>
      </c>
      <c r="AR23" s="18">
        <v>31</v>
      </c>
      <c r="AS23" s="30">
        <v>64.308528349035839</v>
      </c>
      <c r="AT23" s="30">
        <v>57.433061964380492</v>
      </c>
      <c r="AU23" s="30">
        <v>474.26946212687153</v>
      </c>
      <c r="AV23" s="30">
        <v>421.49679788149228</v>
      </c>
      <c r="AW23" s="32">
        <f>(AT23-AS23)/AS23</f>
        <v>-0.1069137571822296</v>
      </c>
      <c r="AX23" s="36">
        <f t="shared" ref="AX23:AX26" si="13">(AV23-AU23)/AU23</f>
        <v>-0.11127147847284771</v>
      </c>
      <c r="AY23" s="49">
        <f>kWh_in_MMBtu*(AV23-AU23)*Elec_source_E+(AT23-AS23)*Gas_source_E</f>
        <v>-8.0592352878177937</v>
      </c>
      <c r="AZ23" s="50">
        <f>(AV23-AU23)*Elec_emissions/1000+(AT23-AS23)*Gas_emissions</f>
        <v>-1087.4250123571176</v>
      </c>
      <c r="BA23" s="6"/>
      <c r="BB23" s="16">
        <v>1</v>
      </c>
      <c r="BC23" s="17" t="s">
        <v>22</v>
      </c>
      <c r="BD23" s="18">
        <v>46</v>
      </c>
      <c r="BE23" s="18">
        <v>11</v>
      </c>
      <c r="BF23" s="30">
        <v>74.004381200579175</v>
      </c>
      <c r="BG23" s="30">
        <v>47.278576450202898</v>
      </c>
      <c r="BH23" s="30">
        <v>510.3152411862846</v>
      </c>
      <c r="BI23" s="30">
        <v>3340.0797623529916</v>
      </c>
      <c r="BJ23" s="32">
        <f>(BG23-BF23)/BF23</f>
        <v>-0.36113814232078351</v>
      </c>
      <c r="BK23" s="36">
        <f t="shared" ref="BK23:BK26" si="14">(BI23-BH23)/BH23</f>
        <v>5.5451303288308695</v>
      </c>
      <c r="BL23" s="49">
        <f>kWh_in_MMBtu*(BI23-BH23)*Elec_source_E+(BG23-BF23)*Gas_source_E</f>
        <v>1.1639449116143439</v>
      </c>
      <c r="BM23" s="50">
        <f>(BI23-BH23)*Elec_emissions/1000+(BG23-BF23)*Gas_emissions</f>
        <v>185.78431547107948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1459</v>
      </c>
      <c r="F24" s="30">
        <v>39.415452788327087</v>
      </c>
      <c r="G24" s="31">
        <v>31.805435838252226</v>
      </c>
      <c r="H24" s="31">
        <v>304.02477322427308</v>
      </c>
      <c r="I24" s="30">
        <v>956.06249331488436</v>
      </c>
      <c r="J24" s="37">
        <f t="shared" ref="J24:J26" si="15">(G24-F24)/F24</f>
        <v>-0.19307191499087822</v>
      </c>
      <c r="K24" s="38">
        <f t="shared" si="10"/>
        <v>2.1446861490119948</v>
      </c>
      <c r="L24" s="49">
        <f>kWh_in_MMBtu*(I24-H24)*Elec_source_E+(G24-F24)*Gas_source_E</f>
        <v>-1.314291788280455</v>
      </c>
      <c r="M24" s="50">
        <f>(I24-H24)*Elec_emissions/1000+(G24-F24)*Gas_emissions</f>
        <v>-170.60964664925575</v>
      </c>
      <c r="N24" s="6"/>
      <c r="O24" s="16">
        <v>2</v>
      </c>
      <c r="P24" s="17" t="s">
        <v>23</v>
      </c>
      <c r="Q24" s="18">
        <v>3779</v>
      </c>
      <c r="R24" s="18">
        <v>965</v>
      </c>
      <c r="S24" s="30">
        <v>36.868984137584647</v>
      </c>
      <c r="T24" s="31">
        <v>31.404408876340717</v>
      </c>
      <c r="U24" s="31">
        <v>287.75990416432052</v>
      </c>
      <c r="V24" s="30">
        <v>511.82583711182463</v>
      </c>
      <c r="W24" s="37">
        <f t="shared" ref="W24:W26" si="16">(T24-S24)/S24</f>
        <v>-0.14821605175916094</v>
      </c>
      <c r="X24" s="38">
        <f t="shared" si="11"/>
        <v>0.77865585060646592</v>
      </c>
      <c r="Y24" s="49">
        <f>kWh_in_MMBtu*(V24-U24)*Elec_source_E+(T24-S24)*Gas_source_E</f>
        <v>-3.5575677900179938</v>
      </c>
      <c r="Z24" s="50">
        <f>(V24-U24)*Elec_emissions/1000+(T24-S24)*Gas_emissions</f>
        <v>-477.50069689718669</v>
      </c>
      <c r="AA24" s="6"/>
      <c r="AB24" s="16">
        <v>2</v>
      </c>
      <c r="AC24" s="17" t="s">
        <v>23</v>
      </c>
      <c r="AD24" s="18">
        <v>1341</v>
      </c>
      <c r="AE24" s="18">
        <v>442</v>
      </c>
      <c r="AF24" s="30">
        <v>41.677579849063271</v>
      </c>
      <c r="AG24" s="31">
        <v>29.920012924249072</v>
      </c>
      <c r="AH24" s="31">
        <v>318.25812666324987</v>
      </c>
      <c r="AI24" s="30">
        <v>1882.3634832994167</v>
      </c>
      <c r="AJ24" s="37">
        <f t="shared" ref="AJ24:AJ26" si="17">(AG24-AF24)/AF24</f>
        <v>-0.28210771756408637</v>
      </c>
      <c r="AK24" s="38">
        <f t="shared" si="12"/>
        <v>4.9145810447478455</v>
      </c>
      <c r="AL24" s="49">
        <f>kWh_in_MMBtu*(AI24-AH24)*Elec_source_E+(AG24-AF24)*Gas_source_E</f>
        <v>3.9293501618713851</v>
      </c>
      <c r="AM24" s="50">
        <f>(AI24-AH24)*Elec_emissions/1000+(AG24-AF24)*Gas_emissions</f>
        <v>545.84685060129891</v>
      </c>
      <c r="AO24" s="16">
        <v>2</v>
      </c>
      <c r="AP24" s="17" t="s">
        <v>23</v>
      </c>
      <c r="AQ24" s="18">
        <v>133</v>
      </c>
      <c r="AR24" s="18">
        <v>38</v>
      </c>
      <c r="AS24" s="30">
        <v>64.471841937881123</v>
      </c>
      <c r="AT24" s="31">
        <v>57.612140198478073</v>
      </c>
      <c r="AU24" s="31">
        <v>472.79602814193777</v>
      </c>
      <c r="AV24" s="30">
        <v>422.95112360643441</v>
      </c>
      <c r="AW24" s="37">
        <f t="shared" ref="AW24:AW26" si="18">(AT24-AS24)/AS24</f>
        <v>-0.10639841414818581</v>
      </c>
      <c r="AX24" s="38">
        <f t="shared" si="13"/>
        <v>-0.10542581064268047</v>
      </c>
      <c r="AY24" s="49">
        <f>kWh_in_MMBtu*(AV24-AU24)*Elec_source_E+(AT24-AS24)*Gas_source_E</f>
        <v>-8.0107076293104562</v>
      </c>
      <c r="AZ24" s="50">
        <f>(AV24-AU24)*Elec_emissions/1000+(AT24-AS24)*Gas_emissions</f>
        <v>-1080.8506468868702</v>
      </c>
      <c r="BA24" s="6"/>
      <c r="BB24" s="16">
        <v>2</v>
      </c>
      <c r="BC24" s="17" t="s">
        <v>23</v>
      </c>
      <c r="BD24" s="18">
        <v>46</v>
      </c>
      <c r="BE24" s="18">
        <v>14</v>
      </c>
      <c r="BF24" s="30">
        <v>75.511117033893711</v>
      </c>
      <c r="BG24" s="31">
        <v>48.926377305776391</v>
      </c>
      <c r="BH24" s="31">
        <v>517.67825436389671</v>
      </c>
      <c r="BI24" s="30">
        <v>3779.0316155799728</v>
      </c>
      <c r="BJ24" s="37">
        <f t="shared" ref="BJ24:BJ26" si="19">(BG24-BF24)/BF24</f>
        <v>-0.35206391816697091</v>
      </c>
      <c r="BK24" s="38">
        <f t="shared" si="14"/>
        <v>6.2999620589114818</v>
      </c>
      <c r="BL24" s="49">
        <f>kWh_in_MMBtu*(BI24-BH24)*Elec_source_E+(BG24-BF24)*Gas_source_E</f>
        <v>5.9382369023452988</v>
      </c>
      <c r="BM24" s="50">
        <f>(BI24-BH24)*Elec_emissions/1000+(BG24-BF24)*Gas_emissions</f>
        <v>834.05104717492941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2775</v>
      </c>
      <c r="F25" s="30">
        <v>39.904135087411397</v>
      </c>
      <c r="G25" s="31">
        <v>35.618972811085818</v>
      </c>
      <c r="H25" s="31">
        <v>312.36185654184118</v>
      </c>
      <c r="I25" s="30">
        <v>453.65717225642697</v>
      </c>
      <c r="J25" s="37">
        <f t="shared" si="15"/>
        <v>-0.10738642165627151</v>
      </c>
      <c r="K25" s="38">
        <f t="shared" si="10"/>
        <v>0.45234497348321129</v>
      </c>
      <c r="L25" s="49">
        <f>kWh_in_MMBtu*(I25-H25)*Elec_source_E+(G25-F25)*Gas_source_E</f>
        <v>-3.1581385484849092</v>
      </c>
      <c r="M25" s="50">
        <f>(I25-H25)*Elec_emissions/1000+(G25-F25)*Gas_emissions</f>
        <v>-424.47546557085235</v>
      </c>
      <c r="N25" s="6"/>
      <c r="O25" s="16">
        <v>3</v>
      </c>
      <c r="P25" s="17" t="s">
        <v>24</v>
      </c>
      <c r="Q25" s="18">
        <v>3779</v>
      </c>
      <c r="R25" s="18">
        <v>1703</v>
      </c>
      <c r="S25" s="30">
        <v>38.036876245862125</v>
      </c>
      <c r="T25" s="31">
        <v>33.657114092146578</v>
      </c>
      <c r="U25" s="31">
        <v>300.61712446275419</v>
      </c>
      <c r="V25" s="30">
        <v>449.6272661950141</v>
      </c>
      <c r="W25" s="37">
        <f t="shared" si="16"/>
        <v>-0.11514515875083203</v>
      </c>
      <c r="X25" s="38">
        <f t="shared" si="11"/>
        <v>0.49568081658209706</v>
      </c>
      <c r="Y25" s="49">
        <f>kWh_in_MMBtu*(V25-U25)*Elec_source_E+(T25-S25)*Gas_source_E</f>
        <v>-3.1786585422349085</v>
      </c>
      <c r="Z25" s="50">
        <f>(V25-U25)*Elec_emissions/1000+(T25-S25)*Gas_emissions</f>
        <v>-427.16429051747946</v>
      </c>
      <c r="AA25" s="6"/>
      <c r="AB25" s="16">
        <v>3</v>
      </c>
      <c r="AC25" s="17" t="s">
        <v>24</v>
      </c>
      <c r="AD25" s="18">
        <v>1341</v>
      </c>
      <c r="AE25" s="18">
        <v>970</v>
      </c>
      <c r="AF25" s="30">
        <v>39.428219258733897</v>
      </c>
      <c r="AG25" s="31">
        <v>35.484800031884021</v>
      </c>
      <c r="AH25" s="31">
        <v>310.27069334187451</v>
      </c>
      <c r="AI25" s="30">
        <v>449.43690996491654</v>
      </c>
      <c r="AJ25" s="37">
        <f t="shared" si="17"/>
        <v>-0.10001514907311859</v>
      </c>
      <c r="AK25" s="38">
        <f t="shared" si="12"/>
        <v>0.44853161967733934</v>
      </c>
      <c r="AL25" s="49">
        <f>kWh_in_MMBtu*(AI25-AH25)*Elec_source_E+(AG25-AF25)*Gas_source_E</f>
        <v>-2.8084324683485491</v>
      </c>
      <c r="AM25" s="50">
        <f>(AI25-AH25)*Elec_emissions/1000+(AG25-AF25)*Gas_emissions</f>
        <v>-377.3349473770287</v>
      </c>
      <c r="AO25" s="16">
        <v>3</v>
      </c>
      <c r="AP25" s="17" t="s">
        <v>24</v>
      </c>
      <c r="AQ25" s="18">
        <v>133</v>
      </c>
      <c r="AR25" s="18">
        <v>65</v>
      </c>
      <c r="AS25" s="30">
        <v>66.132024781614717</v>
      </c>
      <c r="AT25" s="31">
        <v>61.02478172903178</v>
      </c>
      <c r="AU25" s="31">
        <v>476.86541212501152</v>
      </c>
      <c r="AV25" s="30">
        <v>422.74310862828293</v>
      </c>
      <c r="AW25" s="37">
        <f t="shared" si="18"/>
        <v>-7.722798552514297E-2</v>
      </c>
      <c r="AX25" s="38">
        <f t="shared" si="13"/>
        <v>-0.11349597207217932</v>
      </c>
      <c r="AY25" s="49">
        <f>kWh_in_MMBtu*(AV25-AU25)*Elec_source_E+(AT25-AS25)*Gas_source_E</f>
        <v>-6.1463209091665343</v>
      </c>
      <c r="AZ25" s="50">
        <f>(AV25-AU25)*Elec_emissions/1000+(AT25-AS25)*Gas_emissions</f>
        <v>-829.4585580139352</v>
      </c>
      <c r="BA25" s="6"/>
      <c r="BB25" s="16">
        <v>3</v>
      </c>
      <c r="BC25" s="17" t="s">
        <v>24</v>
      </c>
      <c r="BD25" s="18">
        <v>46</v>
      </c>
      <c r="BE25" s="18">
        <v>37</v>
      </c>
      <c r="BF25" s="30">
        <v>92.249198083425995</v>
      </c>
      <c r="BG25" s="31">
        <v>84.80317320332577</v>
      </c>
      <c r="BH25" s="31">
        <v>618.76661118365598</v>
      </c>
      <c r="BI25" s="30">
        <v>804.08956634241633</v>
      </c>
      <c r="BJ25" s="37">
        <f t="shared" si="19"/>
        <v>-8.071641851418998E-2</v>
      </c>
      <c r="BK25" s="38">
        <f t="shared" si="14"/>
        <v>0.29950380613499955</v>
      </c>
      <c r="BL25" s="49">
        <f>kWh_in_MMBtu*(BI25-BH25)*Elec_source_E+(BG25-BF25)*Gas_source_E</f>
        <v>-6.1321248979926946</v>
      </c>
      <c r="BM25" s="50">
        <f>(BI25-BH25)*Elec_emissions/1000+(BG25-BF25)*Gas_emissions</f>
        <v>-825.1060805738955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5142</v>
      </c>
      <c r="F26" s="39">
        <v>47.55124027241559</v>
      </c>
      <c r="G26" s="40">
        <v>43.531873796350894</v>
      </c>
      <c r="H26" s="40">
        <v>356.40187682732335</v>
      </c>
      <c r="I26" s="39">
        <v>470.26547854144218</v>
      </c>
      <c r="J26" s="41">
        <f t="shared" si="15"/>
        <v>-8.4527058664257929E-2</v>
      </c>
      <c r="K26" s="42">
        <f t="shared" si="10"/>
        <v>0.3194809262165747</v>
      </c>
      <c r="L26" s="51">
        <f>kWh_in_MMBtu*(I26-H26)*Elec_source_E+(G26-F26)*Gas_source_E</f>
        <v>-3.1621013059353356</v>
      </c>
      <c r="M26" s="52">
        <f>(I26-H26)*Elec_emissions/1000+(G26-F26)*Gas_emissions</f>
        <v>-425.28919508918159</v>
      </c>
      <c r="N26" s="6"/>
      <c r="O26" s="19">
        <v>4</v>
      </c>
      <c r="P26" s="14" t="s">
        <v>25</v>
      </c>
      <c r="Q26" s="13">
        <v>3779</v>
      </c>
      <c r="R26" s="13">
        <v>3717</v>
      </c>
      <c r="S26" s="39">
        <v>47.040581361790522</v>
      </c>
      <c r="T26" s="40">
        <v>43.335037272605106</v>
      </c>
      <c r="U26" s="40">
        <v>353.42840078525671</v>
      </c>
      <c r="V26" s="39">
        <v>460.02587072386041</v>
      </c>
      <c r="W26" s="41">
        <f t="shared" si="16"/>
        <v>-7.8773348073357452E-2</v>
      </c>
      <c r="X26" s="42">
        <f t="shared" si="11"/>
        <v>0.30160980187716258</v>
      </c>
      <c r="Y26" s="51">
        <f>kWh_in_MMBtu*(V26-U26)*Elec_source_E+(T26-S26)*Gas_source_E</f>
        <v>-2.8978251176291128</v>
      </c>
      <c r="Z26" s="52">
        <f>(V26-U26)*Elec_emissions/1000+(T26-S26)*Gas_emissions</f>
        <v>-389.72225981952641</v>
      </c>
      <c r="AA26" s="6"/>
      <c r="AB26" s="19">
        <v>4</v>
      </c>
      <c r="AC26" s="14" t="s">
        <v>25</v>
      </c>
      <c r="AD26" s="13">
        <v>1341</v>
      </c>
      <c r="AE26" s="13">
        <v>1247</v>
      </c>
      <c r="AF26" s="39">
        <v>41.24759024482929</v>
      </c>
      <c r="AG26" s="40">
        <v>36.814878900583956</v>
      </c>
      <c r="AH26" s="40">
        <v>320.52475141294826</v>
      </c>
      <c r="AI26" s="39">
        <v>463.72927386741475</v>
      </c>
      <c r="AJ26" s="41">
        <f t="shared" si="17"/>
        <v>-0.10746594693009998</v>
      </c>
      <c r="AK26" s="42">
        <f t="shared" si="12"/>
        <v>0.44678147888170061</v>
      </c>
      <c r="AL26" s="51">
        <f>kWh_in_MMBtu*(AI26-AH26)*Elec_source_E+(AG26-AF26)*Gas_source_E</f>
        <v>-3.2985273261793875</v>
      </c>
      <c r="AM26" s="52">
        <f>(AI26-AH26)*Elec_emissions/1000+(AG26-AF26)*Gas_emissions</f>
        <v>-443.38919195526984</v>
      </c>
      <c r="AO26" s="19">
        <v>4</v>
      </c>
      <c r="AP26" s="14" t="s">
        <v>25</v>
      </c>
      <c r="AQ26" s="13">
        <v>133</v>
      </c>
      <c r="AR26" s="13">
        <v>133</v>
      </c>
      <c r="AS26" s="39">
        <v>103.90183140520584</v>
      </c>
      <c r="AT26" s="40">
        <v>96.725773676730256</v>
      </c>
      <c r="AU26" s="40">
        <v>677.8385595192309</v>
      </c>
      <c r="AV26" s="39">
        <v>710.2377229561281</v>
      </c>
      <c r="AW26" s="41">
        <f t="shared" si="18"/>
        <v>-6.90657482300744E-2</v>
      </c>
      <c r="AX26" s="42">
        <f t="shared" si="13"/>
        <v>4.7797758008746041E-2</v>
      </c>
      <c r="AY26" s="51">
        <f>kWh_in_MMBtu*(AV26-AU26)*Elec_source_E+(AT26-AS26)*Gas_source_E</f>
        <v>-7.4750419097669942</v>
      </c>
      <c r="AZ26" s="52">
        <f>(AV26-AU26)*Elec_emissions/1000+(AT26-AS26)*Gas_emissions</f>
        <v>-1007.7721024486624</v>
      </c>
      <c r="BA26" s="6"/>
      <c r="BB26" s="19">
        <v>4</v>
      </c>
      <c r="BC26" s="14" t="s">
        <v>25</v>
      </c>
      <c r="BD26" s="13">
        <v>46</v>
      </c>
      <c r="BE26" s="13">
        <v>45</v>
      </c>
      <c r="BF26" s="39">
        <v>97.865509928679842</v>
      </c>
      <c r="BG26" s="40">
        <v>88.708436233996977</v>
      </c>
      <c r="BH26" s="40">
        <v>646.18203331760753</v>
      </c>
      <c r="BI26" s="39">
        <v>787.93127808155691</v>
      </c>
      <c r="BJ26" s="41">
        <f t="shared" si="19"/>
        <v>-9.356793523434502E-2</v>
      </c>
      <c r="BK26" s="42">
        <f t="shared" si="14"/>
        <v>0.21936426185696445</v>
      </c>
      <c r="BL26" s="51">
        <f>kWh_in_MMBtu*(BI26-BH26)*Elec_source_E+(BG26-BF26)*Gas_source_E</f>
        <v>-8.4636622921512288</v>
      </c>
      <c r="BM26" s="52">
        <f>(BI26-BH26)*Elec_emissions/1000+(BG26-BF26)*Gas_emissions</f>
        <v>-1139.9864312315988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70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70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70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70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70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53" t="s">
        <v>36</v>
      </c>
      <c r="G33" s="53"/>
      <c r="H33" s="53"/>
      <c r="I33" s="53"/>
      <c r="J33" s="28"/>
      <c r="K33" s="29"/>
      <c r="L33" s="45"/>
      <c r="M33" s="29"/>
      <c r="N33" s="5"/>
      <c r="O33" s="27"/>
      <c r="P33" s="28"/>
      <c r="Q33" s="28"/>
      <c r="R33" s="28"/>
      <c r="S33" s="53" t="s">
        <v>36</v>
      </c>
      <c r="T33" s="53"/>
      <c r="U33" s="53"/>
      <c r="V33" s="53"/>
      <c r="W33" s="28"/>
      <c r="X33" s="29"/>
      <c r="Y33" s="45"/>
      <c r="Z33" s="29"/>
      <c r="AB33" s="27"/>
      <c r="AC33" s="28"/>
      <c r="AD33" s="28"/>
      <c r="AE33" s="28"/>
      <c r="AF33" s="53" t="s">
        <v>36</v>
      </c>
      <c r="AG33" s="53"/>
      <c r="AH33" s="53"/>
      <c r="AI33" s="53"/>
      <c r="AJ33" s="28"/>
      <c r="AK33" s="29"/>
      <c r="AL33" s="45"/>
      <c r="AM33" s="29"/>
      <c r="AO33" s="27"/>
      <c r="AP33" s="28"/>
      <c r="AQ33" s="28"/>
      <c r="AR33" s="28"/>
      <c r="AS33" s="53" t="s">
        <v>36</v>
      </c>
      <c r="AT33" s="53"/>
      <c r="AU33" s="53"/>
      <c r="AV33" s="53"/>
      <c r="AW33" s="28"/>
      <c r="AX33" s="29"/>
      <c r="AY33" s="45"/>
      <c r="AZ33" s="29"/>
      <c r="BB33" s="27"/>
      <c r="BC33" s="28"/>
      <c r="BD33" s="28"/>
      <c r="BE33" s="28"/>
      <c r="BF33" s="53" t="s">
        <v>36</v>
      </c>
      <c r="BG33" s="53"/>
      <c r="BH33" s="53"/>
      <c r="BI33" s="53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35</v>
      </c>
      <c r="I34" s="23" t="s">
        <v>35</v>
      </c>
      <c r="J34" s="23" t="s">
        <v>42</v>
      </c>
      <c r="K34" s="34" t="s">
        <v>42</v>
      </c>
      <c r="L34" s="46" t="s">
        <v>42</v>
      </c>
      <c r="M34" s="34" t="s">
        <v>42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35</v>
      </c>
      <c r="V34" s="23" t="s">
        <v>35</v>
      </c>
      <c r="W34" s="23" t="s">
        <v>42</v>
      </c>
      <c r="X34" s="34" t="s">
        <v>42</v>
      </c>
      <c r="Y34" s="46" t="s">
        <v>42</v>
      </c>
      <c r="Z34" s="34" t="s">
        <v>42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35</v>
      </c>
      <c r="AI34" s="23" t="s">
        <v>35</v>
      </c>
      <c r="AJ34" s="23" t="s">
        <v>42</v>
      </c>
      <c r="AK34" s="34" t="s">
        <v>42</v>
      </c>
      <c r="AL34" s="46" t="s">
        <v>42</v>
      </c>
      <c r="AM34" s="34" t="s">
        <v>42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35</v>
      </c>
      <c r="AV34" s="23" t="s">
        <v>35</v>
      </c>
      <c r="AW34" s="23" t="s">
        <v>42</v>
      </c>
      <c r="AX34" s="34" t="s">
        <v>42</v>
      </c>
      <c r="AY34" s="46" t="s">
        <v>42</v>
      </c>
      <c r="AZ34" s="34" t="s">
        <v>42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35</v>
      </c>
      <c r="BI34" s="23" t="s">
        <v>35</v>
      </c>
      <c r="BJ34" s="23" t="s">
        <v>42</v>
      </c>
      <c r="BK34" s="34" t="s">
        <v>42</v>
      </c>
      <c r="BL34" s="46" t="s">
        <v>42</v>
      </c>
      <c r="BM34" s="34" t="s">
        <v>42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33</v>
      </c>
      <c r="G35" s="23" t="s">
        <v>34</v>
      </c>
      <c r="H35" s="23" t="s">
        <v>33</v>
      </c>
      <c r="I35" s="23" t="s">
        <v>34</v>
      </c>
      <c r="J35" s="23" t="s">
        <v>37</v>
      </c>
      <c r="K35" s="34" t="s">
        <v>38</v>
      </c>
      <c r="L35" s="46" t="s">
        <v>43</v>
      </c>
      <c r="M35" s="34" t="s">
        <v>44</v>
      </c>
      <c r="N35" s="6"/>
      <c r="O35" s="16"/>
      <c r="P35" s="18"/>
      <c r="Q35" s="23" t="s">
        <v>6</v>
      </c>
      <c r="R35" s="23" t="s">
        <v>4</v>
      </c>
      <c r="S35" s="23" t="s">
        <v>33</v>
      </c>
      <c r="T35" s="23" t="s">
        <v>34</v>
      </c>
      <c r="U35" s="23" t="s">
        <v>33</v>
      </c>
      <c r="V35" s="23" t="s">
        <v>34</v>
      </c>
      <c r="W35" s="23" t="s">
        <v>37</v>
      </c>
      <c r="X35" s="34" t="s">
        <v>38</v>
      </c>
      <c r="Y35" s="46" t="s">
        <v>43</v>
      </c>
      <c r="Z35" s="34" t="s">
        <v>44</v>
      </c>
      <c r="AA35" s="6"/>
      <c r="AB35" s="16"/>
      <c r="AC35" s="18"/>
      <c r="AD35" s="23" t="s">
        <v>6</v>
      </c>
      <c r="AE35" s="23" t="s">
        <v>4</v>
      </c>
      <c r="AF35" s="23" t="s">
        <v>33</v>
      </c>
      <c r="AG35" s="23" t="s">
        <v>34</v>
      </c>
      <c r="AH35" s="23" t="s">
        <v>33</v>
      </c>
      <c r="AI35" s="23" t="s">
        <v>34</v>
      </c>
      <c r="AJ35" s="23" t="s">
        <v>37</v>
      </c>
      <c r="AK35" s="34" t="s">
        <v>38</v>
      </c>
      <c r="AL35" s="46" t="s">
        <v>43</v>
      </c>
      <c r="AM35" s="34" t="s">
        <v>44</v>
      </c>
      <c r="AO35" s="16"/>
      <c r="AP35" s="18"/>
      <c r="AQ35" s="23" t="s">
        <v>6</v>
      </c>
      <c r="AR35" s="23" t="s">
        <v>4</v>
      </c>
      <c r="AS35" s="23" t="s">
        <v>33</v>
      </c>
      <c r="AT35" s="23" t="s">
        <v>34</v>
      </c>
      <c r="AU35" s="23" t="s">
        <v>33</v>
      </c>
      <c r="AV35" s="23" t="s">
        <v>34</v>
      </c>
      <c r="AW35" s="23" t="s">
        <v>37</v>
      </c>
      <c r="AX35" s="34" t="s">
        <v>38</v>
      </c>
      <c r="AY35" s="46" t="s">
        <v>43</v>
      </c>
      <c r="AZ35" s="34" t="s">
        <v>44</v>
      </c>
      <c r="BA35" s="6"/>
      <c r="BB35" s="16"/>
      <c r="BC35" s="18"/>
      <c r="BD35" s="23" t="s">
        <v>6</v>
      </c>
      <c r="BE35" s="23" t="s">
        <v>4</v>
      </c>
      <c r="BF35" s="23" t="s">
        <v>33</v>
      </c>
      <c r="BG35" s="23" t="s">
        <v>34</v>
      </c>
      <c r="BH35" s="23" t="s">
        <v>33</v>
      </c>
      <c r="BI35" s="23" t="s">
        <v>34</v>
      </c>
      <c r="BJ35" s="23" t="s">
        <v>37</v>
      </c>
      <c r="BK35" s="34" t="s">
        <v>38</v>
      </c>
      <c r="BL35" s="46" t="s">
        <v>43</v>
      </c>
      <c r="BM35" s="34" t="s">
        <v>44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39</v>
      </c>
      <c r="G36" s="10" t="s">
        <v>39</v>
      </c>
      <c r="H36" s="10" t="s">
        <v>40</v>
      </c>
      <c r="I36" s="10" t="s">
        <v>40</v>
      </c>
      <c r="J36" s="9" t="s">
        <v>41</v>
      </c>
      <c r="K36" s="35" t="s">
        <v>41</v>
      </c>
      <c r="L36" s="47" t="s">
        <v>39</v>
      </c>
      <c r="M36" s="48" t="s">
        <v>45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39</v>
      </c>
      <c r="T36" s="10" t="s">
        <v>39</v>
      </c>
      <c r="U36" s="10" t="s">
        <v>40</v>
      </c>
      <c r="V36" s="10" t="s">
        <v>40</v>
      </c>
      <c r="W36" s="9" t="s">
        <v>41</v>
      </c>
      <c r="X36" s="35" t="s">
        <v>41</v>
      </c>
      <c r="Y36" s="47" t="s">
        <v>39</v>
      </c>
      <c r="Z36" s="48" t="s">
        <v>45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39</v>
      </c>
      <c r="AG36" s="10" t="s">
        <v>39</v>
      </c>
      <c r="AH36" s="10" t="s">
        <v>40</v>
      </c>
      <c r="AI36" s="10" t="s">
        <v>40</v>
      </c>
      <c r="AJ36" s="9" t="s">
        <v>41</v>
      </c>
      <c r="AK36" s="35" t="s">
        <v>41</v>
      </c>
      <c r="AL36" s="47" t="s">
        <v>39</v>
      </c>
      <c r="AM36" s="48" t="s">
        <v>45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39</v>
      </c>
      <c r="AT36" s="10" t="s">
        <v>39</v>
      </c>
      <c r="AU36" s="10" t="s">
        <v>40</v>
      </c>
      <c r="AV36" s="10" t="s">
        <v>40</v>
      </c>
      <c r="AW36" s="9" t="s">
        <v>41</v>
      </c>
      <c r="AX36" s="35" t="s">
        <v>41</v>
      </c>
      <c r="AY36" s="47" t="s">
        <v>39</v>
      </c>
      <c r="AZ36" s="48" t="s">
        <v>45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39</v>
      </c>
      <c r="BG36" s="10" t="s">
        <v>39</v>
      </c>
      <c r="BH36" s="10" t="s">
        <v>40</v>
      </c>
      <c r="BI36" s="10" t="s">
        <v>40</v>
      </c>
      <c r="BJ36" s="9" t="s">
        <v>41</v>
      </c>
      <c r="BK36" s="35" t="s">
        <v>41</v>
      </c>
      <c r="BL36" s="47" t="s">
        <v>39</v>
      </c>
      <c r="BM36" s="48" t="s">
        <v>45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2635</v>
      </c>
      <c r="F38" s="30">
        <v>24.502349401626571</v>
      </c>
      <c r="G38" s="30">
        <v>17.072383128621333</v>
      </c>
      <c r="H38" s="30">
        <v>250.22494366271934</v>
      </c>
      <c r="I38" s="30">
        <v>1130.6305209257812</v>
      </c>
      <c r="J38" s="32">
        <f>(G38-F38)/F38</f>
        <v>-0.30323485112460297</v>
      </c>
      <c r="K38" s="36">
        <f t="shared" ref="K38:K41" si="20">(I38-H38)/H38</f>
        <v>3.5184564910913481</v>
      </c>
      <c r="L38" s="49">
        <f>kWh_in_MMBtu*(I38-H38)*Elec_source_E+(G38-F38)*Gas_source_E</f>
        <v>1.3268385070737292</v>
      </c>
      <c r="M38" s="50">
        <f>(I38-H38)*Elec_emissions/1000+(G38-F38)*Gas_emissions</f>
        <v>187.90466720872178</v>
      </c>
      <c r="N38" s="6"/>
      <c r="O38" s="16">
        <v>1</v>
      </c>
      <c r="P38" s="17" t="s">
        <v>22</v>
      </c>
      <c r="Q38" s="18">
        <v>3462</v>
      </c>
      <c r="R38" s="18">
        <v>2248</v>
      </c>
      <c r="S38" s="30">
        <v>23.89427963908523</v>
      </c>
      <c r="T38" s="30">
        <v>18.926600600616727</v>
      </c>
      <c r="U38" s="30">
        <v>245.82780807730262</v>
      </c>
      <c r="V38" s="30">
        <v>591.91355630715179</v>
      </c>
      <c r="W38" s="32">
        <f>(T38-S38)/S38</f>
        <v>-0.20790243997741573</v>
      </c>
      <c r="X38" s="36">
        <f t="shared" ref="X38:X41" si="21">(V38-U38)/U38</f>
        <v>1.4078380755077944</v>
      </c>
      <c r="Y38" s="49">
        <f>kWh_in_MMBtu*(V38-U38)*Elec_source_E+(T38-S38)*Gas_source_E</f>
        <v>-1.709623446841058</v>
      </c>
      <c r="Z38" s="50">
        <f>(V38-U38)*Elec_emissions/1000+(T38-S38)*Gas_emissions</f>
        <v>-227.04014072866931</v>
      </c>
      <c r="AA38" s="6"/>
      <c r="AB38" s="16">
        <v>1</v>
      </c>
      <c r="AC38" s="17" t="s">
        <v>22</v>
      </c>
      <c r="AD38" s="18">
        <v>1135</v>
      </c>
      <c r="AE38" s="18">
        <v>331</v>
      </c>
      <c r="AF38" s="30">
        <v>25.821599553689534</v>
      </c>
      <c r="AG38" s="30">
        <v>1.3409914239392906</v>
      </c>
      <c r="AH38" s="30">
        <v>260.70215104362325</v>
      </c>
      <c r="AI38" s="30">
        <v>4887.5112163842541</v>
      </c>
      <c r="AJ38" s="32">
        <f>(AG38-AF38)/AF38</f>
        <v>-0.94806706605642166</v>
      </c>
      <c r="AK38" s="36">
        <f t="shared" ref="AK38:AK41" si="22">(AI38-AH38)/AH38</f>
        <v>17.747490946349835</v>
      </c>
      <c r="AL38" s="49">
        <f>kWh_in_MMBtu*(AI38-AH38)*Elec_source_E+(AG38-AF38)*Gas_source_E</f>
        <v>22.850122433280845</v>
      </c>
      <c r="AM38" s="50">
        <f>(AI38-AH38)*Elec_emissions/1000+(AG38-AF38)*Gas_emissions</f>
        <v>3128.7309859319907</v>
      </c>
      <c r="AO38" s="16">
        <v>1</v>
      </c>
      <c r="AP38" s="17" t="s">
        <v>22</v>
      </c>
      <c r="AQ38" s="18">
        <v>78</v>
      </c>
      <c r="AR38" s="18">
        <v>54</v>
      </c>
      <c r="AS38" s="30">
        <v>41.357753675116186</v>
      </c>
      <c r="AT38" s="30">
        <v>35.993114229560177</v>
      </c>
      <c r="AU38" s="30">
        <v>366.23753945088998</v>
      </c>
      <c r="AV38" s="30">
        <v>507.68641774531307</v>
      </c>
      <c r="AW38" s="32">
        <f>(AT38-AS38)/AS38</f>
        <v>-0.12971302763921058</v>
      </c>
      <c r="AX38" s="36">
        <f t="shared" ref="AX38:AX41" si="23">(AV38-AU38)/AU38</f>
        <v>0.38622168144341862</v>
      </c>
      <c r="AY38" s="49">
        <f>kWh_in_MMBtu*(AV38-AU38)*Elec_source_E+(AT38-AS38)*Gas_source_E</f>
        <v>-4.3331246429608008</v>
      </c>
      <c r="AZ38" s="50">
        <f>(AV38-AU38)*Elec_emissions/1000+(AT38-AS38)*Gas_emissions</f>
        <v>-582.93532945664208</v>
      </c>
      <c r="BA38" s="6"/>
      <c r="BB38" s="16">
        <v>1</v>
      </c>
      <c r="BC38" s="17" t="s">
        <v>22</v>
      </c>
      <c r="BD38" s="18">
        <v>26</v>
      </c>
      <c r="BE38" s="18">
        <v>2</v>
      </c>
      <c r="BF38" s="30">
        <v>34.540946947457236</v>
      </c>
      <c r="BG38" s="30">
        <v>25.617532005301243</v>
      </c>
      <c r="BH38" s="30">
        <v>326.2874338508804</v>
      </c>
      <c r="BI38" s="30">
        <v>1704.2344397597283</v>
      </c>
      <c r="BJ38" s="32">
        <f>(BG38-BF38)/BF38</f>
        <v>-0.25834308931165245</v>
      </c>
      <c r="BK38" s="36">
        <f t="shared" ref="BK38:BK41" si="24">(BI38-BH38)/BH38</f>
        <v>4.2231077968469846</v>
      </c>
      <c r="BL38" s="49">
        <f>kWh_in_MMBtu*(BI38-BH38)*Elec_source_E+(BG38-BF38)*Gas_source_E</f>
        <v>5.025589970907232</v>
      </c>
      <c r="BM38" s="50">
        <f>(BI38-BH38)*Elec_emissions/1000+(BG38-BF38)*Gas_emissions</f>
        <v>691.79295009453381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2862</v>
      </c>
      <c r="F39" s="30">
        <v>25.047297281413389</v>
      </c>
      <c r="G39" s="31">
        <v>17.642223963140147</v>
      </c>
      <c r="H39" s="31">
        <v>254.07857909661539</v>
      </c>
      <c r="I39" s="30">
        <v>1090.690026851415</v>
      </c>
      <c r="J39" s="37">
        <f t="shared" ref="J39:J41" si="25">(G39-F39)/F39</f>
        <v>-0.29564360717546379</v>
      </c>
      <c r="K39" s="38">
        <f t="shared" si="20"/>
        <v>3.292727197740946</v>
      </c>
      <c r="L39" s="49">
        <f>kWh_in_MMBtu*(I39-H39)*Elec_source_E+(G39-F39)*Gas_source_E</f>
        <v>0.88511786457435981</v>
      </c>
      <c r="M39" s="50">
        <f>(I39-H39)*Elec_emissions/1000+(G39-F39)*Gas_emissions</f>
        <v>127.88726724931212</v>
      </c>
      <c r="N39" s="6"/>
      <c r="O39" s="16">
        <v>2</v>
      </c>
      <c r="P39" s="17" t="s">
        <v>23</v>
      </c>
      <c r="Q39" s="18">
        <v>3462</v>
      </c>
      <c r="R39" s="18">
        <v>2449</v>
      </c>
      <c r="S39" s="30">
        <v>24.413022407698254</v>
      </c>
      <c r="T39" s="31">
        <v>19.32790781813738</v>
      </c>
      <c r="U39" s="31">
        <v>249.94550882733279</v>
      </c>
      <c r="V39" s="30">
        <v>580.68950382756566</v>
      </c>
      <c r="W39" s="37">
        <f t="shared" ref="W39:W41" si="26">(T39-S39)/S39</f>
        <v>-0.20829516741677034</v>
      </c>
      <c r="X39" s="38">
        <f t="shared" si="21"/>
        <v>1.3232644049176225</v>
      </c>
      <c r="Y39" s="49">
        <f>kWh_in_MMBtu*(V39-U39)*Elec_source_E+(T39-S39)*Gas_source_E</f>
        <v>-2.0018749101448794</v>
      </c>
      <c r="Z39" s="50">
        <f>(V39-U39)*Elec_emissions/1000+(T39-S39)*Gas_emissions</f>
        <v>-266.61007593510988</v>
      </c>
      <c r="AA39" s="6"/>
      <c r="AB39" s="16">
        <v>2</v>
      </c>
      <c r="AC39" s="17" t="s">
        <v>23</v>
      </c>
      <c r="AD39" s="18">
        <v>1135</v>
      </c>
      <c r="AE39" s="18">
        <v>353</v>
      </c>
      <c r="AF39" s="30">
        <v>26.388416297585177</v>
      </c>
      <c r="AG39" s="31">
        <v>2.6542479795446372</v>
      </c>
      <c r="AH39" s="31">
        <v>262.57990365137687</v>
      </c>
      <c r="AI39" s="30">
        <v>4717.8381972290235</v>
      </c>
      <c r="AJ39" s="37">
        <f t="shared" ref="AJ39:AJ41" si="27">(AG39-AF39)/AF39</f>
        <v>-0.89941616997350726</v>
      </c>
      <c r="AK39" s="38">
        <f t="shared" si="22"/>
        <v>16.96724780390209</v>
      </c>
      <c r="AL39" s="49">
        <f>kWh_in_MMBtu*(AI39-AH39)*Elec_source_E+(AG39-AF39)*Gas_source_E</f>
        <v>21.827142719285231</v>
      </c>
      <c r="AM39" s="50">
        <f>(AI39-AH39)*Elec_emissions/1000+(AG39-AF39)*Gas_emissions</f>
        <v>2989.0228161099385</v>
      </c>
      <c r="AO39" s="16">
        <v>2</v>
      </c>
      <c r="AP39" s="17" t="s">
        <v>23</v>
      </c>
      <c r="AQ39" s="18">
        <v>78</v>
      </c>
      <c r="AR39" s="18">
        <v>58</v>
      </c>
      <c r="AS39" s="30">
        <v>43.339312000167212</v>
      </c>
      <c r="AT39" s="31">
        <v>37.429349579558405</v>
      </c>
      <c r="AU39" s="31">
        <v>374.36312758168657</v>
      </c>
      <c r="AV39" s="30">
        <v>528.4011202716224</v>
      </c>
      <c r="AW39" s="37">
        <f t="shared" ref="AW39:AW41" si="28">(AT39-AS39)/AS39</f>
        <v>-0.13636493400232114</v>
      </c>
      <c r="AX39" s="38">
        <f t="shared" si="23"/>
        <v>0.41146678543101051</v>
      </c>
      <c r="AY39" s="49">
        <f>kWh_in_MMBtu*(AV39-AU39)*Elec_source_E+(AT39-AS39)*Gas_source_E</f>
        <v>-4.7927493481833547</v>
      </c>
      <c r="AZ39" s="50">
        <f>(AV39-AU39)*Elec_emissions/1000+(AT39-AS39)*Gas_emissions</f>
        <v>-644.7932344583279</v>
      </c>
      <c r="BA39" s="6"/>
      <c r="BB39" s="16">
        <v>2</v>
      </c>
      <c r="BC39" s="17" t="s">
        <v>23</v>
      </c>
      <c r="BD39" s="18">
        <v>26</v>
      </c>
      <c r="BE39" s="18">
        <v>2</v>
      </c>
      <c r="BF39" s="30">
        <v>34.540946947457236</v>
      </c>
      <c r="BG39" s="31">
        <v>25.073461747504602</v>
      </c>
      <c r="BH39" s="31">
        <v>326.2874338508804</v>
      </c>
      <c r="BI39" s="30">
        <v>1701.0566887226275</v>
      </c>
      <c r="BJ39" s="37">
        <f t="shared" ref="BJ39:BJ41" si="29">(BG39-BF39)/BF39</f>
        <v>-0.27409454681003154</v>
      </c>
      <c r="BK39" s="38">
        <f t="shared" si="24"/>
        <v>4.2133686812469859</v>
      </c>
      <c r="BL39" s="49">
        <f>kWh_in_MMBtu*(BI39-BH39)*Elec_source_E+(BG39-BF39)*Gas_source_E</f>
        <v>4.3985328217551043</v>
      </c>
      <c r="BM39" s="50">
        <f>(BI39-BH39)*Elec_emissions/1000+(BG39-BF39)*Gas_emissions</f>
        <v>607.19417219048319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4263</v>
      </c>
      <c r="F40" s="30">
        <v>27.55208343697144</v>
      </c>
      <c r="G40" s="31">
        <v>20.391050822304187</v>
      </c>
      <c r="H40" s="31">
        <v>272.93030485467256</v>
      </c>
      <c r="I40" s="30">
        <v>860.2030577024608</v>
      </c>
      <c r="J40" s="37">
        <f t="shared" si="25"/>
        <v>-0.25990893324089043</v>
      </c>
      <c r="K40" s="38">
        <f t="shared" si="20"/>
        <v>2.1517315681030507</v>
      </c>
      <c r="L40" s="49">
        <f>kWh_in_MMBtu*(I40-H40)*Elec_source_E+(G40-F40)*Gas_source_E</f>
        <v>-1.518263747580562</v>
      </c>
      <c r="M40" s="50">
        <f>(I40-H40)*Elec_emissions/1000+(G40-F40)*Gas_emissions</f>
        <v>-198.7772117154019</v>
      </c>
      <c r="N40" s="6"/>
      <c r="O40" s="16">
        <v>3</v>
      </c>
      <c r="P40" s="17" t="s">
        <v>24</v>
      </c>
      <c r="Q40" s="18">
        <v>3462</v>
      </c>
      <c r="R40" s="18">
        <v>3179</v>
      </c>
      <c r="S40" s="30">
        <v>26.571848929814905</v>
      </c>
      <c r="T40" s="31">
        <v>19.87111785294875</v>
      </c>
      <c r="U40" s="31">
        <v>266.51140181874945</v>
      </c>
      <c r="V40" s="30">
        <v>771.50733171337447</v>
      </c>
      <c r="W40" s="37">
        <f t="shared" si="26"/>
        <v>-0.25217406190156416</v>
      </c>
      <c r="X40" s="38">
        <f t="shared" si="21"/>
        <v>1.894837993603236</v>
      </c>
      <c r="Y40" s="49">
        <f>kWh_in_MMBtu*(V40-U40)*Elec_source_E+(T40-S40)*Gas_source_E</f>
        <v>-1.8973794893558065</v>
      </c>
      <c r="Z40" s="50">
        <f>(V40-U40)*Elec_emissions/1000+(T40-S40)*Gas_emissions</f>
        <v>-250.74338623254016</v>
      </c>
      <c r="AA40" s="6"/>
      <c r="AB40" s="16">
        <v>3</v>
      </c>
      <c r="AC40" s="17" t="s">
        <v>24</v>
      </c>
      <c r="AD40" s="18">
        <v>1135</v>
      </c>
      <c r="AE40" s="18">
        <v>988</v>
      </c>
      <c r="AF40" s="30">
        <v>28.346767100389251</v>
      </c>
      <c r="AG40" s="31">
        <v>19.764607460121251</v>
      </c>
      <c r="AH40" s="31">
        <v>279.51467011869994</v>
      </c>
      <c r="AI40" s="30">
        <v>1159.8618704064136</v>
      </c>
      <c r="AJ40" s="37">
        <f t="shared" si="27"/>
        <v>-0.30275620531521391</v>
      </c>
      <c r="AK40" s="38">
        <f t="shared" si="22"/>
        <v>3.1495563360372514</v>
      </c>
      <c r="AL40" s="49">
        <f>kWh_in_MMBtu*(AI40-AH40)*Elec_source_E+(AG40-AF40)*Gas_source_E</f>
        <v>7.0322760840307197E-2</v>
      </c>
      <c r="AM40" s="50">
        <f>(AI40-AH40)*Elec_emissions/1000+(AG40-AF40)*Gas_emissions</f>
        <v>18.44736209893972</v>
      </c>
      <c r="AO40" s="16">
        <v>3</v>
      </c>
      <c r="AP40" s="17" t="s">
        <v>24</v>
      </c>
      <c r="AQ40" s="18">
        <v>78</v>
      </c>
      <c r="AR40" s="18">
        <v>72</v>
      </c>
      <c r="AS40" s="30">
        <v>51.009140511802393</v>
      </c>
      <c r="AT40" s="31">
        <v>43.690354953671218</v>
      </c>
      <c r="AU40" s="31">
        <v>416.26477021448255</v>
      </c>
      <c r="AV40" s="30">
        <v>671.20018125292904</v>
      </c>
      <c r="AW40" s="37">
        <f t="shared" si="28"/>
        <v>-0.14347988389331456</v>
      </c>
      <c r="AX40" s="38">
        <f t="shared" si="23"/>
        <v>0.61243571226815496</v>
      </c>
      <c r="AY40" s="49">
        <f>kWh_in_MMBtu*(AV40-AU40)*Elec_source_E+(AT40-AS40)*Gas_source_E</f>
        <v>-5.2481726015350292</v>
      </c>
      <c r="AZ40" s="50">
        <f>(AV40-AU40)*Elec_emissions/1000+(AT40-AS40)*Gas_emissions</f>
        <v>-705.18538939538155</v>
      </c>
      <c r="BA40" s="6"/>
      <c r="BB40" s="16">
        <v>3</v>
      </c>
      <c r="BC40" s="17" t="s">
        <v>24</v>
      </c>
      <c r="BD40" s="18">
        <v>26</v>
      </c>
      <c r="BE40" s="18">
        <v>24</v>
      </c>
      <c r="BF40" s="30">
        <v>54.306663828883707</v>
      </c>
      <c r="BG40" s="31">
        <v>45.151178070595698</v>
      </c>
      <c r="BH40" s="31">
        <v>422.10773670615094</v>
      </c>
      <c r="BI40" s="30">
        <v>839.74526904292759</v>
      </c>
      <c r="BJ40" s="37">
        <f t="shared" si="29"/>
        <v>-0.16858862454037443</v>
      </c>
      <c r="BK40" s="38">
        <f t="shared" si="24"/>
        <v>0.98940980233090059</v>
      </c>
      <c r="BL40" s="49">
        <f>kWh_in_MMBtu*(BI40-BH40)*Elec_source_E+(BG40-BF40)*Gas_source_E</f>
        <v>-5.5083091530692698</v>
      </c>
      <c r="BM40" s="50">
        <f>(BI40-BH40)*Elec_emissions/1000+(BG40-BF40)*Gas_emissions</f>
        <v>-738.61143445066421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4590</v>
      </c>
      <c r="F41" s="39">
        <v>28.144817610476281</v>
      </c>
      <c r="G41" s="40">
        <v>20.748655652532317</v>
      </c>
      <c r="H41" s="40">
        <v>276.96186758925523</v>
      </c>
      <c r="I41" s="39">
        <v>801.21196911990876</v>
      </c>
      <c r="J41" s="41">
        <f t="shared" si="25"/>
        <v>-0.26278947905460603</v>
      </c>
      <c r="K41" s="42">
        <f t="shared" si="20"/>
        <v>1.8928602196896505</v>
      </c>
      <c r="L41" s="51">
        <f>kWh_in_MMBtu*(I41-H41)*Elec_source_E+(G41-F41)*Gas_source_E</f>
        <v>-2.4492666205486238</v>
      </c>
      <c r="M41" s="52">
        <f>(I41-H41)*Elec_emissions/1000+(G41-F41)*Gas_emissions</f>
        <v>-324.97616019219242</v>
      </c>
      <c r="N41" s="6"/>
      <c r="O41" s="19">
        <v>4</v>
      </c>
      <c r="P41" s="14" t="s">
        <v>25</v>
      </c>
      <c r="Q41" s="13">
        <v>3462</v>
      </c>
      <c r="R41" s="13">
        <v>3413</v>
      </c>
      <c r="S41" s="39">
        <v>27.236268423123498</v>
      </c>
      <c r="T41" s="40">
        <v>20.205447587802389</v>
      </c>
      <c r="U41" s="40">
        <v>270.75550609530114</v>
      </c>
      <c r="V41" s="39">
        <v>758.58437493990232</v>
      </c>
      <c r="W41" s="41">
        <f t="shared" si="26"/>
        <v>-0.25814185431334513</v>
      </c>
      <c r="X41" s="42">
        <f t="shared" si="21"/>
        <v>1.8017320344831476</v>
      </c>
      <c r="Y41" s="51">
        <f>kWh_in_MMBtu*(V41-U41)*Elec_source_E+(T41-S41)*Gas_source_E</f>
        <v>-2.4409655346613413</v>
      </c>
      <c r="Z41" s="52">
        <f>(V41-U41)*Elec_emissions/1000+(T41-S41)*Gas_emissions</f>
        <v>-324.22748749215293</v>
      </c>
      <c r="AA41" s="6"/>
      <c r="AB41" s="19">
        <v>4</v>
      </c>
      <c r="AC41" s="14" t="s">
        <v>25</v>
      </c>
      <c r="AD41" s="13">
        <v>1135</v>
      </c>
      <c r="AE41" s="13">
        <v>1074</v>
      </c>
      <c r="AF41" s="39">
        <v>28.241743362223417</v>
      </c>
      <c r="AG41" s="40">
        <v>19.877932100557405</v>
      </c>
      <c r="AH41" s="40">
        <v>280.29077538254256</v>
      </c>
      <c r="AI41" s="39">
        <v>935.01910480829747</v>
      </c>
      <c r="AJ41" s="41">
        <f t="shared" si="27"/>
        <v>-0.29615067152170116</v>
      </c>
      <c r="AK41" s="42">
        <f t="shared" si="22"/>
        <v>2.33588967932383</v>
      </c>
      <c r="AL41" s="51">
        <f>kWh_in_MMBtu*(AI41-AH41)*Elec_source_E+(AG41-AF41)*Gas_source_E</f>
        <v>-2.1071222922221065</v>
      </c>
      <c r="AM41" s="52">
        <f>(AI41-AH41)*Elec_emissions/1000+(AG41-AF41)*Gas_emissions</f>
        <v>-277.5052644798559</v>
      </c>
      <c r="AO41" s="19">
        <v>4</v>
      </c>
      <c r="AP41" s="14" t="s">
        <v>25</v>
      </c>
      <c r="AQ41" s="13">
        <v>78</v>
      </c>
      <c r="AR41" s="13">
        <v>78</v>
      </c>
      <c r="AS41" s="39">
        <v>58.354319852390255</v>
      </c>
      <c r="AT41" s="40">
        <v>49.894241163842572</v>
      </c>
      <c r="AU41" s="40">
        <v>457.009008810392</v>
      </c>
      <c r="AV41" s="39">
        <v>724.92890575671311</v>
      </c>
      <c r="AW41" s="41">
        <f t="shared" si="28"/>
        <v>-0.14497776188545788</v>
      </c>
      <c r="AX41" s="42">
        <f t="shared" si="23"/>
        <v>0.58624642355240331</v>
      </c>
      <c r="AY41" s="51">
        <f>kWh_in_MMBtu*(AV41-AU41)*Elec_source_E+(AT41-AS41)*Gas_source_E</f>
        <v>-6.3531719827462911</v>
      </c>
      <c r="AZ41" s="52">
        <f>(AV41-AU41)*Elec_emissions/1000+(AT41-AS41)*Gas_emissions</f>
        <v>-854.07603705655833</v>
      </c>
      <c r="BA41" s="6"/>
      <c r="BB41" s="19">
        <v>4</v>
      </c>
      <c r="BC41" s="14" t="s">
        <v>25</v>
      </c>
      <c r="BD41" s="13">
        <v>26</v>
      </c>
      <c r="BE41" s="13">
        <v>25</v>
      </c>
      <c r="BF41" s="39">
        <v>53.762375378042158</v>
      </c>
      <c r="BG41" s="40">
        <v>41.37947764701299</v>
      </c>
      <c r="BH41" s="40">
        <v>419.49737933439292</v>
      </c>
      <c r="BI41" s="39">
        <v>1110.3797350944301</v>
      </c>
      <c r="BJ41" s="41">
        <f t="shared" si="29"/>
        <v>-0.2303264623996997</v>
      </c>
      <c r="BK41" s="42">
        <f t="shared" si="24"/>
        <v>1.6469288958520902</v>
      </c>
      <c r="BL41" s="51">
        <f>kWh_in_MMBtu*(BI41-BH41)*Elec_source_E+(BG41-BF41)*Gas_source_E</f>
        <v>-6.1008664807269852</v>
      </c>
      <c r="BM41" s="52">
        <f>(BI41-BH41)*Elec_emissions/1000+(BG41-BF41)*Gas_emissions</f>
        <v>-815.74302118619369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70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70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70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53" t="s">
        <v>36</v>
      </c>
      <c r="G48" s="53"/>
      <c r="H48" s="53"/>
      <c r="I48" s="53"/>
      <c r="J48" s="28"/>
      <c r="K48" s="29"/>
      <c r="L48" s="45"/>
      <c r="M48" s="29"/>
      <c r="O48" s="27"/>
      <c r="P48" s="28"/>
      <c r="Q48" s="28"/>
      <c r="R48" s="28"/>
      <c r="S48" s="53" t="s">
        <v>36</v>
      </c>
      <c r="T48" s="53"/>
      <c r="U48" s="53"/>
      <c r="V48" s="53"/>
      <c r="W48" s="28"/>
      <c r="X48" s="29"/>
      <c r="Y48" s="45"/>
      <c r="Z48" s="29"/>
      <c r="AB48" s="27"/>
      <c r="AC48" s="28"/>
      <c r="AD48" s="28"/>
      <c r="AE48" s="28"/>
      <c r="AF48" s="53" t="s">
        <v>36</v>
      </c>
      <c r="AG48" s="53"/>
      <c r="AH48" s="53"/>
      <c r="AI48" s="53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35</v>
      </c>
      <c r="I49" s="23" t="s">
        <v>35</v>
      </c>
      <c r="J49" s="23" t="s">
        <v>42</v>
      </c>
      <c r="K49" s="34" t="s">
        <v>42</v>
      </c>
      <c r="L49" s="46" t="s">
        <v>42</v>
      </c>
      <c r="M49" s="34" t="s">
        <v>42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35</v>
      </c>
      <c r="V49" s="23" t="s">
        <v>35</v>
      </c>
      <c r="W49" s="23" t="s">
        <v>42</v>
      </c>
      <c r="X49" s="34" t="s">
        <v>42</v>
      </c>
      <c r="Y49" s="46" t="s">
        <v>42</v>
      </c>
      <c r="Z49" s="34" t="s">
        <v>42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35</v>
      </c>
      <c r="AI49" s="23" t="s">
        <v>35</v>
      </c>
      <c r="AJ49" s="23" t="s">
        <v>42</v>
      </c>
      <c r="AK49" s="34" t="s">
        <v>42</v>
      </c>
      <c r="AL49" s="46" t="s">
        <v>42</v>
      </c>
      <c r="AM49" s="34" t="s">
        <v>42</v>
      </c>
      <c r="AX49" s="34" t="s">
        <v>42</v>
      </c>
      <c r="AY49" s="46" t="s">
        <v>42</v>
      </c>
      <c r="AZ49" s="34" t="s">
        <v>42</v>
      </c>
      <c r="BK49" s="34" t="s">
        <v>42</v>
      </c>
      <c r="BL49" s="46" t="s">
        <v>42</v>
      </c>
      <c r="BM49" s="34" t="s">
        <v>42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33</v>
      </c>
      <c r="G50" s="23" t="s">
        <v>34</v>
      </c>
      <c r="H50" s="23" t="s">
        <v>33</v>
      </c>
      <c r="I50" s="23" t="s">
        <v>34</v>
      </c>
      <c r="J50" s="23" t="s">
        <v>37</v>
      </c>
      <c r="K50" s="34" t="s">
        <v>38</v>
      </c>
      <c r="L50" s="46" t="s">
        <v>43</v>
      </c>
      <c r="M50" s="34" t="s">
        <v>44</v>
      </c>
      <c r="O50" s="16"/>
      <c r="P50" s="18"/>
      <c r="Q50" s="23" t="s">
        <v>6</v>
      </c>
      <c r="R50" s="23" t="s">
        <v>4</v>
      </c>
      <c r="S50" s="23" t="s">
        <v>33</v>
      </c>
      <c r="T50" s="23" t="s">
        <v>34</v>
      </c>
      <c r="U50" s="23" t="s">
        <v>33</v>
      </c>
      <c r="V50" s="23" t="s">
        <v>34</v>
      </c>
      <c r="W50" s="23" t="s">
        <v>37</v>
      </c>
      <c r="X50" s="34" t="s">
        <v>38</v>
      </c>
      <c r="Y50" s="46" t="s">
        <v>43</v>
      </c>
      <c r="Z50" s="34" t="s">
        <v>44</v>
      </c>
      <c r="AB50" s="16"/>
      <c r="AC50" s="18"/>
      <c r="AD50" s="23" t="s">
        <v>6</v>
      </c>
      <c r="AE50" s="23" t="s">
        <v>4</v>
      </c>
      <c r="AF50" s="23" t="s">
        <v>33</v>
      </c>
      <c r="AG50" s="23" t="s">
        <v>34</v>
      </c>
      <c r="AH50" s="23" t="s">
        <v>33</v>
      </c>
      <c r="AI50" s="23" t="s">
        <v>34</v>
      </c>
      <c r="AJ50" s="23" t="s">
        <v>37</v>
      </c>
      <c r="AK50" s="34" t="s">
        <v>38</v>
      </c>
      <c r="AL50" s="46" t="s">
        <v>43</v>
      </c>
      <c r="AM50" s="34" t="s">
        <v>44</v>
      </c>
      <c r="AX50" s="34" t="s">
        <v>38</v>
      </c>
      <c r="AY50" s="46" t="s">
        <v>43</v>
      </c>
      <c r="AZ50" s="34" t="s">
        <v>44</v>
      </c>
      <c r="BK50" s="34" t="s">
        <v>38</v>
      </c>
      <c r="BL50" s="46" t="s">
        <v>43</v>
      </c>
      <c r="BM50" s="34" t="s">
        <v>44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39</v>
      </c>
      <c r="G51" s="10" t="s">
        <v>39</v>
      </c>
      <c r="H51" s="10" t="s">
        <v>40</v>
      </c>
      <c r="I51" s="10" t="s">
        <v>40</v>
      </c>
      <c r="J51" s="9" t="s">
        <v>41</v>
      </c>
      <c r="K51" s="35" t="s">
        <v>41</v>
      </c>
      <c r="L51" s="47" t="s">
        <v>39</v>
      </c>
      <c r="M51" s="48" t="s">
        <v>45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39</v>
      </c>
      <c r="T51" s="10" t="s">
        <v>39</v>
      </c>
      <c r="U51" s="10" t="s">
        <v>40</v>
      </c>
      <c r="V51" s="10" t="s">
        <v>40</v>
      </c>
      <c r="W51" s="9" t="s">
        <v>41</v>
      </c>
      <c r="X51" s="35" t="s">
        <v>41</v>
      </c>
      <c r="Y51" s="47" t="s">
        <v>39</v>
      </c>
      <c r="Z51" s="48" t="s">
        <v>45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39</v>
      </c>
      <c r="AG51" s="10" t="s">
        <v>39</v>
      </c>
      <c r="AH51" s="10" t="s">
        <v>40</v>
      </c>
      <c r="AI51" s="10" t="s">
        <v>40</v>
      </c>
      <c r="AJ51" s="9" t="s">
        <v>41</v>
      </c>
      <c r="AK51" s="35" t="s">
        <v>41</v>
      </c>
      <c r="AL51" s="47" t="s">
        <v>39</v>
      </c>
      <c r="AM51" s="48" t="s">
        <v>45</v>
      </c>
      <c r="AX51" s="35" t="s">
        <v>41</v>
      </c>
      <c r="AY51" s="47" t="s">
        <v>39</v>
      </c>
      <c r="AZ51" s="48" t="s">
        <v>45</v>
      </c>
      <c r="BK51" s="35" t="s">
        <v>41</v>
      </c>
      <c r="BL51" s="47" t="s">
        <v>39</v>
      </c>
      <c r="BM51" s="48" t="s">
        <v>45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451</v>
      </c>
      <c r="F53" s="30">
        <v>26.940933220355081</v>
      </c>
      <c r="G53" s="30">
        <v>20.132850104294565</v>
      </c>
      <c r="H53" s="30">
        <v>254.63745606401659</v>
      </c>
      <c r="I53" s="30">
        <v>1283.0943083310647</v>
      </c>
      <c r="J53" s="32">
        <f>(G53-F53)/F53</f>
        <v>-0.25270405669973989</v>
      </c>
      <c r="K53" s="36">
        <f t="shared" ref="K53:K56" si="30">(I53-H53)/H53</f>
        <v>4.0389064050674897</v>
      </c>
      <c r="L53" s="49">
        <f>kWh_in_MMBtu*(I53-H53)*Elec_source_E+(G53-F53)*Gas_source_E</f>
        <v>3.5897078573580412</v>
      </c>
      <c r="M53" s="50">
        <f>(I53-H53)*Elec_emissions/1000+(G53-F53)*Gas_emissions</f>
        <v>494.58804513539212</v>
      </c>
      <c r="O53" s="16">
        <v>1</v>
      </c>
      <c r="P53" s="17" t="s">
        <v>22</v>
      </c>
      <c r="Q53" s="18">
        <v>794</v>
      </c>
      <c r="R53" s="18">
        <v>117</v>
      </c>
      <c r="S53" s="30">
        <v>36.075659477372874</v>
      </c>
      <c r="T53" s="30">
        <v>26.68704144053968</v>
      </c>
      <c r="U53" s="30">
        <v>278.42321366667738</v>
      </c>
      <c r="V53" s="30">
        <v>1270.9295358287095</v>
      </c>
      <c r="W53" s="32">
        <f>(T53-S53)/S53</f>
        <v>-0.26024799471016902</v>
      </c>
      <c r="X53" s="36">
        <f t="shared" ref="X53:X56" si="31">(V53-U53)/U53</f>
        <v>3.5647398400847443</v>
      </c>
      <c r="Y53" s="49">
        <f>kWh_in_MMBtu*(V53-U53)*Elec_source_E+(T53-S53)*Gas_source_E</f>
        <v>0.39204333342419417</v>
      </c>
      <c r="Z53" s="50">
        <f>(V53-U53)*Elec_emissions/1000+(T53-S53)*Gas_emissions</f>
        <v>62.977341009115207</v>
      </c>
      <c r="AB53" s="16">
        <v>1</v>
      </c>
      <c r="AC53" s="17" t="s">
        <v>22</v>
      </c>
      <c r="AD53" s="18">
        <v>661</v>
      </c>
      <c r="AE53" s="18">
        <v>334</v>
      </c>
      <c r="AF53" s="30">
        <v>23.74104408241767</v>
      </c>
      <c r="AG53" s="30">
        <v>17.836920803873376</v>
      </c>
      <c r="AH53" s="30">
        <v>246.30531941877308</v>
      </c>
      <c r="AI53" s="30">
        <v>879.95511497324298</v>
      </c>
      <c r="AJ53" s="32">
        <f>(AG53-AF53)/AF53</f>
        <v>-0.24868844259957446</v>
      </c>
      <c r="AK53" s="36">
        <f t="shared" ref="AK53:AK56" si="32">(AI53-AH53)/AH53</f>
        <v>2.5726192071277443</v>
      </c>
      <c r="AL53" s="49">
        <f>kWh_in_MMBtu*(AI53-AH53)*Elec_source_E+(AG53-AF53)*Gas_source_E</f>
        <v>0.34827370752742581</v>
      </c>
      <c r="AM53" s="50">
        <f>(AI53-AH53)*Elec_emissions/1000+(AG53-AF53)*Gas_emissions</f>
        <v>53.42068079018793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547</v>
      </c>
      <c r="F54" s="30">
        <v>27.94852714625808</v>
      </c>
      <c r="G54" s="31">
        <v>21.697202093900874</v>
      </c>
      <c r="H54" s="31">
        <v>260.83185406693087</v>
      </c>
      <c r="I54" s="30">
        <v>1198.6703614878743</v>
      </c>
      <c r="J54" s="37">
        <f t="shared" ref="J54:J56" si="35">(G54-F54)/F54</f>
        <v>-0.22367279032784995</v>
      </c>
      <c r="K54" s="38">
        <f t="shared" si="30"/>
        <v>3.5955673848804102</v>
      </c>
      <c r="L54" s="49">
        <f>kWh_in_MMBtu*(I54-H54)*Elec_source_E+(G54-F54)*Gas_source_E</f>
        <v>3.2264265358498845</v>
      </c>
      <c r="M54" s="50">
        <f>(I54-H54)*Elec_emissions/1000+(G54-F54)*Gas_emissions</f>
        <v>444.67240709354246</v>
      </c>
      <c r="O54" s="16">
        <v>2</v>
      </c>
      <c r="P54" s="17" t="s">
        <v>23</v>
      </c>
      <c r="Q54" s="18">
        <v>794</v>
      </c>
      <c r="R54" s="18">
        <v>168</v>
      </c>
      <c r="S54" s="30">
        <v>36.440969880722335</v>
      </c>
      <c r="T54" s="31">
        <v>29.24880646431021</v>
      </c>
      <c r="U54" s="31">
        <v>285.65506677082402</v>
      </c>
      <c r="V54" s="30">
        <v>970.43170123752532</v>
      </c>
      <c r="W54" s="37">
        <f t="shared" ref="W54:W56" si="36">(T54-S54)/S54</f>
        <v>-0.19736476388947202</v>
      </c>
      <c r="X54" s="38">
        <f t="shared" si="31"/>
        <v>2.3972150825389891</v>
      </c>
      <c r="Y54" s="49">
        <f>kWh_in_MMBtu*(V54-U54)*Elec_source_E+(T54-S54)*Gas_source_E</f>
        <v>-0.50833309521107051</v>
      </c>
      <c r="Z54" s="50">
        <f>(V54-U54)*Elec_emissions/1000+(T54-S54)*Gas_emissions</f>
        <v>-61.582795697998563</v>
      </c>
      <c r="AB54" s="16">
        <v>2</v>
      </c>
      <c r="AC54" s="17" t="s">
        <v>23</v>
      </c>
      <c r="AD54" s="18">
        <v>661</v>
      </c>
      <c r="AE54" s="18">
        <v>379</v>
      </c>
      <c r="AF54" s="30">
        <v>24.184067042326671</v>
      </c>
      <c r="AG54" s="31">
        <v>18.349789074827662</v>
      </c>
      <c r="AH54" s="31">
        <v>249.82842468895183</v>
      </c>
      <c r="AI54" s="30">
        <v>851.73858537462957</v>
      </c>
      <c r="AJ54" s="37">
        <f t="shared" ref="AJ54:AJ56" si="37">(AG54-AF54)/AF54</f>
        <v>-0.24124469872201082</v>
      </c>
      <c r="AK54" s="38">
        <f t="shared" si="32"/>
        <v>2.4092941443115783</v>
      </c>
      <c r="AL54" s="49">
        <f>kWh_in_MMBtu*(AI54-AH54)*Elec_source_E+(AG54-AF54)*Gas_source_E</f>
        <v>8.4604904977418016E-2</v>
      </c>
      <c r="AM54" s="50">
        <f>(AI54-AH54)*Elec_emissions/1000+(AG54-AF54)*Gas_emissions</f>
        <v>17.538512414621096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934</v>
      </c>
      <c r="F55" s="30">
        <v>31.166751651715973</v>
      </c>
      <c r="G55" s="31">
        <v>25.55761167636205</v>
      </c>
      <c r="H55" s="31">
        <v>284.20357915877906</v>
      </c>
      <c r="I55" s="30">
        <v>1048.8111014757039</v>
      </c>
      <c r="J55" s="37">
        <f t="shared" si="35"/>
        <v>-0.17997191488016673</v>
      </c>
      <c r="K55" s="38">
        <f t="shared" si="30"/>
        <v>2.6903514888169417</v>
      </c>
      <c r="L55" s="49">
        <f>kWh_in_MMBtu*(I55-H55)*Elec_source_E+(G55-F55)*Gas_source_E</f>
        <v>2.0718210267071999</v>
      </c>
      <c r="M55" s="50">
        <f>(I55-H55)*Elec_emissions/1000+(G55-F55)*Gas_emissions</f>
        <v>287.19576107178193</v>
      </c>
      <c r="O55" s="16">
        <v>3</v>
      </c>
      <c r="P55" s="17" t="s">
        <v>24</v>
      </c>
      <c r="Q55" s="18">
        <v>794</v>
      </c>
      <c r="R55" s="18">
        <v>347</v>
      </c>
      <c r="S55" s="30">
        <v>37.865730764392453</v>
      </c>
      <c r="T55" s="31">
        <v>33.399104197302151</v>
      </c>
      <c r="U55" s="31">
        <v>300.75801934803445</v>
      </c>
      <c r="V55" s="30">
        <v>588.47258306479068</v>
      </c>
      <c r="W55" s="37">
        <f t="shared" si="36"/>
        <v>-0.11795960296877603</v>
      </c>
      <c r="X55" s="38">
        <f t="shared" si="31"/>
        <v>0.95663139536710262</v>
      </c>
      <c r="Y55" s="49">
        <f>kWh_in_MMBtu*(V55-U55)*Elec_source_E+(T55-S55)*Gas_source_E</f>
        <v>-1.7883901741611301</v>
      </c>
      <c r="Z55" s="50">
        <f>(V55-U55)*Elec_emissions/1000+(T55-S55)*Gas_emissions</f>
        <v>-238.25712971811083</v>
      </c>
      <c r="AB55" s="16">
        <v>3</v>
      </c>
      <c r="AC55" s="17" t="s">
        <v>24</v>
      </c>
      <c r="AD55" s="18">
        <v>661</v>
      </c>
      <c r="AE55" s="18">
        <v>587</v>
      </c>
      <c r="AF55" s="30">
        <v>27.206707781019674</v>
      </c>
      <c r="AG55" s="31">
        <v>20.922180833489509</v>
      </c>
      <c r="AH55" s="31">
        <v>274.41756425985022</v>
      </c>
      <c r="AI55" s="30">
        <v>778.47169364922718</v>
      </c>
      <c r="AJ55" s="37">
        <f t="shared" si="37"/>
        <v>-0.23099182003617741</v>
      </c>
      <c r="AK55" s="38">
        <f t="shared" si="32"/>
        <v>1.8368143844906382</v>
      </c>
      <c r="AL55" s="49">
        <f>kWh_in_MMBtu*(AI55-AH55)*Elec_source_E+(AG55-AF55)*Gas_source_E</f>
        <v>-1.4537997758295633</v>
      </c>
      <c r="AM55" s="50">
        <f>(AI55-AH55)*Elec_emissions/1000+(AG55-AF55)*Gas_emissions</f>
        <v>-190.93075715477994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1408</v>
      </c>
      <c r="F56" s="39">
        <v>39.765155237558091</v>
      </c>
      <c r="G56" s="40">
        <v>34.843232807336591</v>
      </c>
      <c r="H56" s="40">
        <v>326.31750153097551</v>
      </c>
      <c r="I56" s="39">
        <v>1021.1399292441348</v>
      </c>
      <c r="J56" s="41">
        <f t="shared" si="35"/>
        <v>-0.12377475709117203</v>
      </c>
      <c r="K56" s="42">
        <f t="shared" si="30"/>
        <v>2.1292833649843437</v>
      </c>
      <c r="L56" s="51">
        <f>kWh_in_MMBtu*(I56-H56)*Elec_source_E+(G56-F56)*Gas_source_E</f>
        <v>2.0737784688126206</v>
      </c>
      <c r="M56" s="52">
        <f>(I56-H56)*Elec_emissions/1000+(G56-F56)*Gas_emissions</f>
        <v>286.74921265237322</v>
      </c>
      <c r="O56" s="19">
        <v>4</v>
      </c>
      <c r="P56" s="14" t="s">
        <v>25</v>
      </c>
      <c r="Q56" s="13">
        <v>794</v>
      </c>
      <c r="R56" s="13">
        <v>769</v>
      </c>
      <c r="S56" s="39">
        <v>49.726072252449534</v>
      </c>
      <c r="T56" s="40">
        <v>46.017947488139932</v>
      </c>
      <c r="U56" s="40">
        <v>366.68490969123479</v>
      </c>
      <c r="V56" s="39">
        <v>542.98988665887168</v>
      </c>
      <c r="W56" s="41">
        <f t="shared" si="36"/>
        <v>-7.4571036809104457E-2</v>
      </c>
      <c r="X56" s="42">
        <f t="shared" si="31"/>
        <v>0.48080783339596284</v>
      </c>
      <c r="Y56" s="51">
        <f>kWh_in_MMBtu*(V56-U56)*Elec_source_E+(T56-S56)*Gas_source_E</f>
        <v>-2.1543590133931767</v>
      </c>
      <c r="Z56" s="52">
        <f>(V56-U56)*Elec_emissions/1000+(T56-S56)*Gas_emissions</f>
        <v>-288.74690384256746</v>
      </c>
      <c r="AB56" s="19">
        <v>4</v>
      </c>
      <c r="AC56" s="14" t="s">
        <v>25</v>
      </c>
      <c r="AD56" s="13">
        <v>661</v>
      </c>
      <c r="AE56" s="13">
        <v>639</v>
      </c>
      <c r="AF56" s="39">
        <v>27.777760582704492</v>
      </c>
      <c r="AG56" s="40">
        <v>21.395101994288428</v>
      </c>
      <c r="AH56" s="40">
        <v>277.73763161667205</v>
      </c>
      <c r="AI56" s="39">
        <v>713.14889673277662</v>
      </c>
      <c r="AJ56" s="41">
        <f t="shared" si="37"/>
        <v>-0.22977585141943205</v>
      </c>
      <c r="AK56" s="42">
        <f t="shared" si="32"/>
        <v>1.5677071291406797</v>
      </c>
      <c r="AL56" s="51">
        <f>kWh_in_MMBtu*(AI56-AH56)*Elec_source_E+(AG56-AF56)*Gas_source_E</f>
        <v>-2.2956443847270158</v>
      </c>
      <c r="AM56" s="52">
        <f>(AI56-AH56)*Elec_emissions/1000+(AG56-AF56)*Gas_emissions</f>
        <v>-305.1628330183454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70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70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70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53" t="s">
        <v>36</v>
      </c>
      <c r="G63" s="53"/>
      <c r="H63" s="53"/>
      <c r="I63" s="53"/>
      <c r="J63" s="28"/>
      <c r="K63" s="29"/>
      <c r="L63" s="45"/>
      <c r="M63" s="29"/>
      <c r="O63" s="27"/>
      <c r="P63" s="28"/>
      <c r="Q63" s="28"/>
      <c r="R63" s="28"/>
      <c r="S63" s="53" t="s">
        <v>36</v>
      </c>
      <c r="T63" s="53"/>
      <c r="U63" s="53"/>
      <c r="V63" s="53"/>
      <c r="W63" s="28"/>
      <c r="X63" s="29"/>
      <c r="Y63" s="45"/>
      <c r="Z63" s="29"/>
      <c r="AB63" s="27"/>
      <c r="AC63" s="28"/>
      <c r="AD63" s="28"/>
      <c r="AE63" s="28"/>
      <c r="AF63" s="53" t="s">
        <v>36</v>
      </c>
      <c r="AG63" s="53"/>
      <c r="AH63" s="53"/>
      <c r="AI63" s="53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35</v>
      </c>
      <c r="I64" s="23" t="s">
        <v>35</v>
      </c>
      <c r="J64" s="23" t="s">
        <v>42</v>
      </c>
      <c r="K64" s="34" t="s">
        <v>42</v>
      </c>
      <c r="L64" s="46" t="s">
        <v>42</v>
      </c>
      <c r="M64" s="34" t="s">
        <v>42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35</v>
      </c>
      <c r="V64" s="23" t="s">
        <v>35</v>
      </c>
      <c r="W64" s="23" t="s">
        <v>42</v>
      </c>
      <c r="X64" s="34" t="s">
        <v>42</v>
      </c>
      <c r="Y64" s="46" t="s">
        <v>42</v>
      </c>
      <c r="Z64" s="34" t="s">
        <v>42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35</v>
      </c>
      <c r="AI64" s="23" t="s">
        <v>35</v>
      </c>
      <c r="AJ64" s="23" t="s">
        <v>42</v>
      </c>
      <c r="AK64" s="34" t="s">
        <v>42</v>
      </c>
      <c r="AL64" s="46" t="s">
        <v>42</v>
      </c>
      <c r="AM64" s="34" t="s">
        <v>42</v>
      </c>
      <c r="AX64" s="34" t="s">
        <v>42</v>
      </c>
      <c r="AY64" s="46" t="s">
        <v>42</v>
      </c>
      <c r="AZ64" s="34" t="s">
        <v>42</v>
      </c>
      <c r="BK64" s="34" t="s">
        <v>42</v>
      </c>
      <c r="BL64" s="46" t="s">
        <v>42</v>
      </c>
      <c r="BM64" s="34" t="s">
        <v>42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33</v>
      </c>
      <c r="G65" s="23" t="s">
        <v>34</v>
      </c>
      <c r="H65" s="23" t="s">
        <v>33</v>
      </c>
      <c r="I65" s="23" t="s">
        <v>34</v>
      </c>
      <c r="J65" s="23" t="s">
        <v>37</v>
      </c>
      <c r="K65" s="34" t="s">
        <v>38</v>
      </c>
      <c r="L65" s="46" t="s">
        <v>43</v>
      </c>
      <c r="M65" s="34" t="s">
        <v>44</v>
      </c>
      <c r="O65" s="16"/>
      <c r="P65" s="18"/>
      <c r="Q65" s="23" t="s">
        <v>6</v>
      </c>
      <c r="R65" s="23" t="s">
        <v>4</v>
      </c>
      <c r="S65" s="23" t="s">
        <v>33</v>
      </c>
      <c r="T65" s="23" t="s">
        <v>34</v>
      </c>
      <c r="U65" s="23" t="s">
        <v>33</v>
      </c>
      <c r="V65" s="23" t="s">
        <v>34</v>
      </c>
      <c r="W65" s="23" t="s">
        <v>37</v>
      </c>
      <c r="X65" s="34" t="s">
        <v>38</v>
      </c>
      <c r="Y65" s="46" t="s">
        <v>43</v>
      </c>
      <c r="Z65" s="34" t="s">
        <v>44</v>
      </c>
      <c r="AB65" s="16"/>
      <c r="AC65" s="18"/>
      <c r="AD65" s="23" t="s">
        <v>6</v>
      </c>
      <c r="AE65" s="23" t="s">
        <v>4</v>
      </c>
      <c r="AF65" s="23" t="s">
        <v>33</v>
      </c>
      <c r="AG65" s="23" t="s">
        <v>34</v>
      </c>
      <c r="AH65" s="23" t="s">
        <v>33</v>
      </c>
      <c r="AI65" s="23" t="s">
        <v>34</v>
      </c>
      <c r="AJ65" s="23" t="s">
        <v>37</v>
      </c>
      <c r="AK65" s="34" t="s">
        <v>38</v>
      </c>
      <c r="AL65" s="46" t="s">
        <v>43</v>
      </c>
      <c r="AM65" s="34" t="s">
        <v>44</v>
      </c>
      <c r="AX65" s="34" t="s">
        <v>38</v>
      </c>
      <c r="AY65" s="46" t="s">
        <v>43</v>
      </c>
      <c r="AZ65" s="34" t="s">
        <v>44</v>
      </c>
      <c r="BK65" s="34" t="s">
        <v>38</v>
      </c>
      <c r="BL65" s="46" t="s">
        <v>43</v>
      </c>
      <c r="BM65" s="34" t="s">
        <v>44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39</v>
      </c>
      <c r="G66" s="10" t="s">
        <v>39</v>
      </c>
      <c r="H66" s="10" t="s">
        <v>40</v>
      </c>
      <c r="I66" s="10" t="s">
        <v>40</v>
      </c>
      <c r="J66" s="9" t="s">
        <v>41</v>
      </c>
      <c r="K66" s="35" t="s">
        <v>41</v>
      </c>
      <c r="L66" s="47" t="s">
        <v>39</v>
      </c>
      <c r="M66" s="48" t="s">
        <v>45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39</v>
      </c>
      <c r="T66" s="10" t="s">
        <v>39</v>
      </c>
      <c r="U66" s="10" t="s">
        <v>40</v>
      </c>
      <c r="V66" s="10" t="s">
        <v>40</v>
      </c>
      <c r="W66" s="9" t="s">
        <v>41</v>
      </c>
      <c r="X66" s="35" t="s">
        <v>41</v>
      </c>
      <c r="Y66" s="47" t="s">
        <v>39</v>
      </c>
      <c r="Z66" s="48" t="s">
        <v>45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39</v>
      </c>
      <c r="AG66" s="10" t="s">
        <v>39</v>
      </c>
      <c r="AH66" s="10" t="s">
        <v>40</v>
      </c>
      <c r="AI66" s="10" t="s">
        <v>40</v>
      </c>
      <c r="AJ66" s="9" t="s">
        <v>41</v>
      </c>
      <c r="AK66" s="35" t="s">
        <v>41</v>
      </c>
      <c r="AL66" s="47" t="s">
        <v>39</v>
      </c>
      <c r="AM66" s="48" t="s">
        <v>45</v>
      </c>
      <c r="AX66" s="35" t="s">
        <v>41</v>
      </c>
      <c r="AY66" s="47" t="s">
        <v>39</v>
      </c>
      <c r="AZ66" s="48" t="s">
        <v>45</v>
      </c>
      <c r="BK66" s="35" t="s">
        <v>41</v>
      </c>
      <c r="BL66" s="47" t="s">
        <v>39</v>
      </c>
      <c r="BM66" s="48" t="s">
        <v>45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320</v>
      </c>
      <c r="F68" s="30">
        <v>27.15606833798255</v>
      </c>
      <c r="G68" s="30">
        <v>21.562452875799117</v>
      </c>
      <c r="H68" s="30">
        <v>253.5395926612247</v>
      </c>
      <c r="I68" s="30">
        <v>305</v>
      </c>
      <c r="J68" s="32">
        <f>(G68-F68)/F68</f>
        <v>-0.20598031322375834</v>
      </c>
      <c r="K68" s="36">
        <f t="shared" ref="K68:K71" si="38">(I68-H68)/H68</f>
        <v>0.20296793411487341</v>
      </c>
      <c r="L68" s="49">
        <f>kWh_in_MMBtu*(I68-H68)*Elec_source_E+(G68-F68)*Gas_source_E</f>
        <v>-5.5461127682720628</v>
      </c>
      <c r="M68" s="50">
        <f>(I68-H68)*Elec_emissions/1000+(G68-F68)*Gas_emissions</f>
        <v>-747.43804067038536</v>
      </c>
      <c r="O68" s="16">
        <v>1</v>
      </c>
      <c r="P68" s="17" t="s">
        <v>22</v>
      </c>
      <c r="Q68" s="18">
        <v>441</v>
      </c>
      <c r="R68" s="18">
        <v>74</v>
      </c>
      <c r="S68" s="30">
        <v>38.98540947387793</v>
      </c>
      <c r="T68" s="30">
        <v>34.616187571763028</v>
      </c>
      <c r="U68" s="30">
        <v>290.14534840522606</v>
      </c>
      <c r="V68" s="30">
        <v>312.29503574719928</v>
      </c>
      <c r="W68" s="32">
        <f>(T68-S68)/S68</f>
        <v>-0.11207325922900686</v>
      </c>
      <c r="X68" s="36">
        <f t="shared" ref="X68:X71" si="39">(V68-U68)/U68</f>
        <v>7.6339970513807018E-2</v>
      </c>
      <c r="Y68" s="49">
        <f>kWh_in_MMBtu*(V68-U68)*Elec_source_E+(T68-S68)*Gas_source_E</f>
        <v>-4.5253203488387319</v>
      </c>
      <c r="Z68" s="50">
        <f>(V68-U68)*Elec_emissions/1000+(T68-S68)*Gas_emissions</f>
        <v>-610.06997421566143</v>
      </c>
      <c r="AB68" s="16">
        <v>1</v>
      </c>
      <c r="AC68" s="17" t="s">
        <v>22</v>
      </c>
      <c r="AD68" s="18">
        <v>374</v>
      </c>
      <c r="AE68" s="18">
        <v>246</v>
      </c>
      <c r="AF68" s="30">
        <v>23.597648646696953</v>
      </c>
      <c r="AG68" s="30">
        <v>17.635719674574165</v>
      </c>
      <c r="AH68" s="30">
        <v>242.52810516099657</v>
      </c>
      <c r="AI68" s="30">
        <v>825.58472542922357</v>
      </c>
      <c r="AJ68" s="32">
        <f>(AG68-AF68)/AF68</f>
        <v>-0.25264928134936443</v>
      </c>
      <c r="AK68" s="36">
        <f t="shared" ref="AK68:AK71" si="40">(AI68-AH68)/AH68</f>
        <v>2.4040785701153218</v>
      </c>
      <c r="AL68" s="49">
        <f>kWh_in_MMBtu*(AI68-AH68)*Elec_source_E+(AG68-AF68)*Gas_source_E</f>
        <v>-0.2563781161910974</v>
      </c>
      <c r="AM68" s="50">
        <f>(AI68-AH68)*Elec_emissions/1000+(AG68-AF68)*Gas_emissions</f>
        <v>-28.639233032047741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354</v>
      </c>
      <c r="F69" s="30">
        <v>27.373582247612728</v>
      </c>
      <c r="G69" s="31">
        <v>21.729241752327074</v>
      </c>
      <c r="H69" s="31">
        <v>256.19742256728074</v>
      </c>
      <c r="I69" s="30">
        <v>306</v>
      </c>
      <c r="J69" s="37">
        <f t="shared" ref="J69:J71" si="43">(G69-F69)/F69</f>
        <v>-0.20619663309788042</v>
      </c>
      <c r="K69" s="38">
        <f t="shared" si="38"/>
        <v>0.19439140696132673</v>
      </c>
      <c r="L69" s="49">
        <f>kWh_in_MMBtu*(I69-H69)*Elec_source_E+(G69-F69)*Gas_source_E</f>
        <v>-5.619151554675847</v>
      </c>
      <c r="M69" s="50">
        <f>(I69-H69)*Elec_emissions/1000+(G69-F69)*Gas_emissions</f>
        <v>-757.30510521981739</v>
      </c>
      <c r="O69" s="16">
        <v>2</v>
      </c>
      <c r="P69" s="17" t="s">
        <v>23</v>
      </c>
      <c r="Q69" s="18">
        <v>441</v>
      </c>
      <c r="R69" s="18">
        <v>90</v>
      </c>
      <c r="S69" s="30">
        <v>37.963397670454007</v>
      </c>
      <c r="T69" s="31">
        <v>33.72407031948547</v>
      </c>
      <c r="U69" s="31">
        <v>291.68725696322451</v>
      </c>
      <c r="V69" s="30">
        <v>305.85583967813932</v>
      </c>
      <c r="W69" s="37">
        <f t="shared" ref="W69:W71" si="44">(T69-S69)/S69</f>
        <v>-0.11166880761749898</v>
      </c>
      <c r="X69" s="38">
        <f t="shared" si="39"/>
        <v>4.8574568743334434E-2</v>
      </c>
      <c r="Y69" s="49">
        <f>kWh_in_MMBtu*(V69-U69)*Elec_source_E+(T69-S69)*Gas_source_E</f>
        <v>-4.4691799030817823</v>
      </c>
      <c r="Z69" s="50">
        <f>(V69-U69)*Elec_emissions/1000+(T69-S69)*Gas_emissions</f>
        <v>-602.58000132488883</v>
      </c>
      <c r="AB69" s="16">
        <v>2</v>
      </c>
      <c r="AC69" s="17" t="s">
        <v>23</v>
      </c>
      <c r="AD69" s="18">
        <v>374</v>
      </c>
      <c r="AE69" s="18">
        <v>264</v>
      </c>
      <c r="AF69" s="30">
        <v>23.763417898916867</v>
      </c>
      <c r="AG69" s="31">
        <v>17.640095649886707</v>
      </c>
      <c r="AH69" s="31">
        <v>244.09861538684549</v>
      </c>
      <c r="AI69" s="30">
        <v>807.8508458754211</v>
      </c>
      <c r="AJ69" s="37">
        <f t="shared" ref="AJ69:AJ71" si="45">(AG69-AF69)/AF69</f>
        <v>-0.25767851556864046</v>
      </c>
      <c r="AK69" s="38">
        <f t="shared" si="40"/>
        <v>2.309526539489565</v>
      </c>
      <c r="AL69" s="49">
        <f>kWh_in_MMBtu*(AI69-AH69)*Elec_source_E+(AG69-AF69)*Gas_source_E</f>
        <v>-0.63896694578212809</v>
      </c>
      <c r="AM69" s="50">
        <f>(AI69-AH69)*Elec_emissions/1000+(AG69-AF69)*Gas_emissions</f>
        <v>-80.432627477044662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520</v>
      </c>
      <c r="F70" s="30">
        <v>29.606377027786586</v>
      </c>
      <c r="G70" s="31">
        <v>24.190729007947471</v>
      </c>
      <c r="H70" s="31">
        <v>273.45319023379773</v>
      </c>
      <c r="I70" s="30">
        <v>739</v>
      </c>
      <c r="J70" s="37">
        <f t="shared" si="43"/>
        <v>-0.18292167308267221</v>
      </c>
      <c r="K70" s="38">
        <f t="shared" si="38"/>
        <v>1.7024734996441908</v>
      </c>
      <c r="L70" s="49">
        <f>kWh_in_MMBtu*(I70-H70)*Elec_source_E+(G70-F70)*Gas_source_E</f>
        <v>-0.91897584396531684</v>
      </c>
      <c r="M70" s="50">
        <f>(I70-H70)*Elec_emissions/1000+(G70-F70)*Gas_emissions</f>
        <v>-119.19519751629173</v>
      </c>
      <c r="O70" s="16">
        <v>3</v>
      </c>
      <c r="P70" s="17" t="s">
        <v>24</v>
      </c>
      <c r="Q70" s="18">
        <v>441</v>
      </c>
      <c r="R70" s="18">
        <v>172</v>
      </c>
      <c r="S70" s="30">
        <v>37.558724231316013</v>
      </c>
      <c r="T70" s="31">
        <v>34.201428590641818</v>
      </c>
      <c r="U70" s="31">
        <v>300.40946362057946</v>
      </c>
      <c r="V70" s="30">
        <v>318.43092334807585</v>
      </c>
      <c r="W70" s="37">
        <f t="shared" si="44"/>
        <v>-8.938790412574564E-2</v>
      </c>
      <c r="X70" s="38">
        <f t="shared" si="39"/>
        <v>5.998965382215022E-2</v>
      </c>
      <c r="Y70" s="49">
        <f>kWh_in_MMBtu*(V70-U70)*Elec_source_E+(T70-S70)*Gas_source_E</f>
        <v>-3.4665169643141849</v>
      </c>
      <c r="Z70" s="50">
        <f>(V70-U70)*Elec_emissions/1000+(T70-S70)*Gas_emissions</f>
        <v>-467.31925673532697</v>
      </c>
      <c r="AB70" s="16">
        <v>3</v>
      </c>
      <c r="AC70" s="17" t="s">
        <v>24</v>
      </c>
      <c r="AD70" s="18">
        <v>374</v>
      </c>
      <c r="AE70" s="18">
        <v>348</v>
      </c>
      <c r="AF70" s="30">
        <v>25.675906570869721</v>
      </c>
      <c r="AG70" s="31">
        <v>19.242911972822696</v>
      </c>
      <c r="AH70" s="31">
        <v>260.12997465182559</v>
      </c>
      <c r="AI70" s="30">
        <v>724.01851037626659</v>
      </c>
      <c r="AJ70" s="37">
        <f t="shared" si="45"/>
        <v>-0.25054595756106612</v>
      </c>
      <c r="AK70" s="38">
        <f t="shared" si="40"/>
        <v>1.783295202120935</v>
      </c>
      <c r="AL70" s="49">
        <f>kWh_in_MMBtu*(AI70-AH70)*Elec_source_E+(AG70-AF70)*Gas_source_E</f>
        <v>-2.0456368693904414</v>
      </c>
      <c r="AM70" s="50">
        <f>(AI70-AH70)*Elec_emissions/1000+(AG70-AF70)*Gas_emissions</f>
        <v>-271.15627496957529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795</v>
      </c>
      <c r="F71" s="39">
        <v>40.378089238163888</v>
      </c>
      <c r="G71" s="40">
        <v>34.840822465961303</v>
      </c>
      <c r="H71" s="40">
        <v>333.85267456708317</v>
      </c>
      <c r="I71" s="39">
        <v>846</v>
      </c>
      <c r="J71" s="41">
        <f t="shared" si="43"/>
        <v>-0.13713543351548602</v>
      </c>
      <c r="K71" s="42">
        <f t="shared" si="38"/>
        <v>1.5340518870997029</v>
      </c>
      <c r="L71" s="51">
        <f>kWh_in_MMBtu*(I71-H71)*Elec_source_E+(G71-F71)*Gas_source_E</f>
        <v>-0.55264153434975416</v>
      </c>
      <c r="M71" s="52">
        <f>(I71-H71)*Elec_emissions/1000+(G71-F71)*Gas_emissions</f>
        <v>-69.316004334318905</v>
      </c>
      <c r="O71" s="19">
        <v>4</v>
      </c>
      <c r="P71" s="14" t="s">
        <v>25</v>
      </c>
      <c r="Q71" s="13">
        <v>441</v>
      </c>
      <c r="R71" s="13">
        <v>432</v>
      </c>
      <c r="S71" s="39">
        <v>52.598528481593434</v>
      </c>
      <c r="T71" s="40">
        <v>48.355036459455853</v>
      </c>
      <c r="U71" s="40">
        <v>394.72384348591123</v>
      </c>
      <c r="V71" s="39">
        <v>431.5794917471635</v>
      </c>
      <c r="W71" s="41">
        <f t="shared" si="44"/>
        <v>-8.0677010263178126E-2</v>
      </c>
      <c r="X71" s="42">
        <f t="shared" si="39"/>
        <v>9.3370716944206456E-2</v>
      </c>
      <c r="Y71" s="51">
        <f>kWh_in_MMBtu*(V71-U71)*Elec_source_E+(T71-S71)*Gas_source_E</f>
        <v>-4.2308347726018036</v>
      </c>
      <c r="Z71" s="52">
        <f>(V71-U71)*Elec_emissions/1000+(T71-S71)*Gas_emissions</f>
        <v>-570.20521468236348</v>
      </c>
      <c r="AB71" s="19">
        <v>4</v>
      </c>
      <c r="AC71" s="14" t="s">
        <v>25</v>
      </c>
      <c r="AD71" s="13">
        <v>374</v>
      </c>
      <c r="AE71" s="13">
        <v>363</v>
      </c>
      <c r="AF71" s="39">
        <v>25.834756584826224</v>
      </c>
      <c r="AG71" s="40">
        <v>18.757790936513185</v>
      </c>
      <c r="AH71" s="40">
        <v>261.41095287856058</v>
      </c>
      <c r="AI71" s="39">
        <v>738.32706220134685</v>
      </c>
      <c r="AJ71" s="41">
        <f t="shared" si="45"/>
        <v>-0.27393196545422921</v>
      </c>
      <c r="AK71" s="42">
        <f t="shared" si="40"/>
        <v>1.8243922225567166</v>
      </c>
      <c r="AL71" s="51">
        <f>kWh_in_MMBtu*(AI71-AH71)*Elec_source_E+(AG71-AF71)*Gas_source_E</f>
        <v>-2.6080938923142645</v>
      </c>
      <c r="AM71" s="52">
        <f>(AI71-AH71)*Elec_emissions/1000+(AG71-AF71)*Gas_emissions</f>
        <v>-346.87792734668528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F63:I63"/>
    <mergeCell ref="S63:V63"/>
    <mergeCell ref="AF63:AI63"/>
    <mergeCell ref="F33:I33"/>
    <mergeCell ref="S33:V33"/>
    <mergeCell ref="AF33:AI33"/>
    <mergeCell ref="AS33:AV33"/>
    <mergeCell ref="BF33:BI33"/>
    <mergeCell ref="F48:I48"/>
    <mergeCell ref="S48:V48"/>
    <mergeCell ref="AF48:AI48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topLeftCell="AU1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10.28515625" style="4" bestFit="1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71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71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71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71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71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53" t="s">
        <v>36</v>
      </c>
      <c r="G3" s="53"/>
      <c r="H3" s="53"/>
      <c r="I3" s="53"/>
      <c r="J3" s="28"/>
      <c r="K3" s="29"/>
      <c r="L3" s="45"/>
      <c r="M3" s="29"/>
      <c r="N3" s="5"/>
      <c r="O3" s="27"/>
      <c r="P3" s="28"/>
      <c r="Q3" s="28"/>
      <c r="R3" s="28"/>
      <c r="S3" s="53" t="s">
        <v>36</v>
      </c>
      <c r="T3" s="53"/>
      <c r="U3" s="53"/>
      <c r="V3" s="53"/>
      <c r="W3" s="28"/>
      <c r="X3" s="29"/>
      <c r="Y3" s="45"/>
      <c r="Z3" s="29"/>
      <c r="AB3" s="27"/>
      <c r="AC3" s="28"/>
      <c r="AD3" s="28"/>
      <c r="AE3" s="28"/>
      <c r="AF3" s="53" t="s">
        <v>36</v>
      </c>
      <c r="AG3" s="53"/>
      <c r="AH3" s="53"/>
      <c r="AI3" s="53"/>
      <c r="AJ3" s="28"/>
      <c r="AK3" s="29"/>
      <c r="AL3" s="45"/>
      <c r="AM3" s="29"/>
      <c r="AO3" s="27"/>
      <c r="AP3" s="28"/>
      <c r="AQ3" s="28"/>
      <c r="AR3" s="28"/>
      <c r="AS3" s="53" t="s">
        <v>36</v>
      </c>
      <c r="AT3" s="53"/>
      <c r="AU3" s="53"/>
      <c r="AV3" s="53"/>
      <c r="AW3" s="28"/>
      <c r="AX3" s="29"/>
      <c r="AY3" s="45"/>
      <c r="AZ3" s="29"/>
      <c r="BB3" s="27"/>
      <c r="BC3" s="28"/>
      <c r="BD3" s="28"/>
      <c r="BE3" s="28"/>
      <c r="BF3" s="53" t="s">
        <v>36</v>
      </c>
      <c r="BG3" s="53"/>
      <c r="BH3" s="53"/>
      <c r="BI3" s="53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35</v>
      </c>
      <c r="I4" s="23" t="s">
        <v>35</v>
      </c>
      <c r="J4" s="23" t="s">
        <v>42</v>
      </c>
      <c r="K4" s="34" t="s">
        <v>42</v>
      </c>
      <c r="L4" s="46" t="s">
        <v>42</v>
      </c>
      <c r="M4" s="34" t="s">
        <v>42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35</v>
      </c>
      <c r="V4" s="23" t="s">
        <v>35</v>
      </c>
      <c r="W4" s="23" t="s">
        <v>42</v>
      </c>
      <c r="X4" s="34" t="s">
        <v>42</v>
      </c>
      <c r="Y4" s="46" t="s">
        <v>42</v>
      </c>
      <c r="Z4" s="34" t="s">
        <v>42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35</v>
      </c>
      <c r="AI4" s="23" t="s">
        <v>35</v>
      </c>
      <c r="AJ4" s="23" t="s">
        <v>42</v>
      </c>
      <c r="AK4" s="34" t="s">
        <v>42</v>
      </c>
      <c r="AL4" s="46" t="s">
        <v>42</v>
      </c>
      <c r="AM4" s="34" t="s">
        <v>42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35</v>
      </c>
      <c r="AV4" s="23" t="s">
        <v>35</v>
      </c>
      <c r="AW4" s="23" t="s">
        <v>42</v>
      </c>
      <c r="AX4" s="34" t="s">
        <v>42</v>
      </c>
      <c r="AY4" s="46" t="s">
        <v>42</v>
      </c>
      <c r="AZ4" s="34" t="s">
        <v>42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35</v>
      </c>
      <c r="BI4" s="23" t="s">
        <v>35</v>
      </c>
      <c r="BJ4" s="23" t="s">
        <v>42</v>
      </c>
      <c r="BK4" s="34" t="s">
        <v>42</v>
      </c>
      <c r="BL4" s="46" t="s">
        <v>42</v>
      </c>
      <c r="BM4" s="34" t="s">
        <v>42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33</v>
      </c>
      <c r="G5" s="23" t="s">
        <v>34</v>
      </c>
      <c r="H5" s="23" t="s">
        <v>33</v>
      </c>
      <c r="I5" s="23" t="s">
        <v>34</v>
      </c>
      <c r="J5" s="23" t="s">
        <v>37</v>
      </c>
      <c r="K5" s="34" t="s">
        <v>38</v>
      </c>
      <c r="L5" s="46" t="s">
        <v>43</v>
      </c>
      <c r="M5" s="34" t="s">
        <v>44</v>
      </c>
      <c r="N5" s="6"/>
      <c r="O5" s="16"/>
      <c r="P5" s="18"/>
      <c r="Q5" s="23" t="s">
        <v>6</v>
      </c>
      <c r="R5" s="23" t="s">
        <v>4</v>
      </c>
      <c r="S5" s="23" t="s">
        <v>33</v>
      </c>
      <c r="T5" s="23" t="s">
        <v>34</v>
      </c>
      <c r="U5" s="23" t="s">
        <v>33</v>
      </c>
      <c r="V5" s="23" t="s">
        <v>34</v>
      </c>
      <c r="W5" s="23" t="s">
        <v>37</v>
      </c>
      <c r="X5" s="34" t="s">
        <v>38</v>
      </c>
      <c r="Y5" s="46" t="s">
        <v>43</v>
      </c>
      <c r="Z5" s="34" t="s">
        <v>44</v>
      </c>
      <c r="AA5" s="6"/>
      <c r="AB5" s="16"/>
      <c r="AC5" s="18"/>
      <c r="AD5" s="23" t="s">
        <v>6</v>
      </c>
      <c r="AE5" s="23" t="s">
        <v>4</v>
      </c>
      <c r="AF5" s="23" t="s">
        <v>33</v>
      </c>
      <c r="AG5" s="23" t="s">
        <v>34</v>
      </c>
      <c r="AH5" s="23" t="s">
        <v>33</v>
      </c>
      <c r="AI5" s="23" t="s">
        <v>34</v>
      </c>
      <c r="AJ5" s="23" t="s">
        <v>37</v>
      </c>
      <c r="AK5" s="34" t="s">
        <v>38</v>
      </c>
      <c r="AL5" s="46" t="s">
        <v>43</v>
      </c>
      <c r="AM5" s="34" t="s">
        <v>44</v>
      </c>
      <c r="AO5" s="16"/>
      <c r="AP5" s="18"/>
      <c r="AQ5" s="23" t="s">
        <v>6</v>
      </c>
      <c r="AR5" s="23" t="s">
        <v>4</v>
      </c>
      <c r="AS5" s="23" t="s">
        <v>33</v>
      </c>
      <c r="AT5" s="23" t="s">
        <v>34</v>
      </c>
      <c r="AU5" s="23" t="s">
        <v>33</v>
      </c>
      <c r="AV5" s="23" t="s">
        <v>34</v>
      </c>
      <c r="AW5" s="23" t="s">
        <v>37</v>
      </c>
      <c r="AX5" s="34" t="s">
        <v>38</v>
      </c>
      <c r="AY5" s="46" t="s">
        <v>43</v>
      </c>
      <c r="AZ5" s="34" t="s">
        <v>44</v>
      </c>
      <c r="BA5" s="6"/>
      <c r="BB5" s="16"/>
      <c r="BC5" s="18"/>
      <c r="BD5" s="23" t="s">
        <v>6</v>
      </c>
      <c r="BE5" s="23" t="s">
        <v>4</v>
      </c>
      <c r="BF5" s="23" t="s">
        <v>33</v>
      </c>
      <c r="BG5" s="23" t="s">
        <v>34</v>
      </c>
      <c r="BH5" s="23" t="s">
        <v>33</v>
      </c>
      <c r="BI5" s="23" t="s">
        <v>34</v>
      </c>
      <c r="BJ5" s="23" t="s">
        <v>37</v>
      </c>
      <c r="BK5" s="34" t="s">
        <v>38</v>
      </c>
      <c r="BL5" s="46" t="s">
        <v>43</v>
      </c>
      <c r="BM5" s="34" t="s">
        <v>44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39</v>
      </c>
      <c r="G6" s="10" t="s">
        <v>39</v>
      </c>
      <c r="H6" s="10" t="s">
        <v>40</v>
      </c>
      <c r="I6" s="10" t="s">
        <v>40</v>
      </c>
      <c r="J6" s="9" t="s">
        <v>41</v>
      </c>
      <c r="K6" s="35" t="s">
        <v>41</v>
      </c>
      <c r="L6" s="47" t="s">
        <v>39</v>
      </c>
      <c r="M6" s="48" t="s">
        <v>45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39</v>
      </c>
      <c r="T6" s="10" t="s">
        <v>39</v>
      </c>
      <c r="U6" s="10" t="s">
        <v>40</v>
      </c>
      <c r="V6" s="10" t="s">
        <v>40</v>
      </c>
      <c r="W6" s="9" t="s">
        <v>41</v>
      </c>
      <c r="X6" s="35" t="s">
        <v>41</v>
      </c>
      <c r="Y6" s="47" t="s">
        <v>39</v>
      </c>
      <c r="Z6" s="48" t="s">
        <v>45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39</v>
      </c>
      <c r="AG6" s="10" t="s">
        <v>39</v>
      </c>
      <c r="AH6" s="10" t="s">
        <v>40</v>
      </c>
      <c r="AI6" s="10" t="s">
        <v>40</v>
      </c>
      <c r="AJ6" s="9" t="s">
        <v>41</v>
      </c>
      <c r="AK6" s="35" t="s">
        <v>41</v>
      </c>
      <c r="AL6" s="47" t="s">
        <v>39</v>
      </c>
      <c r="AM6" s="48" t="s">
        <v>45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39</v>
      </c>
      <c r="AT6" s="10" t="s">
        <v>39</v>
      </c>
      <c r="AU6" s="10" t="s">
        <v>40</v>
      </c>
      <c r="AV6" s="10" t="s">
        <v>40</v>
      </c>
      <c r="AW6" s="9" t="s">
        <v>41</v>
      </c>
      <c r="AX6" s="35" t="s">
        <v>41</v>
      </c>
      <c r="AY6" s="47" t="s">
        <v>39</v>
      </c>
      <c r="AZ6" s="48" t="s">
        <v>45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39</v>
      </c>
      <c r="BG6" s="10" t="s">
        <v>39</v>
      </c>
      <c r="BH6" s="10" t="s">
        <v>40</v>
      </c>
      <c r="BI6" s="10" t="s">
        <v>40</v>
      </c>
      <c r="BJ6" s="9" t="s">
        <v>41</v>
      </c>
      <c r="BK6" s="35" t="s">
        <v>41</v>
      </c>
      <c r="BL6" s="47" t="s">
        <v>39</v>
      </c>
      <c r="BM6" s="48" t="s">
        <v>45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22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3647</v>
      </c>
      <c r="F8" s="30">
        <v>28.713705238056672</v>
      </c>
      <c r="G8" s="30">
        <v>22.929946831518826</v>
      </c>
      <c r="H8" s="30">
        <v>263.40076538106297</v>
      </c>
      <c r="I8" s="30">
        <v>666.71366245100171</v>
      </c>
      <c r="J8" s="32">
        <f>(G8-F8)/F8</f>
        <v>-0.20142849411409808</v>
      </c>
      <c r="K8" s="36">
        <f t="shared" ref="K8:K11" si="0">(I8-H8)/H8</f>
        <v>1.5311758737164805</v>
      </c>
      <c r="L8" s="49">
        <f>kWh_in_MMBtu*(I8-H8)*Elec_source_E+(G8-F8)*Gas_source_E</f>
        <v>-1.9864839264215242</v>
      </c>
      <c r="M8" s="50">
        <f>(I8-H8)*Elec_emissions/1000+(G8-F8)*Gas_emissions</f>
        <v>-263.79553342137251</v>
      </c>
      <c r="N8" s="6"/>
      <c r="O8" s="16">
        <v>1</v>
      </c>
      <c r="P8" s="17" t="s">
        <v>22</v>
      </c>
      <c r="Q8" s="18">
        <v>7241</v>
      </c>
      <c r="R8" s="18">
        <v>3012</v>
      </c>
      <c r="S8" s="30">
        <v>27.224648389556933</v>
      </c>
      <c r="T8" s="30">
        <v>22.031393004396659</v>
      </c>
      <c r="U8" s="30">
        <v>255.38860351799187</v>
      </c>
      <c r="V8" s="30">
        <v>573.50435643894969</v>
      </c>
      <c r="W8" s="32">
        <f>(T8-S8)/S8</f>
        <v>-0.19075564579751739</v>
      </c>
      <c r="X8" s="36">
        <f t="shared" ref="X8:X11" si="1">(V8-U8)/U8</f>
        <v>1.2456145205341822</v>
      </c>
      <c r="Y8" s="49">
        <f>kWh_in_MMBtu*(V8-U8)*Elec_source_E+(T8-S8)*Gas_source_E</f>
        <v>-2.2549446105662012</v>
      </c>
      <c r="Z8" s="50">
        <f>(V8-U8)*Elec_emissions/1000+(T8-S8)*Gas_emissions</f>
        <v>-300.86823687148768</v>
      </c>
      <c r="AA8" s="6"/>
      <c r="AB8" s="16">
        <v>1</v>
      </c>
      <c r="AC8" s="17" t="s">
        <v>22</v>
      </c>
      <c r="AD8" s="18">
        <v>2476</v>
      </c>
      <c r="AE8" s="18">
        <v>541</v>
      </c>
      <c r="AF8" s="30">
        <v>33.303150980068487</v>
      </c>
      <c r="AG8" s="30">
        <v>24.250887551282865</v>
      </c>
      <c r="AH8" s="30">
        <v>283.63145728673089</v>
      </c>
      <c r="AI8" s="30">
        <v>1220.6407943793447</v>
      </c>
      <c r="AJ8" s="32">
        <f>(AG8-AF8)/AF8</f>
        <v>-0.27181402246902364</v>
      </c>
      <c r="AK8" s="36">
        <f t="shared" ref="AK8:AK11" si="2">(AI8-AH8)/AH8</f>
        <v>3.303615706297927</v>
      </c>
      <c r="AL8" s="49">
        <f>kWh_in_MMBtu*(AI8-AH8)*Elec_source_E+(AG8-AF8)*Gas_source_E</f>
        <v>0.16452672136866475</v>
      </c>
      <c r="AM8" s="50">
        <f>(AI8-AH8)*Elec_emissions/1000+(AG8-AF8)*Gas_emissions</f>
        <v>31.72885210117397</v>
      </c>
      <c r="AO8" s="16">
        <v>1</v>
      </c>
      <c r="AP8" s="17" t="s">
        <v>22</v>
      </c>
      <c r="AQ8" s="18">
        <v>211</v>
      </c>
      <c r="AR8" s="18">
        <v>85</v>
      </c>
      <c r="AS8" s="30">
        <v>49.728036203251577</v>
      </c>
      <c r="AT8" s="30">
        <v>43.812389285788768</v>
      </c>
      <c r="AU8" s="30">
        <v>405.6374171327185</v>
      </c>
      <c r="AV8" s="30">
        <v>476.25255638321397</v>
      </c>
      <c r="AW8" s="32">
        <f>(AT8-AS8)/AS8</f>
        <v>-0.11895999458502649</v>
      </c>
      <c r="AX8" s="36">
        <f t="shared" ref="AX8:AX11" si="3">(AV8-AU8)/AU8</f>
        <v>0.17408438242616869</v>
      </c>
      <c r="AY8" s="49">
        <f>kWh_in_MMBtu*(AV8-AU8)*Elec_source_E+(AT8-AS8)*Gas_source_E</f>
        <v>-5.6920591134380345</v>
      </c>
      <c r="AZ8" s="50">
        <f>(AV8-AU8)*Elec_emissions/1000+(AT8-AS8)*Gas_emissions</f>
        <v>-766.92568439681247</v>
      </c>
      <c r="BA8" s="6"/>
      <c r="BB8" s="16">
        <v>1</v>
      </c>
      <c r="BC8" s="17" t="s">
        <v>22</v>
      </c>
      <c r="BD8" s="18">
        <v>72</v>
      </c>
      <c r="BE8" s="18">
        <v>9</v>
      </c>
      <c r="BF8" s="30">
        <v>52.706032928193999</v>
      </c>
      <c r="BG8" s="30">
        <v>47.019678974512551</v>
      </c>
      <c r="BH8" s="30">
        <v>385.36874446041486</v>
      </c>
      <c r="BI8" s="30">
        <v>362.38536809882828</v>
      </c>
      <c r="BJ8" s="32">
        <f>(BG8-BF8)/BF8</f>
        <v>-0.10788810384246639</v>
      </c>
      <c r="BK8" s="36">
        <f t="shared" ref="BK8:BK11" si="4">(BI8-BH8)/BH8</f>
        <v>-5.9639959628193032E-2</v>
      </c>
      <c r="BL8" s="49">
        <f>kWh_in_MMBtu*(BI8-BH8)*Elec_source_E+(BG8-BF8)*Gas_source_E</f>
        <v>-6.444182694644641</v>
      </c>
      <c r="BM8" s="50">
        <f>(BI8-BH8)*Elec_emissions/1000+(BG8-BF8)*Gas_emissions</f>
        <v>-869.31186042091963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4180</v>
      </c>
      <c r="F9" s="30">
        <v>29.432928995638417</v>
      </c>
      <c r="G9" s="31">
        <v>23.773286699776907</v>
      </c>
      <c r="H9" s="31">
        <v>268.39382426803729</v>
      </c>
      <c r="I9" s="30">
        <v>633.68163071884146</v>
      </c>
      <c r="J9" s="37">
        <f t="shared" ref="J9:J11" si="5">(G9-F9)/F9</f>
        <v>-0.19228946927776694</v>
      </c>
      <c r="K9" s="38">
        <f t="shared" si="0"/>
        <v>1.3610142016010085</v>
      </c>
      <c r="L9" s="49">
        <f>kWh_in_MMBtu*(I9-H9)*Elec_source_E+(G9-F9)*Gas_source_E</f>
        <v>-2.2582887873144828</v>
      </c>
      <c r="M9" s="50">
        <f>(I9-H9)*Elec_emissions/1000+(G9-F9)*Gas_emissions</f>
        <v>-300.83894691217267</v>
      </c>
      <c r="N9" s="6"/>
      <c r="O9" s="16">
        <v>2</v>
      </c>
      <c r="P9" s="17" t="s">
        <v>23</v>
      </c>
      <c r="Q9" s="18">
        <v>7241</v>
      </c>
      <c r="R9" s="18">
        <v>3414</v>
      </c>
      <c r="S9" s="30">
        <v>27.933820026134192</v>
      </c>
      <c r="T9" s="31">
        <v>22.785319299356601</v>
      </c>
      <c r="U9" s="31">
        <v>260.63411207870678</v>
      </c>
      <c r="V9" s="30">
        <v>549.0495909556264</v>
      </c>
      <c r="W9" s="37">
        <f t="shared" ref="W9:W11" si="6">(T9-S9)/S9</f>
        <v>-0.18431065718762349</v>
      </c>
      <c r="X9" s="38">
        <f t="shared" si="1"/>
        <v>1.1065914456731718</v>
      </c>
      <c r="Y9" s="49">
        <f>kWh_in_MMBtu*(V9-U9)*Elec_source_E+(T9-S9)*Gas_source_E</f>
        <v>-2.5241291063418836</v>
      </c>
      <c r="Z9" s="50">
        <f>(V9-U9)*Elec_emissions/1000+(T9-S9)*Gas_emissions</f>
        <v>-337.47350054926483</v>
      </c>
      <c r="AA9" s="6"/>
      <c r="AB9" s="16">
        <v>2</v>
      </c>
      <c r="AC9" s="17" t="s">
        <v>23</v>
      </c>
      <c r="AD9" s="18">
        <v>2476</v>
      </c>
      <c r="AE9" s="18">
        <v>663</v>
      </c>
      <c r="AF9" s="30">
        <v>33.767987116662297</v>
      </c>
      <c r="AG9" s="31">
        <v>25.566913446615175</v>
      </c>
      <c r="AH9" s="31">
        <v>286.61931463186687</v>
      </c>
      <c r="AI9" s="30">
        <v>1094.0332313968829</v>
      </c>
      <c r="AJ9" s="37">
        <f t="shared" ref="AJ9:AJ11" si="7">(AG9-AF9)/AF9</f>
        <v>-0.24286533993613224</v>
      </c>
      <c r="AK9" s="38">
        <f t="shared" si="2"/>
        <v>2.8170254953057032</v>
      </c>
      <c r="AL9" s="49">
        <f>kWh_in_MMBtu*(AI9-AH9)*Elec_source_E+(AG9-AF9)*Gas_source_E</f>
        <v>-0.2951072938661472</v>
      </c>
      <c r="AM9" s="50">
        <f>(AI9-AH9)*Elec_emissions/1000+(AG9-AF9)*Gas_emissions</f>
        <v>-31.577994520593847</v>
      </c>
      <c r="AO9" s="16">
        <v>2</v>
      </c>
      <c r="AP9" s="17" t="s">
        <v>23</v>
      </c>
      <c r="AQ9" s="18">
        <v>211</v>
      </c>
      <c r="AR9" s="18">
        <v>96</v>
      </c>
      <c r="AS9" s="30">
        <v>51.704271767178959</v>
      </c>
      <c r="AT9" s="31">
        <v>45.418370866214097</v>
      </c>
      <c r="AU9" s="31">
        <v>413.32615072011936</v>
      </c>
      <c r="AV9" s="30">
        <v>486.66049659165213</v>
      </c>
      <c r="AW9" s="37">
        <f t="shared" ref="AW9:AW11" si="8">(AT9-AS9)/AS9</f>
        <v>-0.12157411150223472</v>
      </c>
      <c r="AX9" s="38">
        <f t="shared" si="3"/>
        <v>0.1774248876916345</v>
      </c>
      <c r="AY9" s="49">
        <f>kWh_in_MMBtu*(AV9-AU9)*Elec_source_E+(AT9-AS9)*Gas_source_E</f>
        <v>-6.0665245011294999</v>
      </c>
      <c r="AZ9" s="50">
        <f>(AV9-AU9)*Elec_emissions/1000+(AT9-AS9)*Gas_emissions</f>
        <v>-817.39929354462606</v>
      </c>
      <c r="BA9" s="6"/>
      <c r="BB9" s="16">
        <v>2</v>
      </c>
      <c r="BC9" s="17" t="s">
        <v>23</v>
      </c>
      <c r="BD9" s="18">
        <v>72</v>
      </c>
      <c r="BE9" s="18">
        <v>7</v>
      </c>
      <c r="BF9" s="30">
        <v>44.54229779285567</v>
      </c>
      <c r="BG9" s="31">
        <v>38.890156971700044</v>
      </c>
      <c r="BH9" s="31">
        <v>339.05867623319028</v>
      </c>
      <c r="BI9" s="30">
        <v>324.35325618848094</v>
      </c>
      <c r="BJ9" s="37">
        <f t="shared" ref="BJ9:BJ11" si="9">(BG9-BF9)/BF9</f>
        <v>-0.12689378638347207</v>
      </c>
      <c r="BK9" s="38">
        <f t="shared" si="4"/>
        <v>-4.3371313213632599E-2</v>
      </c>
      <c r="BL9" s="49">
        <f>kWh_in_MMBtu*(BI9-BH9)*Elec_source_E+(BG9-BF9)*Gas_source_E</f>
        <v>-6.3182677115920853</v>
      </c>
      <c r="BM9" s="50">
        <f>(BI9-BH9)*Elec_emissions/1000+(BG9-BF9)*Gas_emissions</f>
        <v>-852.2463814548845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6859</v>
      </c>
      <c r="F10" s="30">
        <v>32.097064224299949</v>
      </c>
      <c r="G10" s="31">
        <v>26.145316901574684</v>
      </c>
      <c r="H10" s="31">
        <v>286.21465941757799</v>
      </c>
      <c r="I10" s="30">
        <v>667.50341336099473</v>
      </c>
      <c r="J10" s="37">
        <f t="shared" si="5"/>
        <v>-0.18542964805545467</v>
      </c>
      <c r="K10" s="38">
        <f t="shared" si="0"/>
        <v>1.3321775855901521</v>
      </c>
      <c r="L10" s="49">
        <f>kWh_in_MMBtu*(I10-H10)*Elec_source_E+(G10-F10)*Gas_source_E</f>
        <v>-2.4053793103256034</v>
      </c>
      <c r="M10" s="50">
        <f>(I10-H10)*Elec_emissions/1000+(G10-F10)*Gas_emissions</f>
        <v>-320.51300820688584</v>
      </c>
      <c r="N10" s="6"/>
      <c r="O10" s="16">
        <v>3</v>
      </c>
      <c r="P10" s="17" t="s">
        <v>24</v>
      </c>
      <c r="Q10" s="18">
        <v>7241</v>
      </c>
      <c r="R10" s="18">
        <v>4880</v>
      </c>
      <c r="S10" s="30">
        <v>30.569341021102733</v>
      </c>
      <c r="T10" s="31">
        <v>24.676267791142809</v>
      </c>
      <c r="U10" s="31">
        <v>278.38315189604305</v>
      </c>
      <c r="V10" s="30">
        <v>659.35873868973727</v>
      </c>
      <c r="W10" s="37">
        <f t="shared" si="6"/>
        <v>-0.19277724128537144</v>
      </c>
      <c r="X10" s="38">
        <f t="shared" si="1"/>
        <v>1.3685296117918888</v>
      </c>
      <c r="Y10" s="49">
        <f>kWh_in_MMBtu*(V10-U10)*Elec_source_E+(T10-S10)*Gas_source_E</f>
        <v>-2.3447772739013519</v>
      </c>
      <c r="Z10" s="50">
        <f>(V10-U10)*Elec_emissions/1000+(T10-S10)*Gas_emissions</f>
        <v>-312.34326160607748</v>
      </c>
      <c r="AA10" s="6"/>
      <c r="AB10" s="16">
        <v>3</v>
      </c>
      <c r="AC10" s="17" t="s">
        <v>24</v>
      </c>
      <c r="AD10" s="18">
        <v>2476</v>
      </c>
      <c r="AE10" s="18">
        <v>1789</v>
      </c>
      <c r="AF10" s="30">
        <v>33.576452358674558</v>
      </c>
      <c r="AG10" s="31">
        <v>27.546101026233426</v>
      </c>
      <c r="AH10" s="31">
        <v>291.58128086144933</v>
      </c>
      <c r="AI10" s="30">
        <v>696.01274900682449</v>
      </c>
      <c r="AJ10" s="37">
        <f t="shared" si="7"/>
        <v>-0.17960061021405604</v>
      </c>
      <c r="AK10" s="38">
        <f t="shared" si="2"/>
        <v>1.3870282308607762</v>
      </c>
      <c r="AL10" s="49">
        <f>kWh_in_MMBtu*(AI10-AH10)*Elec_source_E+(AG10-AF10)*Gas_source_E</f>
        <v>-2.2432949466490468</v>
      </c>
      <c r="AM10" s="50">
        <f>(AI10-AH10)*Elec_emissions/1000+(AG10-AF10)*Gas_emissions</f>
        <v>-298.41829118547093</v>
      </c>
      <c r="AO10" s="16">
        <v>3</v>
      </c>
      <c r="AP10" s="17" t="s">
        <v>24</v>
      </c>
      <c r="AQ10" s="18">
        <v>211</v>
      </c>
      <c r="AR10" s="18">
        <v>137</v>
      </c>
      <c r="AS10" s="30">
        <v>58.184231588720642</v>
      </c>
      <c r="AT10" s="31">
        <v>51.914718022272965</v>
      </c>
      <c r="AU10" s="31">
        <v>445.01689958809135</v>
      </c>
      <c r="AV10" s="30">
        <v>553.31908840181939</v>
      </c>
      <c r="AW10" s="37">
        <f t="shared" si="8"/>
        <v>-0.10775279479093543</v>
      </c>
      <c r="AX10" s="38">
        <f t="shared" si="3"/>
        <v>0.24336646296797446</v>
      </c>
      <c r="AY10" s="49">
        <f>kWh_in_MMBtu*(AV10-AU10)*Elec_source_E+(AT10-AS10)*Gas_source_E</f>
        <v>-5.6743013606302428</v>
      </c>
      <c r="AZ10" s="50">
        <f>(AV10-AU10)*Elec_emissions/1000+(AT10-AS10)*Gas_emissions</f>
        <v>-764.147111732648</v>
      </c>
      <c r="BA10" s="6"/>
      <c r="BB10" s="16">
        <v>3</v>
      </c>
      <c r="BC10" s="17" t="s">
        <v>24</v>
      </c>
      <c r="BD10" s="18">
        <v>72</v>
      </c>
      <c r="BE10" s="18">
        <v>53</v>
      </c>
      <c r="BF10" s="30">
        <v>55.393704418252049</v>
      </c>
      <c r="BG10" s="31">
        <v>47.514164191335418</v>
      </c>
      <c r="BH10" s="31">
        <v>415.66681109008749</v>
      </c>
      <c r="BI10" s="30">
        <v>750.25932741283032</v>
      </c>
      <c r="BJ10" s="37">
        <f t="shared" si="9"/>
        <v>-0.14224613265474892</v>
      </c>
      <c r="BK10" s="38">
        <f t="shared" si="4"/>
        <v>0.8049536489220126</v>
      </c>
      <c r="BL10" s="49">
        <f>kWh_in_MMBtu*(BI10-BH10)*Elec_source_E+(BG10-BF10)*Gas_source_E</f>
        <v>-5.0065971117383068</v>
      </c>
      <c r="BM10" s="50">
        <f>(BI10-BH10)*Elec_emissions/1000+(BG10-BF10)*Gas_emissions</f>
        <v>-671.79489462347681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9368</v>
      </c>
      <c r="F11" s="39">
        <v>37.248372507584598</v>
      </c>
      <c r="G11" s="40">
        <v>31.612025841576287</v>
      </c>
      <c r="H11" s="40">
        <v>311.95425894701572</v>
      </c>
      <c r="I11" s="39">
        <v>630.0959486893355</v>
      </c>
      <c r="J11" s="41">
        <f t="shared" si="5"/>
        <v>-0.15131793113539727</v>
      </c>
      <c r="K11" s="42">
        <f t="shared" si="0"/>
        <v>1.0198344168026088</v>
      </c>
      <c r="L11" s="51">
        <f>kWh_in_MMBtu*(I11-H11)*Elec_source_E+(G11-F11)*Gas_source_E</f>
        <v>-2.7376364306270395</v>
      </c>
      <c r="M11" s="52">
        <f>(I11-H11)*Elec_emissions/1000+(G11-F11)*Gas_emissions</f>
        <v>-365.96494301788886</v>
      </c>
      <c r="N11" s="6"/>
      <c r="O11" s="19">
        <v>4</v>
      </c>
      <c r="P11" s="14" t="s">
        <v>25</v>
      </c>
      <c r="Q11" s="13">
        <v>7241</v>
      </c>
      <c r="R11" s="13">
        <v>7020</v>
      </c>
      <c r="S11" s="39">
        <v>36.958460551153316</v>
      </c>
      <c r="T11" s="40">
        <v>31.703011519626433</v>
      </c>
      <c r="U11" s="40">
        <v>309.97925871688085</v>
      </c>
      <c r="V11" s="39">
        <v>603.15627384444019</v>
      </c>
      <c r="W11" s="41">
        <f t="shared" si="6"/>
        <v>-0.14219880788197178</v>
      </c>
      <c r="X11" s="42">
        <f t="shared" si="1"/>
        <v>0.94579558755359239</v>
      </c>
      <c r="Y11" s="51">
        <f>kWh_in_MMBtu*(V11-U11)*Elec_source_E+(T11-S11)*Gas_source_E</f>
        <v>-2.589726402397452</v>
      </c>
      <c r="Z11" s="52">
        <f>(V11-U11)*Elec_emissions/1000+(T11-S11)*Gas_emissions</f>
        <v>-346.27162763898053</v>
      </c>
      <c r="AA11" s="6"/>
      <c r="AB11" s="19">
        <v>4</v>
      </c>
      <c r="AC11" s="14" t="s">
        <v>25</v>
      </c>
      <c r="AD11" s="13">
        <v>2476</v>
      </c>
      <c r="AE11" s="13">
        <v>2093</v>
      </c>
      <c r="AF11" s="39">
        <v>33.737090940033298</v>
      </c>
      <c r="AG11" s="40">
        <v>27.037425980421329</v>
      </c>
      <c r="AH11" s="40">
        <v>292.7945248269051</v>
      </c>
      <c r="AI11" s="39">
        <v>711.20075565458035</v>
      </c>
      <c r="AJ11" s="41">
        <f t="shared" si="7"/>
        <v>-0.19858454813191895</v>
      </c>
      <c r="AK11" s="42">
        <f t="shared" si="2"/>
        <v>1.4290097503531856</v>
      </c>
      <c r="AL11" s="51">
        <f>kWh_in_MMBtu*(AI11-AH11)*Elec_source_E+(AG11-AF11)*Gas_source_E</f>
        <v>-2.8232349015622091</v>
      </c>
      <c r="AM11" s="52">
        <f>(AI11-AH11)*Elec_emissions/1000+(AG11-AF11)*Gas_emissions</f>
        <v>-376.48808943951963</v>
      </c>
      <c r="AO11" s="19">
        <v>4</v>
      </c>
      <c r="AP11" s="14" t="s">
        <v>25</v>
      </c>
      <c r="AQ11" s="13">
        <v>211</v>
      </c>
      <c r="AR11" s="13">
        <v>201</v>
      </c>
      <c r="AS11" s="39">
        <v>79.09545807315186</v>
      </c>
      <c r="AT11" s="40">
        <v>72.388075502254665</v>
      </c>
      <c r="AU11" s="40">
        <v>553.87343440224902</v>
      </c>
      <c r="AV11" s="39">
        <v>673.41954812258018</v>
      </c>
      <c r="AW11" s="41">
        <f t="shared" si="8"/>
        <v>-8.4801109119234594E-2</v>
      </c>
      <c r="AX11" s="42">
        <f t="shared" si="3"/>
        <v>0.21583651840848381</v>
      </c>
      <c r="AY11" s="51">
        <f>kWh_in_MMBtu*(AV11-AU11)*Elec_source_E+(AT11-AS11)*Gas_source_E</f>
        <v>-6.0312026526545619</v>
      </c>
      <c r="AZ11" s="52">
        <f>(AV11-AU11)*Elec_emissions/1000+(AT11-AS11)*Gas_emissions</f>
        <v>-812.16518857252618</v>
      </c>
      <c r="BA11" s="6"/>
      <c r="BB11" s="19">
        <v>4</v>
      </c>
      <c r="BC11" s="14" t="s">
        <v>25</v>
      </c>
      <c r="BD11" s="13">
        <v>72</v>
      </c>
      <c r="BE11" s="13">
        <v>54</v>
      </c>
      <c r="BF11" s="39">
        <v>55.267447625272247</v>
      </c>
      <c r="BG11" s="40">
        <v>45.314471539510549</v>
      </c>
      <c r="BH11" s="40">
        <v>410.84446010336842</v>
      </c>
      <c r="BI11" s="39">
        <v>827.43137363042183</v>
      </c>
      <c r="BJ11" s="41">
        <f t="shared" si="9"/>
        <v>-0.18008749297136858</v>
      </c>
      <c r="BK11" s="42">
        <f t="shared" si="4"/>
        <v>1.0139771957062296</v>
      </c>
      <c r="BL11" s="51">
        <f>kWh_in_MMBtu*(BI11-BH11)*Elec_source_E+(BG11-BF11)*Gas_source_E</f>
        <v>-6.3888213913560881</v>
      </c>
      <c r="BM11" s="52">
        <f>(BI11-BH11)*Elec_emissions/1000+(BG11-BF11)*Gas_emissions</f>
        <v>-857.37011233863393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71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71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71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71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71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53" t="s">
        <v>36</v>
      </c>
      <c r="G18" s="53"/>
      <c r="H18" s="53"/>
      <c r="I18" s="53"/>
      <c r="J18" s="28"/>
      <c r="K18" s="29"/>
      <c r="L18" s="45"/>
      <c r="M18" s="29"/>
      <c r="N18" s="5"/>
      <c r="O18" s="27"/>
      <c r="P18" s="28"/>
      <c r="Q18" s="28"/>
      <c r="R18" s="28"/>
      <c r="S18" s="53" t="s">
        <v>36</v>
      </c>
      <c r="T18" s="53"/>
      <c r="U18" s="53"/>
      <c r="V18" s="53"/>
      <c r="W18" s="28"/>
      <c r="X18" s="29"/>
      <c r="Y18" s="45"/>
      <c r="Z18" s="29"/>
      <c r="AB18" s="27"/>
      <c r="AC18" s="28"/>
      <c r="AD18" s="28"/>
      <c r="AE18" s="28"/>
      <c r="AF18" s="53" t="s">
        <v>36</v>
      </c>
      <c r="AG18" s="53"/>
      <c r="AH18" s="53"/>
      <c r="AI18" s="53"/>
      <c r="AJ18" s="28"/>
      <c r="AK18" s="29"/>
      <c r="AL18" s="45"/>
      <c r="AM18" s="29"/>
      <c r="AO18" s="27"/>
      <c r="AP18" s="28"/>
      <c r="AQ18" s="28"/>
      <c r="AR18" s="28"/>
      <c r="AS18" s="53" t="s">
        <v>36</v>
      </c>
      <c r="AT18" s="53"/>
      <c r="AU18" s="53"/>
      <c r="AV18" s="53"/>
      <c r="AW18" s="28"/>
      <c r="AX18" s="29"/>
      <c r="AY18" s="45"/>
      <c r="AZ18" s="29"/>
      <c r="BB18" s="27"/>
      <c r="BC18" s="28"/>
      <c r="BD18" s="28"/>
      <c r="BE18" s="28"/>
      <c r="BF18" s="53" t="s">
        <v>36</v>
      </c>
      <c r="BG18" s="53"/>
      <c r="BH18" s="53"/>
      <c r="BI18" s="53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35</v>
      </c>
      <c r="I19" s="23" t="s">
        <v>35</v>
      </c>
      <c r="J19" s="23" t="s">
        <v>42</v>
      </c>
      <c r="K19" s="34" t="s">
        <v>42</v>
      </c>
      <c r="L19" s="46" t="s">
        <v>42</v>
      </c>
      <c r="M19" s="34" t="s">
        <v>42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35</v>
      </c>
      <c r="V19" s="23" t="s">
        <v>35</v>
      </c>
      <c r="W19" s="23" t="s">
        <v>42</v>
      </c>
      <c r="X19" s="34" t="s">
        <v>42</v>
      </c>
      <c r="Y19" s="46" t="s">
        <v>42</v>
      </c>
      <c r="Z19" s="34" t="s">
        <v>42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35</v>
      </c>
      <c r="AI19" s="23" t="s">
        <v>35</v>
      </c>
      <c r="AJ19" s="23" t="s">
        <v>42</v>
      </c>
      <c r="AK19" s="34" t="s">
        <v>42</v>
      </c>
      <c r="AL19" s="46" t="s">
        <v>42</v>
      </c>
      <c r="AM19" s="34" t="s">
        <v>42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35</v>
      </c>
      <c r="AV19" s="23" t="s">
        <v>35</v>
      </c>
      <c r="AW19" s="23" t="s">
        <v>42</v>
      </c>
      <c r="AX19" s="34" t="s">
        <v>42</v>
      </c>
      <c r="AY19" s="46" t="s">
        <v>42</v>
      </c>
      <c r="AZ19" s="34" t="s">
        <v>42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35</v>
      </c>
      <c r="BI19" s="23" t="s">
        <v>35</v>
      </c>
      <c r="BJ19" s="23" t="s">
        <v>42</v>
      </c>
      <c r="BK19" s="34" t="s">
        <v>42</v>
      </c>
      <c r="BL19" s="46" t="s">
        <v>42</v>
      </c>
      <c r="BM19" s="34" t="s">
        <v>42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33</v>
      </c>
      <c r="G20" s="23" t="s">
        <v>34</v>
      </c>
      <c r="H20" s="23" t="s">
        <v>33</v>
      </c>
      <c r="I20" s="23" t="s">
        <v>34</v>
      </c>
      <c r="J20" s="23" t="s">
        <v>37</v>
      </c>
      <c r="K20" s="34" t="s">
        <v>38</v>
      </c>
      <c r="L20" s="46" t="s">
        <v>43</v>
      </c>
      <c r="M20" s="34" t="s">
        <v>44</v>
      </c>
      <c r="N20" s="6"/>
      <c r="O20" s="16"/>
      <c r="P20" s="18"/>
      <c r="Q20" s="23" t="s">
        <v>6</v>
      </c>
      <c r="R20" s="23" t="s">
        <v>4</v>
      </c>
      <c r="S20" s="23" t="s">
        <v>33</v>
      </c>
      <c r="T20" s="23" t="s">
        <v>34</v>
      </c>
      <c r="U20" s="23" t="s">
        <v>33</v>
      </c>
      <c r="V20" s="23" t="s">
        <v>34</v>
      </c>
      <c r="W20" s="23" t="s">
        <v>37</v>
      </c>
      <c r="X20" s="34" t="s">
        <v>38</v>
      </c>
      <c r="Y20" s="46" t="s">
        <v>43</v>
      </c>
      <c r="Z20" s="34" t="s">
        <v>44</v>
      </c>
      <c r="AA20" s="6"/>
      <c r="AB20" s="16"/>
      <c r="AC20" s="18"/>
      <c r="AD20" s="23" t="s">
        <v>6</v>
      </c>
      <c r="AE20" s="23" t="s">
        <v>4</v>
      </c>
      <c r="AF20" s="23" t="s">
        <v>33</v>
      </c>
      <c r="AG20" s="23" t="s">
        <v>34</v>
      </c>
      <c r="AH20" s="23" t="s">
        <v>33</v>
      </c>
      <c r="AI20" s="23" t="s">
        <v>34</v>
      </c>
      <c r="AJ20" s="23" t="s">
        <v>37</v>
      </c>
      <c r="AK20" s="34" t="s">
        <v>38</v>
      </c>
      <c r="AL20" s="46" t="s">
        <v>43</v>
      </c>
      <c r="AM20" s="34" t="s">
        <v>44</v>
      </c>
      <c r="AO20" s="16"/>
      <c r="AP20" s="18"/>
      <c r="AQ20" s="23" t="s">
        <v>6</v>
      </c>
      <c r="AR20" s="23" t="s">
        <v>4</v>
      </c>
      <c r="AS20" s="23" t="s">
        <v>33</v>
      </c>
      <c r="AT20" s="23" t="s">
        <v>34</v>
      </c>
      <c r="AU20" s="23" t="s">
        <v>33</v>
      </c>
      <c r="AV20" s="23" t="s">
        <v>34</v>
      </c>
      <c r="AW20" s="23" t="s">
        <v>37</v>
      </c>
      <c r="AX20" s="34" t="s">
        <v>38</v>
      </c>
      <c r="AY20" s="46" t="s">
        <v>43</v>
      </c>
      <c r="AZ20" s="34" t="s">
        <v>44</v>
      </c>
      <c r="BA20" s="6"/>
      <c r="BB20" s="16"/>
      <c r="BC20" s="18"/>
      <c r="BD20" s="23" t="s">
        <v>6</v>
      </c>
      <c r="BE20" s="23" t="s">
        <v>4</v>
      </c>
      <c r="BF20" s="23" t="s">
        <v>33</v>
      </c>
      <c r="BG20" s="23" t="s">
        <v>34</v>
      </c>
      <c r="BH20" s="23" t="s">
        <v>33</v>
      </c>
      <c r="BI20" s="23" t="s">
        <v>34</v>
      </c>
      <c r="BJ20" s="23" t="s">
        <v>37</v>
      </c>
      <c r="BK20" s="34" t="s">
        <v>38</v>
      </c>
      <c r="BL20" s="46" t="s">
        <v>43</v>
      </c>
      <c r="BM20" s="34" t="s">
        <v>44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39</v>
      </c>
      <c r="G21" s="10" t="s">
        <v>39</v>
      </c>
      <c r="H21" s="10" t="s">
        <v>40</v>
      </c>
      <c r="I21" s="10" t="s">
        <v>40</v>
      </c>
      <c r="J21" s="9" t="s">
        <v>41</v>
      </c>
      <c r="K21" s="35" t="s">
        <v>41</v>
      </c>
      <c r="L21" s="47" t="s">
        <v>39</v>
      </c>
      <c r="M21" s="48" t="s">
        <v>45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39</v>
      </c>
      <c r="T21" s="10" t="s">
        <v>39</v>
      </c>
      <c r="U21" s="10" t="s">
        <v>40</v>
      </c>
      <c r="V21" s="10" t="s">
        <v>40</v>
      </c>
      <c r="W21" s="9" t="s">
        <v>41</v>
      </c>
      <c r="X21" s="35" t="s">
        <v>41</v>
      </c>
      <c r="Y21" s="47" t="s">
        <v>39</v>
      </c>
      <c r="Z21" s="48" t="s">
        <v>45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39</v>
      </c>
      <c r="AG21" s="10" t="s">
        <v>39</v>
      </c>
      <c r="AH21" s="10" t="s">
        <v>40</v>
      </c>
      <c r="AI21" s="10" t="s">
        <v>40</v>
      </c>
      <c r="AJ21" s="9" t="s">
        <v>41</v>
      </c>
      <c r="AK21" s="35" t="s">
        <v>41</v>
      </c>
      <c r="AL21" s="47" t="s">
        <v>39</v>
      </c>
      <c r="AM21" s="48" t="s">
        <v>45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39</v>
      </c>
      <c r="AT21" s="10" t="s">
        <v>39</v>
      </c>
      <c r="AU21" s="10" t="s">
        <v>40</v>
      </c>
      <c r="AV21" s="10" t="s">
        <v>40</v>
      </c>
      <c r="AW21" s="9" t="s">
        <v>41</v>
      </c>
      <c r="AX21" s="35" t="s">
        <v>41</v>
      </c>
      <c r="AY21" s="47" t="s">
        <v>39</v>
      </c>
      <c r="AZ21" s="48" t="s">
        <v>45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39</v>
      </c>
      <c r="BG21" s="10" t="s">
        <v>39</v>
      </c>
      <c r="BH21" s="10" t="s">
        <v>40</v>
      </c>
      <c r="BI21" s="10" t="s">
        <v>40</v>
      </c>
      <c r="BJ21" s="9" t="s">
        <v>41</v>
      </c>
      <c r="BK21" s="35" t="s">
        <v>41</v>
      </c>
      <c r="BL21" s="47" t="s">
        <v>39</v>
      </c>
      <c r="BM21" s="48" t="s">
        <v>45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1070</v>
      </c>
      <c r="F23" s="30">
        <v>39.531542844731128</v>
      </c>
      <c r="G23" s="30">
        <v>32.532397755412397</v>
      </c>
      <c r="H23" s="30">
        <v>299.85230855435219</v>
      </c>
      <c r="I23" s="30">
        <v>716.93446812322566</v>
      </c>
      <c r="J23" s="32">
        <f>(G23-F23)/F23</f>
        <v>-0.17705216102516969</v>
      </c>
      <c r="K23" s="36">
        <f t="shared" ref="K23:K26" si="10">(I23-H23)/H23</f>
        <v>1.3909586408712669</v>
      </c>
      <c r="L23" s="49">
        <f>kWh_in_MMBtu*(I23-H23)*Elec_source_E+(G23-F23)*Gas_source_E</f>
        <v>-3.163843568817585</v>
      </c>
      <c r="M23" s="50">
        <f>(I23-H23)*Elec_emissions/1000+(G23-F23)*Gas_emissions</f>
        <v>-422.43686811671148</v>
      </c>
      <c r="N23" s="6"/>
      <c r="O23" s="16">
        <v>1</v>
      </c>
      <c r="P23" s="17" t="s">
        <v>22</v>
      </c>
      <c r="Q23" s="18">
        <v>3779</v>
      </c>
      <c r="R23" s="18">
        <v>764</v>
      </c>
      <c r="S23" s="30">
        <v>37.023953299321896</v>
      </c>
      <c r="T23" s="30">
        <v>30.966693176173109</v>
      </c>
      <c r="U23" s="30">
        <v>283.5203681131116</v>
      </c>
      <c r="V23" s="30">
        <v>573.70960391484095</v>
      </c>
      <c r="W23" s="32">
        <f>(T23-S23)/S23</f>
        <v>-0.16360381816005928</v>
      </c>
      <c r="X23" s="36">
        <f t="shared" ref="X23:X26" si="11">(V23-U23)/U23</f>
        <v>1.0235216528992273</v>
      </c>
      <c r="Y23" s="49">
        <f>kWh_in_MMBtu*(V23-U23)*Elec_source_E+(T23-S23)*Gas_source_E</f>
        <v>-3.4956872492504254</v>
      </c>
      <c r="Z23" s="50">
        <f>(V23-U23)*Elec_emissions/1000+(T23-S23)*Gas_emissions</f>
        <v>-468.48208924715709</v>
      </c>
      <c r="AA23" s="6"/>
      <c r="AB23" s="16">
        <v>1</v>
      </c>
      <c r="AC23" s="17" t="s">
        <v>22</v>
      </c>
      <c r="AD23" s="18">
        <v>1341</v>
      </c>
      <c r="AE23" s="18">
        <v>268</v>
      </c>
      <c r="AF23" s="30">
        <v>43.33437963396053</v>
      </c>
      <c r="AG23" s="30">
        <v>33.616638674512025</v>
      </c>
      <c r="AH23" s="30">
        <v>323.5608647625512</v>
      </c>
      <c r="AI23" s="30">
        <v>1168.0721154356836</v>
      </c>
      <c r="AJ23" s="32">
        <f>(AG23-AF23)/AF23</f>
        <v>-0.224250145993387</v>
      </c>
      <c r="AK23" s="36">
        <f t="shared" ref="AK23:AK26" si="12">(AI23-AH23)/AH23</f>
        <v>2.6100537569427207</v>
      </c>
      <c r="AL23" s="49">
        <f>kWh_in_MMBtu*(AI23-AH23)*Elec_source_E+(AG23-AF23)*Gas_source_E</f>
        <v>-1.5511156542924649</v>
      </c>
      <c r="AM23" s="50">
        <f>(AI23-AH23)*Elec_emissions/1000+(AG23-AF23)*Gas_emissions</f>
        <v>-200.5885625601959</v>
      </c>
      <c r="AO23" s="16">
        <v>1</v>
      </c>
      <c r="AP23" s="17" t="s">
        <v>22</v>
      </c>
      <c r="AQ23" s="18">
        <v>133</v>
      </c>
      <c r="AR23" s="18">
        <v>31</v>
      </c>
      <c r="AS23" s="30">
        <v>64.308528349035839</v>
      </c>
      <c r="AT23" s="30">
        <v>57.433061964380492</v>
      </c>
      <c r="AU23" s="30">
        <v>474.26946212687153</v>
      </c>
      <c r="AV23" s="30">
        <v>421.49679788149228</v>
      </c>
      <c r="AW23" s="32">
        <f>(AT23-AS23)/AS23</f>
        <v>-0.1069137571822296</v>
      </c>
      <c r="AX23" s="36">
        <f t="shared" ref="AX23:AX26" si="13">(AV23-AU23)/AU23</f>
        <v>-0.11127147847284771</v>
      </c>
      <c r="AY23" s="49">
        <f>kWh_in_MMBtu*(AV23-AU23)*Elec_source_E+(AT23-AS23)*Gas_source_E</f>
        <v>-8.0592352878177937</v>
      </c>
      <c r="AZ23" s="50">
        <f>(AV23-AU23)*Elec_emissions/1000+(AT23-AS23)*Gas_emissions</f>
        <v>-1087.4250123571176</v>
      </c>
      <c r="BA23" s="6"/>
      <c r="BB23" s="16">
        <v>1</v>
      </c>
      <c r="BC23" s="17" t="s">
        <v>22</v>
      </c>
      <c r="BD23" s="18">
        <v>46</v>
      </c>
      <c r="BE23" s="18">
        <v>7</v>
      </c>
      <c r="BF23" s="30">
        <v>57.896057494118786</v>
      </c>
      <c r="BG23" s="30">
        <v>51.632560861427699</v>
      </c>
      <c r="BH23" s="30">
        <v>402.24911892028183</v>
      </c>
      <c r="BI23" s="30">
        <v>385.14511854597691</v>
      </c>
      <c r="BJ23" s="32">
        <f>(BG23-BF23)/BF23</f>
        <v>-0.10818520126914251</v>
      </c>
      <c r="BK23" s="36">
        <f t="shared" ref="BK23:BK26" si="14">(BI23-BH23)/BH23</f>
        <v>-4.2520914452753855E-2</v>
      </c>
      <c r="BL23" s="49">
        <f>kWh_in_MMBtu*(BI23-BH23)*Elec_source_E+(BG23-BF23)*Gas_source_E</f>
        <v>-7.0103244192500789</v>
      </c>
      <c r="BM23" s="50">
        <f>(BI23-BH23)*Elec_emissions/1000+(BG23-BF23)*Gas_emissions</f>
        <v>-945.60322154982919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1393</v>
      </c>
      <c r="F24" s="30">
        <v>38.870518523657104</v>
      </c>
      <c r="G24" s="31">
        <v>32.703069648021952</v>
      </c>
      <c r="H24" s="31">
        <v>301.17244652471788</v>
      </c>
      <c r="I24" s="30">
        <v>634.75060120634214</v>
      </c>
      <c r="J24" s="37">
        <f t="shared" ref="J24:J26" si="15">(G24-F24)/F24</f>
        <v>-0.15866649352468923</v>
      </c>
      <c r="K24" s="38">
        <f t="shared" si="10"/>
        <v>1.1075985155044612</v>
      </c>
      <c r="L24" s="49">
        <f>kWh_in_MMBtu*(I24-H24)*Elec_source_E+(G24-F24)*Gas_source_E</f>
        <v>-3.151277155891842</v>
      </c>
      <c r="M24" s="50">
        <f>(I24-H24)*Elec_emissions/1000+(G24-F24)*Gas_emissions</f>
        <v>-421.59234781128578</v>
      </c>
      <c r="N24" s="6"/>
      <c r="O24" s="16">
        <v>2</v>
      </c>
      <c r="P24" s="17" t="s">
        <v>23</v>
      </c>
      <c r="Q24" s="18">
        <v>3779</v>
      </c>
      <c r="R24" s="18">
        <v>965</v>
      </c>
      <c r="S24" s="30">
        <v>36.868984137584647</v>
      </c>
      <c r="T24" s="31">
        <v>31.404408876340717</v>
      </c>
      <c r="U24" s="31">
        <v>287.75990416432052</v>
      </c>
      <c r="V24" s="30">
        <v>511.82583711182463</v>
      </c>
      <c r="W24" s="37">
        <f t="shared" ref="W24:W26" si="16">(T24-S24)/S24</f>
        <v>-0.14821605175916094</v>
      </c>
      <c r="X24" s="38">
        <f t="shared" si="11"/>
        <v>0.77865585060646592</v>
      </c>
      <c r="Y24" s="49">
        <f>kWh_in_MMBtu*(V24-U24)*Elec_source_E+(T24-S24)*Gas_source_E</f>
        <v>-3.5575677900179938</v>
      </c>
      <c r="Z24" s="50">
        <f>(V24-U24)*Elec_emissions/1000+(T24-S24)*Gas_emissions</f>
        <v>-477.50069689718669</v>
      </c>
      <c r="AA24" s="6"/>
      <c r="AB24" s="16">
        <v>2</v>
      </c>
      <c r="AC24" s="17" t="s">
        <v>23</v>
      </c>
      <c r="AD24" s="18">
        <v>1341</v>
      </c>
      <c r="AE24" s="18">
        <v>385</v>
      </c>
      <c r="AF24" s="30">
        <v>41.234853055559896</v>
      </c>
      <c r="AG24" s="31">
        <v>33.374206098925725</v>
      </c>
      <c r="AH24" s="31">
        <v>317.29305338970823</v>
      </c>
      <c r="AI24" s="30">
        <v>967.55912334140953</v>
      </c>
      <c r="AJ24" s="37">
        <f t="shared" ref="AJ24:AJ26" si="17">(AG24-AF24)/AF24</f>
        <v>-0.19063113783969896</v>
      </c>
      <c r="AK24" s="38">
        <f t="shared" si="12"/>
        <v>2.049417921397183</v>
      </c>
      <c r="AL24" s="49">
        <f>kWh_in_MMBtu*(AI24-AH24)*Elec_source_E+(AG24-AF24)*Gas_source_E</f>
        <v>-1.6064455396043513</v>
      </c>
      <c r="AM24" s="50">
        <f>(AI24-AH24)*Elec_emissions/1000+(AG24-AF24)*Gas_emissions</f>
        <v>-210.02823691544938</v>
      </c>
      <c r="AO24" s="16">
        <v>2</v>
      </c>
      <c r="AP24" s="17" t="s">
        <v>23</v>
      </c>
      <c r="AQ24" s="18">
        <v>133</v>
      </c>
      <c r="AR24" s="18">
        <v>38</v>
      </c>
      <c r="AS24" s="30">
        <v>64.471841937881123</v>
      </c>
      <c r="AT24" s="31">
        <v>57.612140198478073</v>
      </c>
      <c r="AU24" s="31">
        <v>472.79602814193777</v>
      </c>
      <c r="AV24" s="30">
        <v>422.95112360643441</v>
      </c>
      <c r="AW24" s="37">
        <f t="shared" ref="AW24:AW26" si="18">(AT24-AS24)/AS24</f>
        <v>-0.10639841414818581</v>
      </c>
      <c r="AX24" s="38">
        <f t="shared" si="13"/>
        <v>-0.10542581064268047</v>
      </c>
      <c r="AY24" s="49">
        <f>kWh_in_MMBtu*(AV24-AU24)*Elec_source_E+(AT24-AS24)*Gas_source_E</f>
        <v>-8.0107076293104562</v>
      </c>
      <c r="AZ24" s="50">
        <f>(AV24-AU24)*Elec_emissions/1000+(AT24-AS24)*Gas_emissions</f>
        <v>-1080.8506468868702</v>
      </c>
      <c r="BA24" s="6"/>
      <c r="BB24" s="16">
        <v>2</v>
      </c>
      <c r="BC24" s="17" t="s">
        <v>23</v>
      </c>
      <c r="BD24" s="18">
        <v>46</v>
      </c>
      <c r="BE24" s="18">
        <v>5</v>
      </c>
      <c r="BF24" s="30">
        <v>48.542838131015031</v>
      </c>
      <c r="BG24" s="31">
        <v>42.358155679430553</v>
      </c>
      <c r="BH24" s="31">
        <v>344.16717318611416</v>
      </c>
      <c r="BI24" s="30">
        <v>342.6498968073148</v>
      </c>
      <c r="BJ24" s="37">
        <f t="shared" ref="BJ24:BJ26" si="19">(BG24-BF24)/BF24</f>
        <v>-0.1274066925154291</v>
      </c>
      <c r="BK24" s="38">
        <f t="shared" si="14"/>
        <v>-4.4085447335177989E-3</v>
      </c>
      <c r="BL24" s="49">
        <f>kWh_in_MMBtu*(BI24-BH24)*Elec_source_E+(BG24-BF24)*Gas_source_E</f>
        <v>-6.75754762570255</v>
      </c>
      <c r="BM24" s="50">
        <f>(BI24-BH24)*Elec_emissions/1000+(BG24-BF24)*Gas_emissions</f>
        <v>-911.35444023769264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2735</v>
      </c>
      <c r="F25" s="30">
        <v>39.387473739322566</v>
      </c>
      <c r="G25" s="31">
        <v>35.081710144209403</v>
      </c>
      <c r="H25" s="31">
        <v>309.32904354637628</v>
      </c>
      <c r="I25" s="30">
        <v>453.15050586336758</v>
      </c>
      <c r="J25" s="37">
        <f t="shared" si="15"/>
        <v>-0.10931809497633495</v>
      </c>
      <c r="K25" s="38">
        <f t="shared" si="10"/>
        <v>0.46494651995207431</v>
      </c>
      <c r="L25" s="49">
        <f>kWh_in_MMBtu*(I25-H25)*Elec_source_E+(G25-F25)*Gas_source_E</f>
        <v>-3.1535494058026812</v>
      </c>
      <c r="M25" s="50">
        <f>(I25-H25)*Elec_emissions/1000+(G25-F25)*Gas_emissions</f>
        <v>-423.83084227272957</v>
      </c>
      <c r="N25" s="6"/>
      <c r="O25" s="16">
        <v>3</v>
      </c>
      <c r="P25" s="17" t="s">
        <v>24</v>
      </c>
      <c r="Q25" s="18">
        <v>3779</v>
      </c>
      <c r="R25" s="18">
        <v>1703</v>
      </c>
      <c r="S25" s="30">
        <v>38.036876245862125</v>
      </c>
      <c r="T25" s="31">
        <v>33.657114092146578</v>
      </c>
      <c r="U25" s="31">
        <v>300.61712446275419</v>
      </c>
      <c r="V25" s="30">
        <v>449.6272661950141</v>
      </c>
      <c r="W25" s="37">
        <f t="shared" si="16"/>
        <v>-0.11514515875083203</v>
      </c>
      <c r="X25" s="38">
        <f t="shared" si="11"/>
        <v>0.49568081658209706</v>
      </c>
      <c r="Y25" s="49">
        <f>kWh_in_MMBtu*(V25-U25)*Elec_source_E+(T25-S25)*Gas_source_E</f>
        <v>-3.1786585422349085</v>
      </c>
      <c r="Z25" s="50">
        <f>(V25-U25)*Elec_emissions/1000+(T25-S25)*Gas_emissions</f>
        <v>-427.16429051747946</v>
      </c>
      <c r="AA25" s="6"/>
      <c r="AB25" s="16">
        <v>3</v>
      </c>
      <c r="AC25" s="17" t="s">
        <v>24</v>
      </c>
      <c r="AD25" s="18">
        <v>1341</v>
      </c>
      <c r="AE25" s="18">
        <v>937</v>
      </c>
      <c r="AF25" s="30">
        <v>39.245677495679942</v>
      </c>
      <c r="AG25" s="31">
        <v>35.211364534961255</v>
      </c>
      <c r="AH25" s="31">
        <v>309.12690566991961</v>
      </c>
      <c r="AI25" s="30">
        <v>453.67315969202804</v>
      </c>
      <c r="AJ25" s="37">
        <f t="shared" si="17"/>
        <v>-0.1027963642916541</v>
      </c>
      <c r="AK25" s="38">
        <f t="shared" si="12"/>
        <v>0.46759518945417333</v>
      </c>
      <c r="AL25" s="49">
        <f>kWh_in_MMBtu*(AI25-AH25)*Elec_source_E+(AG25-AF25)*Gas_source_E</f>
        <v>-2.8499086934083411</v>
      </c>
      <c r="AM25" s="50">
        <f>(AI25-AH25)*Elec_emissions/1000+(AG25-AF25)*Gas_emissions</f>
        <v>-382.87375187750132</v>
      </c>
      <c r="AO25" s="16">
        <v>3</v>
      </c>
      <c r="AP25" s="17" t="s">
        <v>24</v>
      </c>
      <c r="AQ25" s="18">
        <v>133</v>
      </c>
      <c r="AR25" s="18">
        <v>65</v>
      </c>
      <c r="AS25" s="30">
        <v>66.132024781614717</v>
      </c>
      <c r="AT25" s="31">
        <v>61.02478172903178</v>
      </c>
      <c r="AU25" s="31">
        <v>476.86541212501152</v>
      </c>
      <c r="AV25" s="30">
        <v>422.74310862828293</v>
      </c>
      <c r="AW25" s="37">
        <f t="shared" si="18"/>
        <v>-7.722798552514297E-2</v>
      </c>
      <c r="AX25" s="38">
        <f t="shared" si="13"/>
        <v>-0.11349597207217932</v>
      </c>
      <c r="AY25" s="49">
        <f>kWh_in_MMBtu*(AV25-AU25)*Elec_source_E+(AT25-AS25)*Gas_source_E</f>
        <v>-6.1463209091665343</v>
      </c>
      <c r="AZ25" s="50">
        <f>(AV25-AU25)*Elec_emissions/1000+(AT25-AS25)*Gas_emissions</f>
        <v>-829.4585580139352</v>
      </c>
      <c r="BA25" s="6"/>
      <c r="BB25" s="16">
        <v>3</v>
      </c>
      <c r="BC25" s="17" t="s">
        <v>24</v>
      </c>
      <c r="BD25" s="18">
        <v>46</v>
      </c>
      <c r="BE25" s="18">
        <v>30</v>
      </c>
      <c r="BF25" s="30">
        <v>62.538633536240205</v>
      </c>
      <c r="BG25" s="31">
        <v>55.691752128051334</v>
      </c>
      <c r="BH25" s="31">
        <v>447.19362461431109</v>
      </c>
      <c r="BI25" s="30">
        <v>702.71155046447279</v>
      </c>
      <c r="BJ25" s="37">
        <f t="shared" si="19"/>
        <v>-0.1094824274377726</v>
      </c>
      <c r="BK25" s="38">
        <f t="shared" si="14"/>
        <v>0.57138096740653899</v>
      </c>
      <c r="BL25" s="49">
        <f>kWh_in_MMBtu*(BI25-BH25)*Elec_source_E+(BG25-BF25)*Gas_source_E</f>
        <v>-4.7275607541627895</v>
      </c>
      <c r="BM25" s="50">
        <f>(BI25-BH25)*Elec_emissions/1000+(BG25-BF25)*Gas_emissions</f>
        <v>-634.96850281762886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4905</v>
      </c>
      <c r="F26" s="39">
        <v>45.946563905520208</v>
      </c>
      <c r="G26" s="40">
        <v>42.047206350148222</v>
      </c>
      <c r="H26" s="40">
        <v>346.89663727489761</v>
      </c>
      <c r="I26" s="39">
        <v>464.60668007895373</v>
      </c>
      <c r="J26" s="41">
        <f t="shared" si="15"/>
        <v>-8.4867228883322446E-2</v>
      </c>
      <c r="K26" s="42">
        <f t="shared" si="10"/>
        <v>0.33932310133861865</v>
      </c>
      <c r="L26" s="51">
        <f>kWh_in_MMBtu*(I26-H26)*Elec_source_E+(G26-F26)*Gas_source_E</f>
        <v>-2.9901121099414509</v>
      </c>
      <c r="M26" s="52">
        <f>(I26-H26)*Elec_emissions/1000+(G26-F26)*Gas_emissions</f>
        <v>-402.05515840258425</v>
      </c>
      <c r="N26" s="6"/>
      <c r="O26" s="19">
        <v>4</v>
      </c>
      <c r="P26" s="14" t="s">
        <v>25</v>
      </c>
      <c r="Q26" s="13">
        <v>3779</v>
      </c>
      <c r="R26" s="13">
        <v>3649</v>
      </c>
      <c r="S26" s="39">
        <v>46.084489439689598</v>
      </c>
      <c r="T26" s="40">
        <v>42.533952300521022</v>
      </c>
      <c r="U26" s="40">
        <v>347.27986576017486</v>
      </c>
      <c r="V26" s="39">
        <v>455.39893214542315</v>
      </c>
      <c r="W26" s="41">
        <f t="shared" si="16"/>
        <v>-7.7044081041955231E-2</v>
      </c>
      <c r="X26" s="42">
        <f t="shared" si="11"/>
        <v>0.31133122603748453</v>
      </c>
      <c r="Y26" s="51">
        <f>kWh_in_MMBtu*(V26-U26)*Elec_source_E+(T26-S26)*Gas_source_E</f>
        <v>-2.7125775385795592</v>
      </c>
      <c r="Z26" s="52">
        <f>(V26-U26)*Elec_emissions/1000+(T26-S26)*Gas_emissions</f>
        <v>-364.72383693362957</v>
      </c>
      <c r="AA26" s="6"/>
      <c r="AB26" s="19">
        <v>4</v>
      </c>
      <c r="AC26" s="14" t="s">
        <v>25</v>
      </c>
      <c r="AD26" s="13">
        <v>1341</v>
      </c>
      <c r="AE26" s="13">
        <v>1101</v>
      </c>
      <c r="AF26" s="39">
        <v>39.724987582037031</v>
      </c>
      <c r="AG26" s="40">
        <v>34.974984852649619</v>
      </c>
      <c r="AH26" s="40">
        <v>312.34156052327313</v>
      </c>
      <c r="AI26" s="39">
        <v>470.61025066631976</v>
      </c>
      <c r="AJ26" s="41">
        <f t="shared" si="17"/>
        <v>-0.11957216398313696</v>
      </c>
      <c r="AK26" s="42">
        <f t="shared" si="12"/>
        <v>0.50671671703853749</v>
      </c>
      <c r="AL26" s="51">
        <f>kWh_in_MMBtu*(AI26-AH26)*Elec_source_E+(AG26-AF26)*Gas_source_E</f>
        <v>-3.4831000162230628</v>
      </c>
      <c r="AM26" s="52">
        <f>(AI26-AH26)*Elec_emissions/1000+(AG26-AF26)*Gas_emissions</f>
        <v>-468.1277257519597</v>
      </c>
      <c r="AO26" s="19">
        <v>4</v>
      </c>
      <c r="AP26" s="14" t="s">
        <v>25</v>
      </c>
      <c r="AQ26" s="13">
        <v>133</v>
      </c>
      <c r="AR26" s="13">
        <v>124</v>
      </c>
      <c r="AS26" s="39">
        <v>93.093934029365542</v>
      </c>
      <c r="AT26" s="40">
        <v>87.489423661367653</v>
      </c>
      <c r="AU26" s="40">
        <v>619.71491082364923</v>
      </c>
      <c r="AV26" s="39">
        <v>646.14718011112268</v>
      </c>
      <c r="AW26" s="41">
        <f t="shared" si="18"/>
        <v>-6.0202744963275517E-2</v>
      </c>
      <c r="AX26" s="42">
        <f t="shared" si="13"/>
        <v>4.2652304835368422E-2</v>
      </c>
      <c r="AY26" s="51">
        <f>kWh_in_MMBtu*(AV26-AU26)*Elec_source_E+(AT26-AS26)*Gas_source_E</f>
        <v>-5.825936039840137</v>
      </c>
      <c r="AZ26" s="52">
        <f>(AV26-AU26)*Elec_emissions/1000+(AT26-AS26)*Gas_emissions</f>
        <v>-785.43050455170339</v>
      </c>
      <c r="BA26" s="6"/>
      <c r="BB26" s="19">
        <v>4</v>
      </c>
      <c r="BC26" s="14" t="s">
        <v>25</v>
      </c>
      <c r="BD26" s="13">
        <v>46</v>
      </c>
      <c r="BE26" s="13">
        <v>31</v>
      </c>
      <c r="BF26" s="39">
        <v>62.088220764017692</v>
      </c>
      <c r="BG26" s="40">
        <v>54.161559551583451</v>
      </c>
      <c r="BH26" s="40">
        <v>437.77640633021269</v>
      </c>
      <c r="BI26" s="39">
        <v>609.06213132968867</v>
      </c>
      <c r="BJ26" s="41">
        <f t="shared" si="19"/>
        <v>-0.1276677140187599</v>
      </c>
      <c r="BK26" s="42">
        <f t="shared" si="14"/>
        <v>0.39126303410302099</v>
      </c>
      <c r="BL26" s="51">
        <f>kWh_in_MMBtu*(BI26-BH26)*Elec_source_E+(BG26-BF26)*Gas_source_E</f>
        <v>-6.8062991672081115</v>
      </c>
      <c r="BM26" s="52">
        <f>(BI26-BH26)*Elec_emissions/1000+(BG26-BF26)*Gas_emissions</f>
        <v>-916.16975407859513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71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71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71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71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71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53" t="s">
        <v>36</v>
      </c>
      <c r="G33" s="53"/>
      <c r="H33" s="53"/>
      <c r="I33" s="53"/>
      <c r="J33" s="28"/>
      <c r="K33" s="29"/>
      <c r="L33" s="45"/>
      <c r="M33" s="29"/>
      <c r="N33" s="5"/>
      <c r="O33" s="27"/>
      <c r="P33" s="28"/>
      <c r="Q33" s="28"/>
      <c r="R33" s="28"/>
      <c r="S33" s="53" t="s">
        <v>36</v>
      </c>
      <c r="T33" s="53"/>
      <c r="U33" s="53"/>
      <c r="V33" s="53"/>
      <c r="W33" s="28"/>
      <c r="X33" s="29"/>
      <c r="Y33" s="45"/>
      <c r="Z33" s="29"/>
      <c r="AB33" s="27"/>
      <c r="AC33" s="28"/>
      <c r="AD33" s="28"/>
      <c r="AE33" s="28"/>
      <c r="AF33" s="53" t="s">
        <v>36</v>
      </c>
      <c r="AG33" s="53"/>
      <c r="AH33" s="53"/>
      <c r="AI33" s="53"/>
      <c r="AJ33" s="28"/>
      <c r="AK33" s="29"/>
      <c r="AL33" s="45"/>
      <c r="AM33" s="29"/>
      <c r="AO33" s="27"/>
      <c r="AP33" s="28"/>
      <c r="AQ33" s="28"/>
      <c r="AR33" s="28"/>
      <c r="AS33" s="53" t="s">
        <v>36</v>
      </c>
      <c r="AT33" s="53"/>
      <c r="AU33" s="53"/>
      <c r="AV33" s="53"/>
      <c r="AW33" s="28"/>
      <c r="AX33" s="29"/>
      <c r="AY33" s="45"/>
      <c r="AZ33" s="29"/>
      <c r="BB33" s="27"/>
      <c r="BC33" s="28"/>
      <c r="BD33" s="28"/>
      <c r="BE33" s="28"/>
      <c r="BF33" s="53" t="s">
        <v>36</v>
      </c>
      <c r="BG33" s="53"/>
      <c r="BH33" s="53"/>
      <c r="BI33" s="53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35</v>
      </c>
      <c r="I34" s="23" t="s">
        <v>35</v>
      </c>
      <c r="J34" s="23" t="s">
        <v>42</v>
      </c>
      <c r="K34" s="34" t="s">
        <v>42</v>
      </c>
      <c r="L34" s="46" t="s">
        <v>42</v>
      </c>
      <c r="M34" s="34" t="s">
        <v>42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35</v>
      </c>
      <c r="V34" s="23" t="s">
        <v>35</v>
      </c>
      <c r="W34" s="23" t="s">
        <v>42</v>
      </c>
      <c r="X34" s="34" t="s">
        <v>42</v>
      </c>
      <c r="Y34" s="46" t="s">
        <v>42</v>
      </c>
      <c r="Z34" s="34" t="s">
        <v>42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35</v>
      </c>
      <c r="AI34" s="23" t="s">
        <v>35</v>
      </c>
      <c r="AJ34" s="23" t="s">
        <v>42</v>
      </c>
      <c r="AK34" s="34" t="s">
        <v>42</v>
      </c>
      <c r="AL34" s="46" t="s">
        <v>42</v>
      </c>
      <c r="AM34" s="34" t="s">
        <v>42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35</v>
      </c>
      <c r="AV34" s="23" t="s">
        <v>35</v>
      </c>
      <c r="AW34" s="23" t="s">
        <v>42</v>
      </c>
      <c r="AX34" s="34" t="s">
        <v>42</v>
      </c>
      <c r="AY34" s="46" t="s">
        <v>42</v>
      </c>
      <c r="AZ34" s="34" t="s">
        <v>42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35</v>
      </c>
      <c r="BI34" s="23" t="s">
        <v>35</v>
      </c>
      <c r="BJ34" s="23" t="s">
        <v>42</v>
      </c>
      <c r="BK34" s="34" t="s">
        <v>42</v>
      </c>
      <c r="BL34" s="46" t="s">
        <v>42</v>
      </c>
      <c r="BM34" s="34" t="s">
        <v>42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33</v>
      </c>
      <c r="G35" s="23" t="s">
        <v>34</v>
      </c>
      <c r="H35" s="23" t="s">
        <v>33</v>
      </c>
      <c r="I35" s="23" t="s">
        <v>34</v>
      </c>
      <c r="J35" s="23" t="s">
        <v>37</v>
      </c>
      <c r="K35" s="34" t="s">
        <v>38</v>
      </c>
      <c r="L35" s="46" t="s">
        <v>43</v>
      </c>
      <c r="M35" s="34" t="s">
        <v>44</v>
      </c>
      <c r="N35" s="6"/>
      <c r="O35" s="16"/>
      <c r="P35" s="18"/>
      <c r="Q35" s="23" t="s">
        <v>6</v>
      </c>
      <c r="R35" s="23" t="s">
        <v>4</v>
      </c>
      <c r="S35" s="23" t="s">
        <v>33</v>
      </c>
      <c r="T35" s="23" t="s">
        <v>34</v>
      </c>
      <c r="U35" s="23" t="s">
        <v>33</v>
      </c>
      <c r="V35" s="23" t="s">
        <v>34</v>
      </c>
      <c r="W35" s="23" t="s">
        <v>37</v>
      </c>
      <c r="X35" s="34" t="s">
        <v>38</v>
      </c>
      <c r="Y35" s="46" t="s">
        <v>43</v>
      </c>
      <c r="Z35" s="34" t="s">
        <v>44</v>
      </c>
      <c r="AA35" s="6"/>
      <c r="AB35" s="16"/>
      <c r="AC35" s="18"/>
      <c r="AD35" s="23" t="s">
        <v>6</v>
      </c>
      <c r="AE35" s="23" t="s">
        <v>4</v>
      </c>
      <c r="AF35" s="23" t="s">
        <v>33</v>
      </c>
      <c r="AG35" s="23" t="s">
        <v>34</v>
      </c>
      <c r="AH35" s="23" t="s">
        <v>33</v>
      </c>
      <c r="AI35" s="23" t="s">
        <v>34</v>
      </c>
      <c r="AJ35" s="23" t="s">
        <v>37</v>
      </c>
      <c r="AK35" s="34" t="s">
        <v>38</v>
      </c>
      <c r="AL35" s="46" t="s">
        <v>43</v>
      </c>
      <c r="AM35" s="34" t="s">
        <v>44</v>
      </c>
      <c r="AO35" s="16"/>
      <c r="AP35" s="18"/>
      <c r="AQ35" s="23" t="s">
        <v>6</v>
      </c>
      <c r="AR35" s="23" t="s">
        <v>4</v>
      </c>
      <c r="AS35" s="23" t="s">
        <v>33</v>
      </c>
      <c r="AT35" s="23" t="s">
        <v>34</v>
      </c>
      <c r="AU35" s="23" t="s">
        <v>33</v>
      </c>
      <c r="AV35" s="23" t="s">
        <v>34</v>
      </c>
      <c r="AW35" s="23" t="s">
        <v>37</v>
      </c>
      <c r="AX35" s="34" t="s">
        <v>38</v>
      </c>
      <c r="AY35" s="46" t="s">
        <v>43</v>
      </c>
      <c r="AZ35" s="34" t="s">
        <v>44</v>
      </c>
      <c r="BA35" s="6"/>
      <c r="BB35" s="16"/>
      <c r="BC35" s="18"/>
      <c r="BD35" s="23" t="s">
        <v>6</v>
      </c>
      <c r="BE35" s="23" t="s">
        <v>4</v>
      </c>
      <c r="BF35" s="23" t="s">
        <v>33</v>
      </c>
      <c r="BG35" s="23" t="s">
        <v>34</v>
      </c>
      <c r="BH35" s="23" t="s">
        <v>33</v>
      </c>
      <c r="BI35" s="23" t="s">
        <v>34</v>
      </c>
      <c r="BJ35" s="23" t="s">
        <v>37</v>
      </c>
      <c r="BK35" s="34" t="s">
        <v>38</v>
      </c>
      <c r="BL35" s="46" t="s">
        <v>43</v>
      </c>
      <c r="BM35" s="34" t="s">
        <v>44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39</v>
      </c>
      <c r="G36" s="10" t="s">
        <v>39</v>
      </c>
      <c r="H36" s="10" t="s">
        <v>40</v>
      </c>
      <c r="I36" s="10" t="s">
        <v>40</v>
      </c>
      <c r="J36" s="9" t="s">
        <v>41</v>
      </c>
      <c r="K36" s="35" t="s">
        <v>41</v>
      </c>
      <c r="L36" s="47" t="s">
        <v>39</v>
      </c>
      <c r="M36" s="48" t="s">
        <v>45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39</v>
      </c>
      <c r="T36" s="10" t="s">
        <v>39</v>
      </c>
      <c r="U36" s="10" t="s">
        <v>40</v>
      </c>
      <c r="V36" s="10" t="s">
        <v>40</v>
      </c>
      <c r="W36" s="9" t="s">
        <v>41</v>
      </c>
      <c r="X36" s="35" t="s">
        <v>41</v>
      </c>
      <c r="Y36" s="47" t="s">
        <v>39</v>
      </c>
      <c r="Z36" s="48" t="s">
        <v>45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39</v>
      </c>
      <c r="AG36" s="10" t="s">
        <v>39</v>
      </c>
      <c r="AH36" s="10" t="s">
        <v>40</v>
      </c>
      <c r="AI36" s="10" t="s">
        <v>40</v>
      </c>
      <c r="AJ36" s="9" t="s">
        <v>41</v>
      </c>
      <c r="AK36" s="35" t="s">
        <v>41</v>
      </c>
      <c r="AL36" s="47" t="s">
        <v>39</v>
      </c>
      <c r="AM36" s="48" t="s">
        <v>45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39</v>
      </c>
      <c r="AT36" s="10" t="s">
        <v>39</v>
      </c>
      <c r="AU36" s="10" t="s">
        <v>40</v>
      </c>
      <c r="AV36" s="10" t="s">
        <v>40</v>
      </c>
      <c r="AW36" s="9" t="s">
        <v>41</v>
      </c>
      <c r="AX36" s="35" t="s">
        <v>41</v>
      </c>
      <c r="AY36" s="47" t="s">
        <v>39</v>
      </c>
      <c r="AZ36" s="48" t="s">
        <v>45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39</v>
      </c>
      <c r="BG36" s="10" t="s">
        <v>39</v>
      </c>
      <c r="BH36" s="10" t="s">
        <v>40</v>
      </c>
      <c r="BI36" s="10" t="s">
        <v>40</v>
      </c>
      <c r="BJ36" s="9" t="s">
        <v>41</v>
      </c>
      <c r="BK36" s="35" t="s">
        <v>41</v>
      </c>
      <c r="BL36" s="47" t="s">
        <v>39</v>
      </c>
      <c r="BM36" s="48" t="s">
        <v>45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2577</v>
      </c>
      <c r="F38" s="30">
        <v>24.22201480765635</v>
      </c>
      <c r="G38" s="30">
        <v>18.942898912013238</v>
      </c>
      <c r="H38" s="30">
        <v>248.2656659649144</v>
      </c>
      <c r="I38" s="30">
        <v>645.86140708845755</v>
      </c>
      <c r="J38" s="32">
        <f>(G38-F38)/F38</f>
        <v>-0.21794701793239898</v>
      </c>
      <c r="K38" s="36">
        <f t="shared" ref="K38:K41" si="20">(I38-H38)/H38</f>
        <v>1.6014930601790602</v>
      </c>
      <c r="L38" s="49">
        <f>kWh_in_MMBtu*(I38-H38)*Elec_source_E+(G38-F38)*Gas_source_E</f>
        <v>-1.4976306794816843</v>
      </c>
      <c r="M38" s="50">
        <f>(I38-H38)*Elec_emissions/1000+(G38-F38)*Gas_emissions</f>
        <v>-197.92582906590587</v>
      </c>
      <c r="N38" s="6"/>
      <c r="O38" s="16">
        <v>1</v>
      </c>
      <c r="P38" s="17" t="s">
        <v>22</v>
      </c>
      <c r="Q38" s="18">
        <v>3462</v>
      </c>
      <c r="R38" s="18">
        <v>2248</v>
      </c>
      <c r="S38" s="30">
        <v>23.89427963908523</v>
      </c>
      <c r="T38" s="30">
        <v>18.994662874842728</v>
      </c>
      <c r="U38" s="30">
        <v>245.82780807730262</v>
      </c>
      <c r="V38" s="30">
        <v>573.43460151386739</v>
      </c>
      <c r="W38" s="32">
        <f>(T38-S38)/S38</f>
        <v>-0.20505396430649958</v>
      </c>
      <c r="X38" s="36">
        <f t="shared" ref="X38:X41" si="21">(V38-U38)/U38</f>
        <v>1.3326677563408369</v>
      </c>
      <c r="Y38" s="49">
        <f>kWh_in_MMBtu*(V38-U38)*Elec_source_E+(T38-S38)*Gas_source_E</f>
        <v>-1.8332687315828369</v>
      </c>
      <c r="Z38" s="50">
        <f>(V38-U38)*Elec_emissions/1000+(T38-S38)*Gas_emissions</f>
        <v>-243.90338668688258</v>
      </c>
      <c r="AA38" s="6"/>
      <c r="AB38" s="16">
        <v>1</v>
      </c>
      <c r="AC38" s="17" t="s">
        <v>22</v>
      </c>
      <c r="AD38" s="18">
        <v>1135</v>
      </c>
      <c r="AE38" s="18">
        <v>273</v>
      </c>
      <c r="AF38" s="30">
        <v>23.455644462694654</v>
      </c>
      <c r="AG38" s="30">
        <v>15.056670331409576</v>
      </c>
      <c r="AH38" s="30">
        <v>244.4333576401379</v>
      </c>
      <c r="AI38" s="30">
        <v>1272.2466770053559</v>
      </c>
      <c r="AJ38" s="32">
        <f>(AG38-AF38)/AF38</f>
        <v>-0.35807901780926715</v>
      </c>
      <c r="AK38" s="36">
        <f t="shared" ref="AK38:AK41" si="22">(AI38-AH38)/AH38</f>
        <v>4.2048815648083329</v>
      </c>
      <c r="AL38" s="49">
        <f>kWh_in_MMBtu*(AI38-AH38)*Elec_source_E+(AG38-AF38)*Gas_source_E</f>
        <v>1.848747075497517</v>
      </c>
      <c r="AM38" s="50">
        <f>(AI38-AH38)*Elec_emissions/1000+(AG38-AF38)*Gas_emissions</f>
        <v>259.79136905812038</v>
      </c>
      <c r="AO38" s="16">
        <v>1</v>
      </c>
      <c r="AP38" s="17" t="s">
        <v>22</v>
      </c>
      <c r="AQ38" s="18">
        <v>78</v>
      </c>
      <c r="AR38" s="18">
        <v>54</v>
      </c>
      <c r="AS38" s="30">
        <v>41.357753675116186</v>
      </c>
      <c r="AT38" s="30">
        <v>35.993114229560177</v>
      </c>
      <c r="AU38" s="30">
        <v>366.23753945088998</v>
      </c>
      <c r="AV38" s="30">
        <v>507.68641774531307</v>
      </c>
      <c r="AW38" s="32">
        <f>(AT38-AS38)/AS38</f>
        <v>-0.12971302763921058</v>
      </c>
      <c r="AX38" s="36">
        <f t="shared" ref="AX38:AX41" si="23">(AV38-AU38)/AU38</f>
        <v>0.38622168144341862</v>
      </c>
      <c r="AY38" s="49">
        <f>kWh_in_MMBtu*(AV38-AU38)*Elec_source_E+(AT38-AS38)*Gas_source_E</f>
        <v>-4.3331246429608008</v>
      </c>
      <c r="AZ38" s="50">
        <f>(AV38-AU38)*Elec_emissions/1000+(AT38-AS38)*Gas_emissions</f>
        <v>-582.93532945664208</v>
      </c>
      <c r="BA38" s="6"/>
      <c r="BB38" s="16">
        <v>1</v>
      </c>
      <c r="BC38" s="17" t="s">
        <v>22</v>
      </c>
      <c r="BD38" s="18">
        <v>26</v>
      </c>
      <c r="BE38" s="18">
        <v>2</v>
      </c>
      <c r="BF38" s="30">
        <v>34.540946947457236</v>
      </c>
      <c r="BG38" s="30">
        <v>30.874592370309561</v>
      </c>
      <c r="BH38" s="30">
        <v>326.2874338508804</v>
      </c>
      <c r="BI38" s="30">
        <v>282.72624153380798</v>
      </c>
      <c r="BJ38" s="32">
        <f>(BG38-BF38)/BF38</f>
        <v>-0.10614516685731969</v>
      </c>
      <c r="BK38" s="36">
        <f t="shared" ref="BK38:BK41" si="24">(BI38-BH38)/BH38</f>
        <v>-0.13350557759138443</v>
      </c>
      <c r="BL38" s="49">
        <f>kWh_in_MMBtu*(BI38-BH38)*Elec_source_E+(BG38-BF38)*Gas_source_E</f>
        <v>-4.4626866585255751</v>
      </c>
      <c r="BM38" s="50">
        <f>(BI38-BH38)*Elec_emissions/1000+(BG38-BF38)*Gas_emissions</f>
        <v>-602.29209646973163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2787</v>
      </c>
      <c r="F39" s="30">
        <v>24.715827376503096</v>
      </c>
      <c r="G39" s="31">
        <v>19.309997267805265</v>
      </c>
      <c r="H39" s="31">
        <v>252.01039376801822</v>
      </c>
      <c r="I39" s="30">
        <v>633.14733725307747</v>
      </c>
      <c r="J39" s="37">
        <f t="shared" ref="J39:J41" si="25">(G39-F39)/F39</f>
        <v>-0.21871936659652588</v>
      </c>
      <c r="K39" s="38">
        <f t="shared" si="20"/>
        <v>1.5123858099118928</v>
      </c>
      <c r="L39" s="49">
        <f>kWh_in_MMBtu*(I39-H39)*Elec_source_E+(G39-F39)*Gas_source_E</f>
        <v>-1.8119548090479567</v>
      </c>
      <c r="M39" s="50">
        <f>(I39-H39)*Elec_emissions/1000+(G39-F39)*Gas_emissions</f>
        <v>-240.48391015130505</v>
      </c>
      <c r="N39" s="6"/>
      <c r="O39" s="16">
        <v>2</v>
      </c>
      <c r="P39" s="17" t="s">
        <v>23</v>
      </c>
      <c r="Q39" s="18">
        <v>3462</v>
      </c>
      <c r="R39" s="18">
        <v>2449</v>
      </c>
      <c r="S39" s="30">
        <v>24.413022407698254</v>
      </c>
      <c r="T39" s="31">
        <v>19.389067179393493</v>
      </c>
      <c r="U39" s="31">
        <v>249.94550882733279</v>
      </c>
      <c r="V39" s="30">
        <v>563.71717872992986</v>
      </c>
      <c r="W39" s="37">
        <f t="shared" ref="W39:W41" si="26">(T39-S39)/S39</f>
        <v>-0.20578997325298556</v>
      </c>
      <c r="X39" s="38">
        <f t="shared" si="21"/>
        <v>1.2553603038306906</v>
      </c>
      <c r="Y39" s="49">
        <f>kWh_in_MMBtu*(V39-U39)*Elec_source_E+(T39-S39)*Gas_source_E</f>
        <v>-2.1169145984826074</v>
      </c>
      <c r="Z39" s="50">
        <f>(V39-U39)*Elec_emissions/1000+(T39-S39)*Gas_emissions</f>
        <v>-282.29741052242372</v>
      </c>
      <c r="AA39" s="6"/>
      <c r="AB39" s="16">
        <v>2</v>
      </c>
      <c r="AC39" s="17" t="s">
        <v>23</v>
      </c>
      <c r="AD39" s="18">
        <v>1135</v>
      </c>
      <c r="AE39" s="18">
        <v>278</v>
      </c>
      <c r="AF39" s="30">
        <v>23.427183568189118</v>
      </c>
      <c r="AG39" s="31">
        <v>14.754655636760663</v>
      </c>
      <c r="AH39" s="31">
        <v>244.13949656794938</v>
      </c>
      <c r="AI39" s="30">
        <v>1269.1862227686736</v>
      </c>
      <c r="AJ39" s="37">
        <f t="shared" ref="AJ39:AJ41" si="27">(AG39-AF39)/AF39</f>
        <v>-0.37019080446377478</v>
      </c>
      <c r="AK39" s="38">
        <f t="shared" si="22"/>
        <v>4.1986107967394419</v>
      </c>
      <c r="AL39" s="49">
        <f>kWh_in_MMBtu*(AI39-AH39)*Elec_source_E+(AG39-AF39)*Gas_source_E</f>
        <v>1.520954665159719</v>
      </c>
      <c r="AM39" s="50">
        <f>(AI39-AH39)*Elec_emissions/1000+(AG39-AF39)*Gas_emissions</f>
        <v>215.55633397587007</v>
      </c>
      <c r="AO39" s="16">
        <v>2</v>
      </c>
      <c r="AP39" s="17" t="s">
        <v>23</v>
      </c>
      <c r="AQ39" s="18">
        <v>78</v>
      </c>
      <c r="AR39" s="18">
        <v>58</v>
      </c>
      <c r="AS39" s="30">
        <v>43.339312000167212</v>
      </c>
      <c r="AT39" s="31">
        <v>37.429349579558405</v>
      </c>
      <c r="AU39" s="31">
        <v>374.36312758168657</v>
      </c>
      <c r="AV39" s="30">
        <v>528.4011202716224</v>
      </c>
      <c r="AW39" s="37">
        <f t="shared" ref="AW39:AW41" si="28">(AT39-AS39)/AS39</f>
        <v>-0.13636493400232114</v>
      </c>
      <c r="AX39" s="38">
        <f t="shared" si="23"/>
        <v>0.41146678543101051</v>
      </c>
      <c r="AY39" s="49">
        <f>kWh_in_MMBtu*(AV39-AU39)*Elec_source_E+(AT39-AS39)*Gas_source_E</f>
        <v>-4.7927493481833547</v>
      </c>
      <c r="AZ39" s="50">
        <f>(AV39-AU39)*Elec_emissions/1000+(AT39-AS39)*Gas_emissions</f>
        <v>-644.7932344583279</v>
      </c>
      <c r="BA39" s="6"/>
      <c r="BB39" s="16">
        <v>2</v>
      </c>
      <c r="BC39" s="17" t="s">
        <v>23</v>
      </c>
      <c r="BD39" s="18">
        <v>26</v>
      </c>
      <c r="BE39" s="18">
        <v>2</v>
      </c>
      <c r="BF39" s="30">
        <v>34.540946947457236</v>
      </c>
      <c r="BG39" s="31">
        <v>30.220160202373794</v>
      </c>
      <c r="BH39" s="31">
        <v>326.2874338508804</v>
      </c>
      <c r="BI39" s="30">
        <v>278.61165464139646</v>
      </c>
      <c r="BJ39" s="37">
        <f t="shared" ref="BJ39:BJ41" si="29">(BG39-BF39)/BF39</f>
        <v>-0.12509172813519293</v>
      </c>
      <c r="BK39" s="38">
        <f t="shared" si="24"/>
        <v>-0.14611589127662419</v>
      </c>
      <c r="BL39" s="49">
        <f>kWh_in_MMBtu*(BI39-BH39)*Elec_source_E+(BG39-BF39)*Gas_source_E</f>
        <v>-5.2200679263158571</v>
      </c>
      <c r="BM39" s="50">
        <f>(BI39-BH39)*Elec_emissions/1000+(BG39-BF39)*Gas_emissions</f>
        <v>-704.47623449785556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4124</v>
      </c>
      <c r="F40" s="30">
        <v>27.262129688997231</v>
      </c>
      <c r="G40" s="31">
        <v>20.218780645850632</v>
      </c>
      <c r="H40" s="31">
        <v>270.8854061216847</v>
      </c>
      <c r="I40" s="30">
        <v>809.66034886196553</v>
      </c>
      <c r="J40" s="37">
        <f t="shared" si="25"/>
        <v>-0.25835652326124892</v>
      </c>
      <c r="K40" s="38">
        <f t="shared" si="20"/>
        <v>1.9889404543936826</v>
      </c>
      <c r="L40" s="49">
        <f>kWh_in_MMBtu*(I40-H40)*Elec_source_E+(G40-F40)*Gas_source_E</f>
        <v>-1.9091995792074181</v>
      </c>
      <c r="M40" s="50">
        <f>(I40-H40)*Elec_emissions/1000+(G40-F40)*Gas_emissions</f>
        <v>-251.99354259818153</v>
      </c>
      <c r="N40" s="6"/>
      <c r="O40" s="16">
        <v>3</v>
      </c>
      <c r="P40" s="17" t="s">
        <v>24</v>
      </c>
      <c r="Q40" s="18">
        <v>3462</v>
      </c>
      <c r="R40" s="18">
        <v>3177</v>
      </c>
      <c r="S40" s="30">
        <v>26.56644127676358</v>
      </c>
      <c r="T40" s="31">
        <v>19.86217233926704</v>
      </c>
      <c r="U40" s="31">
        <v>266.4648468028401</v>
      </c>
      <c r="V40" s="30">
        <v>771.78325794013415</v>
      </c>
      <c r="W40" s="37">
        <f t="shared" si="26"/>
        <v>-0.25235856273156348</v>
      </c>
      <c r="X40" s="38">
        <f t="shared" si="21"/>
        <v>1.8963792680359972</v>
      </c>
      <c r="Y40" s="49">
        <f>kWh_in_MMBtu*(V40-U40)*Elec_source_E+(T40-S40)*Gas_source_E</f>
        <v>-1.8977833173472556</v>
      </c>
      <c r="Z40" s="50">
        <f>(V40-U40)*Elec_emissions/1000+(T40-S40)*Gas_emissions</f>
        <v>-250.7945640183658</v>
      </c>
      <c r="AA40" s="6"/>
      <c r="AB40" s="16">
        <v>3</v>
      </c>
      <c r="AC40" s="17" t="s">
        <v>24</v>
      </c>
      <c r="AD40" s="18">
        <v>1135</v>
      </c>
      <c r="AE40" s="18">
        <v>852</v>
      </c>
      <c r="AF40" s="30">
        <v>27.341635511991459</v>
      </c>
      <c r="AG40" s="31">
        <v>19.116110524263902</v>
      </c>
      <c r="AH40" s="31">
        <v>272.2852122634024</v>
      </c>
      <c r="AI40" s="30">
        <v>962.52941002556429</v>
      </c>
      <c r="AJ40" s="37">
        <f t="shared" si="27"/>
        <v>-0.30084246365291561</v>
      </c>
      <c r="AK40" s="38">
        <f t="shared" si="22"/>
        <v>2.5350043508585243</v>
      </c>
      <c r="AL40" s="49">
        <f>kWh_in_MMBtu*(AI40-AH40)*Elec_source_E+(AG40-AF40)*Gas_source_E</f>
        <v>-1.5761622228070724</v>
      </c>
      <c r="AM40" s="50">
        <f>(AI40-AH40)*Elec_emissions/1000+(AG40-AF40)*Gas_emissions</f>
        <v>-205.53710964976744</v>
      </c>
      <c r="AO40" s="16">
        <v>3</v>
      </c>
      <c r="AP40" s="17" t="s">
        <v>24</v>
      </c>
      <c r="AQ40" s="18">
        <v>78</v>
      </c>
      <c r="AR40" s="18">
        <v>72</v>
      </c>
      <c r="AS40" s="30">
        <v>51.009140511802393</v>
      </c>
      <c r="AT40" s="31">
        <v>43.690354953671218</v>
      </c>
      <c r="AU40" s="31">
        <v>416.26477021448255</v>
      </c>
      <c r="AV40" s="30">
        <v>671.20018125292904</v>
      </c>
      <c r="AW40" s="37">
        <f t="shared" si="28"/>
        <v>-0.14347988389331456</v>
      </c>
      <c r="AX40" s="38">
        <f t="shared" si="23"/>
        <v>0.61243571226815496</v>
      </c>
      <c r="AY40" s="49">
        <f>kWh_in_MMBtu*(AV40-AU40)*Elec_source_E+(AT40-AS40)*Gas_source_E</f>
        <v>-5.2481726015350292</v>
      </c>
      <c r="AZ40" s="50">
        <f>(AV40-AU40)*Elec_emissions/1000+(AT40-AS40)*Gas_emissions</f>
        <v>-705.18538939538155</v>
      </c>
      <c r="BA40" s="6"/>
      <c r="BB40" s="16">
        <v>3</v>
      </c>
      <c r="BC40" s="17" t="s">
        <v>24</v>
      </c>
      <c r="BD40" s="18">
        <v>26</v>
      </c>
      <c r="BE40" s="18">
        <v>23</v>
      </c>
      <c r="BF40" s="30">
        <v>46.074231655658785</v>
      </c>
      <c r="BG40" s="31">
        <v>36.847745143445103</v>
      </c>
      <c r="BH40" s="31">
        <v>374.54488040631742</v>
      </c>
      <c r="BI40" s="30">
        <v>812.27816691068847</v>
      </c>
      <c r="BJ40" s="37">
        <f t="shared" si="29"/>
        <v>-0.20025263972211019</v>
      </c>
      <c r="BK40" s="38">
        <f t="shared" si="24"/>
        <v>1.1687071680955963</v>
      </c>
      <c r="BL40" s="49">
        <f>kWh_in_MMBtu*(BI40-BH40)*Elec_source_E+(BG40-BF40)*Gas_source_E</f>
        <v>-5.3705575781411152</v>
      </c>
      <c r="BM40" s="50">
        <f>(BI40-BH40)*Elec_emissions/1000+(BG40-BF40)*Gas_emissions</f>
        <v>-719.82931871805579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4463</v>
      </c>
      <c r="F41" s="39">
        <v>27.688742481397806</v>
      </c>
      <c r="G41" s="40">
        <v>20.143381343582959</v>
      </c>
      <c r="H41" s="40">
        <v>273.55130898101766</v>
      </c>
      <c r="I41" s="39">
        <v>811.97469897701649</v>
      </c>
      <c r="J41" s="41">
        <f t="shared" si="25"/>
        <v>-0.27250645791819783</v>
      </c>
      <c r="K41" s="42">
        <f t="shared" si="20"/>
        <v>1.968272029118169</v>
      </c>
      <c r="L41" s="51">
        <f>kWh_in_MMBtu*(I41-H41)*Elec_source_E+(G41-F41)*Gas_source_E</f>
        <v>-2.4601564380132066</v>
      </c>
      <c r="M41" s="52">
        <f>(I41-H41)*Elec_emissions/1000+(G41-F41)*Gas_emissions</f>
        <v>-326.30047820460038</v>
      </c>
      <c r="N41" s="6"/>
      <c r="O41" s="19">
        <v>4</v>
      </c>
      <c r="P41" s="14" t="s">
        <v>25</v>
      </c>
      <c r="Q41" s="13">
        <v>3462</v>
      </c>
      <c r="R41" s="13">
        <v>3371</v>
      </c>
      <c r="S41" s="39">
        <v>27.079825305152408</v>
      </c>
      <c r="T41" s="40">
        <v>19.978863519186454</v>
      </c>
      <c r="U41" s="40">
        <v>269.60254109570775</v>
      </c>
      <c r="V41" s="39">
        <v>763.09888430415947</v>
      </c>
      <c r="W41" s="41">
        <f t="shared" si="26"/>
        <v>-0.26222332330241704</v>
      </c>
      <c r="X41" s="42">
        <f t="shared" si="21"/>
        <v>1.8304587976166835</v>
      </c>
      <c r="Y41" s="51">
        <f>kWh_in_MMBtu*(V41-U41)*Elec_source_E+(T41-S41)*Gas_source_E</f>
        <v>-2.456743965159264</v>
      </c>
      <c r="Z41" s="52">
        <f>(V41-U41)*Elec_emissions/1000+(T41-S41)*Gas_emissions</f>
        <v>-326.29769951190633</v>
      </c>
      <c r="AA41" s="6"/>
      <c r="AB41" s="19">
        <v>4</v>
      </c>
      <c r="AC41" s="14" t="s">
        <v>25</v>
      </c>
      <c r="AD41" s="13">
        <v>1135</v>
      </c>
      <c r="AE41" s="13">
        <v>992</v>
      </c>
      <c r="AF41" s="39">
        <v>27.091250009745053</v>
      </c>
      <c r="AG41" s="40">
        <v>18.22769582082126</v>
      </c>
      <c r="AH41" s="40">
        <v>271.09967976470654</v>
      </c>
      <c r="AI41" s="39">
        <v>978.22711250143198</v>
      </c>
      <c r="AJ41" s="41">
        <f t="shared" si="27"/>
        <v>-0.32717405751803497</v>
      </c>
      <c r="AK41" s="42">
        <f t="shared" si="22"/>
        <v>2.6083669053038245</v>
      </c>
      <c r="AL41" s="51">
        <f>kWh_in_MMBtu*(AI41-AH41)*Elec_source_E+(AG41-AF41)*Gas_source_E</f>
        <v>-2.0908644466816471</v>
      </c>
      <c r="AM41" s="52">
        <f>(AI41-AH41)*Elec_emissions/1000+(AG41-AF41)*Gas_emissions</f>
        <v>-274.77917857259877</v>
      </c>
      <c r="AO41" s="19">
        <v>4</v>
      </c>
      <c r="AP41" s="14" t="s">
        <v>25</v>
      </c>
      <c r="AQ41" s="13">
        <v>78</v>
      </c>
      <c r="AR41" s="13">
        <v>77</v>
      </c>
      <c r="AS41" s="39">
        <v>56.552457831976696</v>
      </c>
      <c r="AT41" s="40">
        <v>48.069021323942955</v>
      </c>
      <c r="AU41" s="40">
        <v>447.84300484051306</v>
      </c>
      <c r="AV41" s="39">
        <v>717.33868621895317</v>
      </c>
      <c r="AW41" s="41">
        <f t="shared" si="28"/>
        <v>-0.15001004082331706</v>
      </c>
      <c r="AX41" s="42">
        <f t="shared" si="23"/>
        <v>0.60176373967125729</v>
      </c>
      <c r="AY41" s="51">
        <f>kWh_in_MMBtu*(AV41-AU41)*Elec_source_E+(AT41-AS41)*Gas_source_E</f>
        <v>-6.3617618732907735</v>
      </c>
      <c r="AZ41" s="52">
        <f>(AV41-AU41)*Elec_emissions/1000+(AT41-AS41)*Gas_emissions</f>
        <v>-855.21844595670791</v>
      </c>
      <c r="BA41" s="6"/>
      <c r="BB41" s="19">
        <v>4</v>
      </c>
      <c r="BC41" s="14" t="s">
        <v>25</v>
      </c>
      <c r="BD41" s="13">
        <v>26</v>
      </c>
      <c r="BE41" s="13">
        <v>23</v>
      </c>
      <c r="BF41" s="39">
        <v>46.074231655658785</v>
      </c>
      <c r="BG41" s="40">
        <v>33.390135523238406</v>
      </c>
      <c r="BH41" s="40">
        <v>374.54488040631742</v>
      </c>
      <c r="BI41" s="39">
        <v>1121.7551349922799</v>
      </c>
      <c r="BJ41" s="41">
        <f t="shared" si="29"/>
        <v>-0.2752969648461307</v>
      </c>
      <c r="BK41" s="42">
        <f t="shared" si="24"/>
        <v>1.994981893158883</v>
      </c>
      <c r="BL41" s="51">
        <f>kWh_in_MMBtu*(BI41-BH41)*Elec_source_E+(BG41-BF41)*Gas_source_E</f>
        <v>-5.8261339543380659</v>
      </c>
      <c r="BM41" s="52">
        <f>(BI41-BH41)*Elec_emissions/1000+(BG41-BF41)*Gas_emissions</f>
        <v>-778.11842129780644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71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71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71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53" t="s">
        <v>36</v>
      </c>
      <c r="G48" s="53"/>
      <c r="H48" s="53"/>
      <c r="I48" s="53"/>
      <c r="J48" s="28"/>
      <c r="K48" s="29"/>
      <c r="L48" s="45"/>
      <c r="M48" s="29"/>
      <c r="O48" s="27"/>
      <c r="P48" s="28"/>
      <c r="Q48" s="28"/>
      <c r="R48" s="28"/>
      <c r="S48" s="53" t="s">
        <v>36</v>
      </c>
      <c r="T48" s="53"/>
      <c r="U48" s="53"/>
      <c r="V48" s="53"/>
      <c r="W48" s="28"/>
      <c r="X48" s="29"/>
      <c r="Y48" s="45"/>
      <c r="Z48" s="29"/>
      <c r="AB48" s="27"/>
      <c r="AC48" s="28"/>
      <c r="AD48" s="28"/>
      <c r="AE48" s="28"/>
      <c r="AF48" s="53" t="s">
        <v>36</v>
      </c>
      <c r="AG48" s="53"/>
      <c r="AH48" s="53"/>
      <c r="AI48" s="53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35</v>
      </c>
      <c r="I49" s="23" t="s">
        <v>35</v>
      </c>
      <c r="J49" s="23" t="s">
        <v>42</v>
      </c>
      <c r="K49" s="34" t="s">
        <v>42</v>
      </c>
      <c r="L49" s="46" t="s">
        <v>42</v>
      </c>
      <c r="M49" s="34" t="s">
        <v>42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35</v>
      </c>
      <c r="V49" s="23" t="s">
        <v>35</v>
      </c>
      <c r="W49" s="23" t="s">
        <v>42</v>
      </c>
      <c r="X49" s="34" t="s">
        <v>42</v>
      </c>
      <c r="Y49" s="46" t="s">
        <v>42</v>
      </c>
      <c r="Z49" s="34" t="s">
        <v>42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35</v>
      </c>
      <c r="AI49" s="23" t="s">
        <v>35</v>
      </c>
      <c r="AJ49" s="23" t="s">
        <v>42</v>
      </c>
      <c r="AK49" s="34" t="s">
        <v>42</v>
      </c>
      <c r="AL49" s="46" t="s">
        <v>42</v>
      </c>
      <c r="AM49" s="34" t="s">
        <v>42</v>
      </c>
      <c r="AX49" s="34" t="s">
        <v>42</v>
      </c>
      <c r="AY49" s="46" t="s">
        <v>42</v>
      </c>
      <c r="AZ49" s="34" t="s">
        <v>42</v>
      </c>
      <c r="BK49" s="34" t="s">
        <v>42</v>
      </c>
      <c r="BL49" s="46" t="s">
        <v>42</v>
      </c>
      <c r="BM49" s="34" t="s">
        <v>42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33</v>
      </c>
      <c r="G50" s="23" t="s">
        <v>34</v>
      </c>
      <c r="H50" s="23" t="s">
        <v>33</v>
      </c>
      <c r="I50" s="23" t="s">
        <v>34</v>
      </c>
      <c r="J50" s="23" t="s">
        <v>37</v>
      </c>
      <c r="K50" s="34" t="s">
        <v>38</v>
      </c>
      <c r="L50" s="46" t="s">
        <v>43</v>
      </c>
      <c r="M50" s="34" t="s">
        <v>44</v>
      </c>
      <c r="O50" s="16"/>
      <c r="P50" s="18"/>
      <c r="Q50" s="23" t="s">
        <v>6</v>
      </c>
      <c r="R50" s="23" t="s">
        <v>4</v>
      </c>
      <c r="S50" s="23" t="s">
        <v>33</v>
      </c>
      <c r="T50" s="23" t="s">
        <v>34</v>
      </c>
      <c r="U50" s="23" t="s">
        <v>33</v>
      </c>
      <c r="V50" s="23" t="s">
        <v>34</v>
      </c>
      <c r="W50" s="23" t="s">
        <v>37</v>
      </c>
      <c r="X50" s="34" t="s">
        <v>38</v>
      </c>
      <c r="Y50" s="46" t="s">
        <v>43</v>
      </c>
      <c r="Z50" s="34" t="s">
        <v>44</v>
      </c>
      <c r="AB50" s="16"/>
      <c r="AC50" s="18"/>
      <c r="AD50" s="23" t="s">
        <v>6</v>
      </c>
      <c r="AE50" s="23" t="s">
        <v>4</v>
      </c>
      <c r="AF50" s="23" t="s">
        <v>33</v>
      </c>
      <c r="AG50" s="23" t="s">
        <v>34</v>
      </c>
      <c r="AH50" s="23" t="s">
        <v>33</v>
      </c>
      <c r="AI50" s="23" t="s">
        <v>34</v>
      </c>
      <c r="AJ50" s="23" t="s">
        <v>37</v>
      </c>
      <c r="AK50" s="34" t="s">
        <v>38</v>
      </c>
      <c r="AL50" s="46" t="s">
        <v>43</v>
      </c>
      <c r="AM50" s="34" t="s">
        <v>44</v>
      </c>
      <c r="AX50" s="34" t="s">
        <v>38</v>
      </c>
      <c r="AY50" s="46" t="s">
        <v>43</v>
      </c>
      <c r="AZ50" s="34" t="s">
        <v>44</v>
      </c>
      <c r="BK50" s="34" t="s">
        <v>38</v>
      </c>
      <c r="BL50" s="46" t="s">
        <v>43</v>
      </c>
      <c r="BM50" s="34" t="s">
        <v>44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39</v>
      </c>
      <c r="G51" s="10" t="s">
        <v>39</v>
      </c>
      <c r="H51" s="10" t="s">
        <v>40</v>
      </c>
      <c r="I51" s="10" t="s">
        <v>40</v>
      </c>
      <c r="J51" s="9" t="s">
        <v>41</v>
      </c>
      <c r="K51" s="35" t="s">
        <v>41</v>
      </c>
      <c r="L51" s="47" t="s">
        <v>39</v>
      </c>
      <c r="M51" s="48" t="s">
        <v>45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39</v>
      </c>
      <c r="T51" s="10" t="s">
        <v>39</v>
      </c>
      <c r="U51" s="10" t="s">
        <v>40</v>
      </c>
      <c r="V51" s="10" t="s">
        <v>40</v>
      </c>
      <c r="W51" s="9" t="s">
        <v>41</v>
      </c>
      <c r="X51" s="35" t="s">
        <v>41</v>
      </c>
      <c r="Y51" s="47" t="s">
        <v>39</v>
      </c>
      <c r="Z51" s="48" t="s">
        <v>45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39</v>
      </c>
      <c r="AG51" s="10" t="s">
        <v>39</v>
      </c>
      <c r="AH51" s="10" t="s">
        <v>40</v>
      </c>
      <c r="AI51" s="10" t="s">
        <v>40</v>
      </c>
      <c r="AJ51" s="9" t="s">
        <v>41</v>
      </c>
      <c r="AK51" s="35" t="s">
        <v>41</v>
      </c>
      <c r="AL51" s="47" t="s">
        <v>39</v>
      </c>
      <c r="AM51" s="48" t="s">
        <v>45</v>
      </c>
      <c r="AX51" s="35" t="s">
        <v>41</v>
      </c>
      <c r="AY51" s="47" t="s">
        <v>39</v>
      </c>
      <c r="AZ51" s="48" t="s">
        <v>45</v>
      </c>
      <c r="BK51" s="35" t="s">
        <v>41</v>
      </c>
      <c r="BL51" s="47" t="s">
        <v>39</v>
      </c>
      <c r="BM51" s="48" t="s">
        <v>45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440</v>
      </c>
      <c r="F53" s="30">
        <v>26.495706963616396</v>
      </c>
      <c r="G53" s="30">
        <v>21.030941695254029</v>
      </c>
      <c r="H53" s="30">
        <v>251.47393190183567</v>
      </c>
      <c r="I53" s="30">
        <v>971.3428827960646</v>
      </c>
      <c r="J53" s="32">
        <f>(G53-F53)/F53</f>
        <v>-0.20625097023704711</v>
      </c>
      <c r="K53" s="36">
        <f t="shared" ref="K53:K56" si="30">(I53-H53)/H53</f>
        <v>2.8625987013844201</v>
      </c>
      <c r="L53" s="49">
        <f>kWh_in_MMBtu*(I53-H53)*Elec_source_E+(G53-F53)*Gas_source_E</f>
        <v>1.7502244281551436</v>
      </c>
      <c r="M53" s="50">
        <f>(I53-H53)*Elec_emissions/1000+(G53-F53)*Gas_emissions</f>
        <v>243.36896015094089</v>
      </c>
      <c r="O53" s="16">
        <v>1</v>
      </c>
      <c r="P53" s="17" t="s">
        <v>22</v>
      </c>
      <c r="Q53" s="18">
        <v>794</v>
      </c>
      <c r="R53" s="18">
        <v>115</v>
      </c>
      <c r="S53" s="30">
        <v>36.295012707010471</v>
      </c>
      <c r="T53" s="30">
        <v>27.975618947049178</v>
      </c>
      <c r="U53" s="30">
        <v>279.37597938592285</v>
      </c>
      <c r="V53" s="30">
        <v>1000.4050087495401</v>
      </c>
      <c r="W53" s="32">
        <f>(T53-S53)/S53</f>
        <v>-0.22921589329969796</v>
      </c>
      <c r="X53" s="36">
        <f t="shared" ref="X53:X56" si="31">(V53-U53)/U53</f>
        <v>2.5808554871054472</v>
      </c>
      <c r="Y53" s="49">
        <f>kWh_in_MMBtu*(V53-U53)*Elec_source_E+(T53-S53)*Gas_source_E</f>
        <v>-1.3489009861957033</v>
      </c>
      <c r="Z53" s="50">
        <f>(V53-U53)*Elec_emissions/1000+(T53-S53)*Gas_emissions</f>
        <v>-174.57467401961071</v>
      </c>
      <c r="AB53" s="16">
        <v>1</v>
      </c>
      <c r="AC53" s="17" t="s">
        <v>22</v>
      </c>
      <c r="AD53" s="18">
        <v>661</v>
      </c>
      <c r="AE53" s="18">
        <v>325</v>
      </c>
      <c r="AF53" s="30">
        <v>23.028260315953833</v>
      </c>
      <c r="AG53" s="30">
        <v>18.57359436000344</v>
      </c>
      <c r="AH53" s="30">
        <v>241.60089971515856</v>
      </c>
      <c r="AI53" s="30">
        <v>556.25857531495433</v>
      </c>
      <c r="AJ53" s="32">
        <f>(AG53-AF53)/AF53</f>
        <v>-0.19344344274518335</v>
      </c>
      <c r="AK53" s="36">
        <f t="shared" ref="AK53:AK56" si="32">(AI53-AH53)/AH53</f>
        <v>1.3023861913211803</v>
      </c>
      <c r="AL53" s="49">
        <f>kWh_in_MMBtu*(AI53-AH53)*Elec_source_E+(AG53-AF53)*Gas_source_E</f>
        <v>-1.4869038357532922</v>
      </c>
      <c r="AM53" s="50">
        <f>(AI53-AH53)*Elec_emissions/1000+(AG53-AF53)*Gas_emissions</f>
        <v>-197.32363520260475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533</v>
      </c>
      <c r="F54" s="30">
        <v>27.506983042719774</v>
      </c>
      <c r="G54" s="31">
        <v>22.391298608157495</v>
      </c>
      <c r="H54" s="31">
        <v>258.01135687857544</v>
      </c>
      <c r="I54" s="30">
        <v>929.57268239910445</v>
      </c>
      <c r="J54" s="37">
        <f t="shared" ref="J54:J56" si="35">(G54-F54)/F54</f>
        <v>-0.18597766343976566</v>
      </c>
      <c r="K54" s="38">
        <f t="shared" si="30"/>
        <v>2.6028363000958024</v>
      </c>
      <c r="L54" s="49">
        <f>kWh_in_MMBtu*(I54-H54)*Elec_source_E+(G54-F54)*Gas_source_E</f>
        <v>1.6135477041717188</v>
      </c>
      <c r="M54" s="50">
        <f>(I54-H54)*Elec_emissions/1000+(G54-F54)*Gas_emissions</f>
        <v>224.44455542619403</v>
      </c>
      <c r="O54" s="16">
        <v>2</v>
      </c>
      <c r="P54" s="17" t="s">
        <v>23</v>
      </c>
      <c r="Q54" s="18">
        <v>794</v>
      </c>
      <c r="R54" s="18">
        <v>164</v>
      </c>
      <c r="S54" s="30">
        <v>36.571408008023212</v>
      </c>
      <c r="T54" s="31">
        <v>30.072024594001775</v>
      </c>
      <c r="U54" s="31">
        <v>286.71921102340826</v>
      </c>
      <c r="V54" s="30">
        <v>785.72996824481788</v>
      </c>
      <c r="W54" s="37">
        <f t="shared" ref="W54:W56" si="36">(T54-S54)/S54</f>
        <v>-0.17771761515431866</v>
      </c>
      <c r="X54" s="38">
        <f t="shared" si="31"/>
        <v>1.7404161912982856</v>
      </c>
      <c r="Y54" s="49">
        <f>kWh_in_MMBtu*(V54-U54)*Elec_source_E+(T54-S54)*Gas_source_E</f>
        <v>-1.7419869772256398</v>
      </c>
      <c r="Z54" s="50">
        <f>(V54-U54)*Elec_emissions/1000+(T54-S54)*Gas_emissions</f>
        <v>-229.84772086122166</v>
      </c>
      <c r="AB54" s="16">
        <v>2</v>
      </c>
      <c r="AC54" s="17" t="s">
        <v>23</v>
      </c>
      <c r="AD54" s="18">
        <v>661</v>
      </c>
      <c r="AE54" s="18">
        <v>369</v>
      </c>
      <c r="AF54" s="30">
        <v>23.478349724807099</v>
      </c>
      <c r="AG54" s="31">
        <v>18.977642614448975</v>
      </c>
      <c r="AH54" s="31">
        <v>245.2523105919829</v>
      </c>
      <c r="AI54" s="30">
        <v>548.74441081402358</v>
      </c>
      <c r="AJ54" s="37">
        <f t="shared" ref="AJ54:AJ56" si="37">(AG54-AF54)/AF54</f>
        <v>-0.19169605884193391</v>
      </c>
      <c r="AK54" s="38">
        <f t="shared" si="32"/>
        <v>1.2374688723196134</v>
      </c>
      <c r="AL54" s="49">
        <f>kWh_in_MMBtu*(AI54-AH54)*Elec_source_E+(AG54-AF54)*Gas_source_E</f>
        <v>-1.6566258175391626</v>
      </c>
      <c r="AM54" s="50">
        <f>(AI54-AH54)*Elec_emissions/1000+(AG54-AF54)*Gas_emissions</f>
        <v>-220.3264314997972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902</v>
      </c>
      <c r="F55" s="30">
        <v>31.002440045431261</v>
      </c>
      <c r="G55" s="31">
        <v>25.486056063637733</v>
      </c>
      <c r="H55" s="31">
        <v>282.55996042522179</v>
      </c>
      <c r="I55" s="30">
        <v>1022.621816162267</v>
      </c>
      <c r="J55" s="37">
        <f t="shared" si="35"/>
        <v>-0.17793386500255359</v>
      </c>
      <c r="K55" s="38">
        <f t="shared" si="30"/>
        <v>2.6191320759789645</v>
      </c>
      <c r="L55" s="49">
        <f>kWh_in_MMBtu*(I55-H55)*Elec_source_E+(G55-F55)*Gas_source_E</f>
        <v>1.9101425090691926</v>
      </c>
      <c r="M55" s="50">
        <f>(I55-H55)*Elec_emissions/1000+(G55-F55)*Gas_emissions</f>
        <v>265.14149291801516</v>
      </c>
      <c r="O55" s="16">
        <v>3</v>
      </c>
      <c r="P55" s="17" t="s">
        <v>24</v>
      </c>
      <c r="Q55" s="18">
        <v>794</v>
      </c>
      <c r="R55" s="18">
        <v>346</v>
      </c>
      <c r="S55" s="30">
        <v>37.91612921810939</v>
      </c>
      <c r="T55" s="31">
        <v>33.438337676546254</v>
      </c>
      <c r="U55" s="31">
        <v>301.01001784979974</v>
      </c>
      <c r="V55" s="30">
        <v>589.5877824214266</v>
      </c>
      <c r="W55" s="37">
        <f t="shared" si="36"/>
        <v>-0.11809727506215129</v>
      </c>
      <c r="X55" s="38">
        <f t="shared" si="31"/>
        <v>0.95869820756471824</v>
      </c>
      <c r="Y55" s="49">
        <f>kWh_in_MMBtu*(V55-U55)*Elec_source_E+(T55-S55)*Gas_source_E</f>
        <v>-1.7913186859976427</v>
      </c>
      <c r="Z55" s="50">
        <f>(V55-U55)*Elec_emissions/1000+(T55-S55)*Gas_emissions</f>
        <v>-238.64328692263541</v>
      </c>
      <c r="AB55" s="16">
        <v>3</v>
      </c>
      <c r="AC55" s="17" t="s">
        <v>24</v>
      </c>
      <c r="AD55" s="18">
        <v>661</v>
      </c>
      <c r="AE55" s="18">
        <v>556</v>
      </c>
      <c r="AF55" s="30">
        <v>26.700036351642382</v>
      </c>
      <c r="AG55" s="31">
        <v>20.537334052727065</v>
      </c>
      <c r="AH55" s="31">
        <v>271.07844986963954</v>
      </c>
      <c r="AI55" s="30">
        <v>742.06078717017419</v>
      </c>
      <c r="AJ55" s="37">
        <f t="shared" si="37"/>
        <v>-0.23081250593639116</v>
      </c>
      <c r="AK55" s="38">
        <f t="shared" si="32"/>
        <v>1.7374392450857972</v>
      </c>
      <c r="AL55" s="49">
        <f>kWh_in_MMBtu*(AI55-AH55)*Elec_source_E+(AG55-AF55)*Gas_source_E</f>
        <v>-1.6750729934993984</v>
      </c>
      <c r="AM55" s="50">
        <f>(AI55-AH55)*Elec_emissions/1000+(AG55-AF55)*Gas_emissions</f>
        <v>-221.10891950557414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1349</v>
      </c>
      <c r="F56" s="39">
        <v>38.722932647614897</v>
      </c>
      <c r="G56" s="40">
        <v>33.694467602625409</v>
      </c>
      <c r="H56" s="40">
        <v>320.02893200178499</v>
      </c>
      <c r="I56" s="39">
        <v>1017.0293333273866</v>
      </c>
      <c r="J56" s="41">
        <f t="shared" si="35"/>
        <v>-0.12985754696704802</v>
      </c>
      <c r="K56" s="42">
        <f t="shared" si="30"/>
        <v>2.1779293420937145</v>
      </c>
      <c r="L56" s="51">
        <f>kWh_in_MMBtu*(I56-H56)*Elec_source_E+(G56-F56)*Gas_source_E</f>
        <v>1.9809641064464811</v>
      </c>
      <c r="M56" s="52">
        <f>(I56-H56)*Elec_emissions/1000+(G56-F56)*Gas_emissions</f>
        <v>274.2542219139699</v>
      </c>
      <c r="O56" s="19">
        <v>4</v>
      </c>
      <c r="P56" s="14" t="s">
        <v>25</v>
      </c>
      <c r="Q56" s="13">
        <v>794</v>
      </c>
      <c r="R56" s="13">
        <v>735</v>
      </c>
      <c r="S56" s="39">
        <v>48.333158380148944</v>
      </c>
      <c r="T56" s="40">
        <v>44.582276466919332</v>
      </c>
      <c r="U56" s="40">
        <v>358.44652603134159</v>
      </c>
      <c r="V56" s="39">
        <v>539.89817391757526</v>
      </c>
      <c r="W56" s="41">
        <f t="shared" si="36"/>
        <v>-7.7604734284655155E-2</v>
      </c>
      <c r="X56" s="42">
        <f t="shared" si="31"/>
        <v>0.50621678467702047</v>
      </c>
      <c r="Y56" s="51">
        <f>kWh_in_MMBtu*(V56-U56)*Elec_source_E+(T56-S56)*Gas_source_E</f>
        <v>-2.1458647504937529</v>
      </c>
      <c r="Z56" s="52">
        <f>(V56-U56)*Elec_emissions/1000+(T56-S56)*Gas_emissions</f>
        <v>-287.54894521816931</v>
      </c>
      <c r="AB56" s="19">
        <v>4</v>
      </c>
      <c r="AC56" s="14" t="s">
        <v>25</v>
      </c>
      <c r="AD56" s="13">
        <v>661</v>
      </c>
      <c r="AE56" s="13">
        <v>614</v>
      </c>
      <c r="AF56" s="39">
        <v>27.218835068767248</v>
      </c>
      <c r="AG56" s="40">
        <v>20.661015623380994</v>
      </c>
      <c r="AH56" s="40">
        <v>274.04044403480697</v>
      </c>
      <c r="AI56" s="39">
        <v>725.9565319564224</v>
      </c>
      <c r="AJ56" s="41">
        <f t="shared" si="37"/>
        <v>-0.24092946773137786</v>
      </c>
      <c r="AK56" s="42">
        <f t="shared" si="32"/>
        <v>1.6490853731948258</v>
      </c>
      <c r="AL56" s="51">
        <f>kWh_in_MMBtu*(AI56-AH56)*Elec_source_E+(AG56-AF56)*Gas_source_E</f>
        <v>-2.3098713423420785</v>
      </c>
      <c r="AM56" s="52">
        <f>(AI56-AH56)*Elec_emissions/1000+(AG56-AF56)*Gas_emissions</f>
        <v>-306.91346663375043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71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71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71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53" t="s">
        <v>36</v>
      </c>
      <c r="G63" s="53"/>
      <c r="H63" s="53"/>
      <c r="I63" s="53"/>
      <c r="J63" s="28"/>
      <c r="K63" s="29"/>
      <c r="L63" s="45"/>
      <c r="M63" s="29"/>
      <c r="O63" s="27"/>
      <c r="P63" s="28"/>
      <c r="Q63" s="28"/>
      <c r="R63" s="28"/>
      <c r="S63" s="53" t="s">
        <v>36</v>
      </c>
      <c r="T63" s="53"/>
      <c r="U63" s="53"/>
      <c r="V63" s="53"/>
      <c r="W63" s="28"/>
      <c r="X63" s="29"/>
      <c r="Y63" s="45"/>
      <c r="Z63" s="29"/>
      <c r="AB63" s="27"/>
      <c r="AC63" s="28"/>
      <c r="AD63" s="28"/>
      <c r="AE63" s="28"/>
      <c r="AF63" s="53" t="s">
        <v>36</v>
      </c>
      <c r="AG63" s="53"/>
      <c r="AH63" s="53"/>
      <c r="AI63" s="53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35</v>
      </c>
      <c r="I64" s="23" t="s">
        <v>35</v>
      </c>
      <c r="J64" s="23" t="s">
        <v>42</v>
      </c>
      <c r="K64" s="34" t="s">
        <v>42</v>
      </c>
      <c r="L64" s="46" t="s">
        <v>42</v>
      </c>
      <c r="M64" s="34" t="s">
        <v>42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35</v>
      </c>
      <c r="V64" s="23" t="s">
        <v>35</v>
      </c>
      <c r="W64" s="23" t="s">
        <v>42</v>
      </c>
      <c r="X64" s="34" t="s">
        <v>42</v>
      </c>
      <c r="Y64" s="46" t="s">
        <v>42</v>
      </c>
      <c r="Z64" s="34" t="s">
        <v>42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35</v>
      </c>
      <c r="AI64" s="23" t="s">
        <v>35</v>
      </c>
      <c r="AJ64" s="23" t="s">
        <v>42</v>
      </c>
      <c r="AK64" s="34" t="s">
        <v>42</v>
      </c>
      <c r="AL64" s="46" t="s">
        <v>42</v>
      </c>
      <c r="AM64" s="34" t="s">
        <v>42</v>
      </c>
      <c r="AX64" s="34" t="s">
        <v>42</v>
      </c>
      <c r="AY64" s="46" t="s">
        <v>42</v>
      </c>
      <c r="AZ64" s="34" t="s">
        <v>42</v>
      </c>
      <c r="BK64" s="34" t="s">
        <v>42</v>
      </c>
      <c r="BL64" s="46" t="s">
        <v>42</v>
      </c>
      <c r="BM64" s="34" t="s">
        <v>42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33</v>
      </c>
      <c r="G65" s="23" t="s">
        <v>34</v>
      </c>
      <c r="H65" s="23" t="s">
        <v>33</v>
      </c>
      <c r="I65" s="23" t="s">
        <v>34</v>
      </c>
      <c r="J65" s="23" t="s">
        <v>37</v>
      </c>
      <c r="K65" s="34" t="s">
        <v>38</v>
      </c>
      <c r="L65" s="46" t="s">
        <v>43</v>
      </c>
      <c r="M65" s="34" t="s">
        <v>44</v>
      </c>
      <c r="O65" s="16"/>
      <c r="P65" s="18"/>
      <c r="Q65" s="23" t="s">
        <v>6</v>
      </c>
      <c r="R65" s="23" t="s">
        <v>4</v>
      </c>
      <c r="S65" s="23" t="s">
        <v>33</v>
      </c>
      <c r="T65" s="23" t="s">
        <v>34</v>
      </c>
      <c r="U65" s="23" t="s">
        <v>33</v>
      </c>
      <c r="V65" s="23" t="s">
        <v>34</v>
      </c>
      <c r="W65" s="23" t="s">
        <v>37</v>
      </c>
      <c r="X65" s="34" t="s">
        <v>38</v>
      </c>
      <c r="Y65" s="46" t="s">
        <v>43</v>
      </c>
      <c r="Z65" s="34" t="s">
        <v>44</v>
      </c>
      <c r="AB65" s="16"/>
      <c r="AC65" s="18"/>
      <c r="AD65" s="23" t="s">
        <v>6</v>
      </c>
      <c r="AE65" s="23" t="s">
        <v>4</v>
      </c>
      <c r="AF65" s="23" t="s">
        <v>33</v>
      </c>
      <c r="AG65" s="23" t="s">
        <v>34</v>
      </c>
      <c r="AH65" s="23" t="s">
        <v>33</v>
      </c>
      <c r="AI65" s="23" t="s">
        <v>34</v>
      </c>
      <c r="AJ65" s="23" t="s">
        <v>37</v>
      </c>
      <c r="AK65" s="34" t="s">
        <v>38</v>
      </c>
      <c r="AL65" s="46" t="s">
        <v>43</v>
      </c>
      <c r="AM65" s="34" t="s">
        <v>44</v>
      </c>
      <c r="AX65" s="34" t="s">
        <v>38</v>
      </c>
      <c r="AY65" s="46" t="s">
        <v>43</v>
      </c>
      <c r="AZ65" s="34" t="s">
        <v>44</v>
      </c>
      <c r="BK65" s="34" t="s">
        <v>38</v>
      </c>
      <c r="BL65" s="46" t="s">
        <v>43</v>
      </c>
      <c r="BM65" s="34" t="s">
        <v>44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39</v>
      </c>
      <c r="G66" s="10" t="s">
        <v>39</v>
      </c>
      <c r="H66" s="10" t="s">
        <v>40</v>
      </c>
      <c r="I66" s="10" t="s">
        <v>40</v>
      </c>
      <c r="J66" s="9" t="s">
        <v>41</v>
      </c>
      <c r="K66" s="35" t="s">
        <v>41</v>
      </c>
      <c r="L66" s="47" t="s">
        <v>39</v>
      </c>
      <c r="M66" s="48" t="s">
        <v>45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39</v>
      </c>
      <c r="T66" s="10" t="s">
        <v>39</v>
      </c>
      <c r="U66" s="10" t="s">
        <v>40</v>
      </c>
      <c r="V66" s="10" t="s">
        <v>40</v>
      </c>
      <c r="W66" s="9" t="s">
        <v>41</v>
      </c>
      <c r="X66" s="35" t="s">
        <v>41</v>
      </c>
      <c r="Y66" s="47" t="s">
        <v>39</v>
      </c>
      <c r="Z66" s="48" t="s">
        <v>45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39</v>
      </c>
      <c r="AG66" s="10" t="s">
        <v>39</v>
      </c>
      <c r="AH66" s="10" t="s">
        <v>40</v>
      </c>
      <c r="AI66" s="10" t="s">
        <v>40</v>
      </c>
      <c r="AJ66" s="9" t="s">
        <v>41</v>
      </c>
      <c r="AK66" s="35" t="s">
        <v>41</v>
      </c>
      <c r="AL66" s="47" t="s">
        <v>39</v>
      </c>
      <c r="AM66" s="48" t="s">
        <v>45</v>
      </c>
      <c r="AX66" s="35" t="s">
        <v>41</v>
      </c>
      <c r="AY66" s="47" t="s">
        <v>39</v>
      </c>
      <c r="AZ66" s="48" t="s">
        <v>45</v>
      </c>
      <c r="BK66" s="35" t="s">
        <v>41</v>
      </c>
      <c r="BL66" s="47" t="s">
        <v>39</v>
      </c>
      <c r="BM66" s="48" t="s">
        <v>45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314</v>
      </c>
      <c r="F68" s="30">
        <v>26.678437864117804</v>
      </c>
      <c r="G68" s="30">
        <v>22.002373548179463</v>
      </c>
      <c r="H68" s="30">
        <v>250.04293180321457</v>
      </c>
      <c r="I68" s="30">
        <v>283</v>
      </c>
      <c r="J68" s="32">
        <f>(G68-F68)/F68</f>
        <v>-0.17527504195542101</v>
      </c>
      <c r="K68" s="36">
        <f t="shared" ref="K68:K71" si="38">(I68-H68)/H68</f>
        <v>0.13180563817225938</v>
      </c>
      <c r="L68" s="49">
        <f>kWh_in_MMBtu*(I68-H68)*Elec_source_E+(G68-F68)*Gas_source_E</f>
        <v>-4.7440762380165422</v>
      </c>
      <c r="M68" s="50">
        <f>(I68-H68)*Elec_emissions/1000+(G68-F68)*Gas_emissions</f>
        <v>-639.46187728481004</v>
      </c>
      <c r="O68" s="16">
        <v>1</v>
      </c>
      <c r="P68" s="17" t="s">
        <v>22</v>
      </c>
      <c r="Q68" s="18">
        <v>441</v>
      </c>
      <c r="R68" s="18">
        <v>74</v>
      </c>
      <c r="S68" s="30">
        <v>38.98540947387793</v>
      </c>
      <c r="T68" s="30">
        <v>34.616187571763028</v>
      </c>
      <c r="U68" s="30">
        <v>290.14534840522606</v>
      </c>
      <c r="V68" s="30">
        <v>312.29503574719928</v>
      </c>
      <c r="W68" s="32">
        <f>(T68-S68)/S68</f>
        <v>-0.11207325922900686</v>
      </c>
      <c r="X68" s="36">
        <f t="shared" ref="X68:X71" si="39">(V68-U68)/U68</f>
        <v>7.6339970513807018E-2</v>
      </c>
      <c r="Y68" s="49">
        <f>kWh_in_MMBtu*(V68-U68)*Elec_source_E+(T68-S68)*Gas_source_E</f>
        <v>-4.5253203488387319</v>
      </c>
      <c r="Z68" s="50">
        <f>(V68-U68)*Elec_emissions/1000+(T68-S68)*Gas_emissions</f>
        <v>-610.06997421566143</v>
      </c>
      <c r="AB68" s="16">
        <v>1</v>
      </c>
      <c r="AC68" s="17" t="s">
        <v>22</v>
      </c>
      <c r="AD68" s="18">
        <v>374</v>
      </c>
      <c r="AE68" s="18">
        <v>240</v>
      </c>
      <c r="AF68" s="30">
        <v>22.883788284441781</v>
      </c>
      <c r="AG68" s="30">
        <v>18.113114224241158</v>
      </c>
      <c r="AH68" s="30">
        <v>237.67802001759412</v>
      </c>
      <c r="AI68" s="30">
        <v>550.69307469140051</v>
      </c>
      <c r="AJ68" s="32">
        <f>(AG68-AF68)/AF68</f>
        <v>-0.20847396422750974</v>
      </c>
      <c r="AK68" s="36">
        <f t="shared" ref="AK68:AK71" si="40">(AI68-AH68)/AH68</f>
        <v>1.3169709788504442</v>
      </c>
      <c r="AL68" s="49">
        <f>kWh_in_MMBtu*(AI68-AH68)*Elec_source_E+(AG68-AF68)*Gas_source_E</f>
        <v>-1.8489383444471228</v>
      </c>
      <c r="AM68" s="50">
        <f>(AI68-AH68)*Elec_emissions/1000+(AG68-AF68)*Gas_emissions</f>
        <v>-246.16519735377705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348</v>
      </c>
      <c r="F69" s="30">
        <v>26.946367059866315</v>
      </c>
      <c r="G69" s="31">
        <v>22.131705371856366</v>
      </c>
      <c r="H69" s="31">
        <v>253.0882141478013</v>
      </c>
      <c r="I69" s="30">
        <v>285</v>
      </c>
      <c r="J69" s="37">
        <f t="shared" ref="J69:J71" si="43">(G69-F69)/F69</f>
        <v>-0.17867572564840711</v>
      </c>
      <c r="K69" s="38">
        <f t="shared" si="38"/>
        <v>0.12608957694712131</v>
      </c>
      <c r="L69" s="49">
        <f>kWh_in_MMBtu*(I69-H69)*Elec_source_E+(G69-F69)*Gas_source_E</f>
        <v>-4.9063380234489191</v>
      </c>
      <c r="M69" s="50">
        <f>(I69-H69)*Elec_emissions/1000+(G69-F69)*Gas_emissions</f>
        <v>-661.35553150836563</v>
      </c>
      <c r="O69" s="16">
        <v>2</v>
      </c>
      <c r="P69" s="17" t="s">
        <v>23</v>
      </c>
      <c r="Q69" s="18">
        <v>441</v>
      </c>
      <c r="R69" s="18">
        <v>90</v>
      </c>
      <c r="S69" s="30">
        <v>37.963397670454007</v>
      </c>
      <c r="T69" s="31">
        <v>33.72407031948547</v>
      </c>
      <c r="U69" s="31">
        <v>291.68725696322451</v>
      </c>
      <c r="V69" s="30">
        <v>305.85583967813932</v>
      </c>
      <c r="W69" s="37">
        <f t="shared" ref="W69:W71" si="44">(T69-S69)/S69</f>
        <v>-0.11166880761749898</v>
      </c>
      <c r="X69" s="38">
        <f t="shared" si="39"/>
        <v>4.8574568743334434E-2</v>
      </c>
      <c r="Y69" s="49">
        <f>kWh_in_MMBtu*(V69-U69)*Elec_source_E+(T69-S69)*Gas_source_E</f>
        <v>-4.4691799030817823</v>
      </c>
      <c r="Z69" s="50">
        <f>(V69-U69)*Elec_emissions/1000+(T69-S69)*Gas_emissions</f>
        <v>-602.58000132488883</v>
      </c>
      <c r="AB69" s="16">
        <v>2</v>
      </c>
      <c r="AC69" s="17" t="s">
        <v>23</v>
      </c>
      <c r="AD69" s="18">
        <v>374</v>
      </c>
      <c r="AE69" s="18">
        <v>258</v>
      </c>
      <c r="AF69" s="30">
        <v>23.103216846870644</v>
      </c>
      <c r="AG69" s="31">
        <v>18.087857134311328</v>
      </c>
      <c r="AH69" s="31">
        <v>239.62343177032812</v>
      </c>
      <c r="AI69" s="30">
        <v>551.72830781926064</v>
      </c>
      <c r="AJ69" s="37">
        <f t="shared" ref="AJ69:AJ71" si="45">(AG69-AF69)/AF69</f>
        <v>-0.21708490838316538</v>
      </c>
      <c r="AK69" s="38">
        <f t="shared" si="40"/>
        <v>1.3024806202929089</v>
      </c>
      <c r="AL69" s="49">
        <f>kWh_in_MMBtu*(AI69-AH69)*Elec_source_E+(AG69-AF69)*Gas_source_E</f>
        <v>-2.1253899534400178</v>
      </c>
      <c r="AM69" s="50">
        <f>(AI69-AH69)*Elec_emissions/1000+(AG69-AF69)*Gas_emissions</f>
        <v>-283.45738797107163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512</v>
      </c>
      <c r="F70" s="30">
        <v>29.633532358544393</v>
      </c>
      <c r="G70" s="31">
        <v>24.156008072124177</v>
      </c>
      <c r="H70" s="31">
        <v>273.25683947659206</v>
      </c>
      <c r="I70" s="30">
        <v>733</v>
      </c>
      <c r="J70" s="37">
        <f t="shared" si="43"/>
        <v>-0.18484209780144056</v>
      </c>
      <c r="K70" s="38">
        <f t="shared" si="38"/>
        <v>1.6824580179000088</v>
      </c>
      <c r="L70" s="49">
        <f>kWh_in_MMBtu*(I70-H70)*Elec_source_E+(G70-F70)*Gas_source_E</f>
        <v>-1.048554049880364</v>
      </c>
      <c r="M70" s="50">
        <f>(I70-H70)*Elec_emissions/1000+(G70-F70)*Gas_emissions</f>
        <v>-136.72951470273676</v>
      </c>
      <c r="O70" s="16">
        <v>3</v>
      </c>
      <c r="P70" s="17" t="s">
        <v>24</v>
      </c>
      <c r="Q70" s="18">
        <v>441</v>
      </c>
      <c r="R70" s="18">
        <v>171</v>
      </c>
      <c r="S70" s="30">
        <v>37.704316052236997</v>
      </c>
      <c r="T70" s="31">
        <v>34.329750922308506</v>
      </c>
      <c r="U70" s="31">
        <v>301.1397246858395</v>
      </c>
      <c r="V70" s="30">
        <v>319.21188488927783</v>
      </c>
      <c r="W70" s="37">
        <f t="shared" si="44"/>
        <v>-8.9500764985452605E-2</v>
      </c>
      <c r="X70" s="38">
        <f t="shared" si="39"/>
        <v>6.0012541428374817E-2</v>
      </c>
      <c r="Y70" s="49">
        <f>kWh_in_MMBtu*(V70-U70)*Elec_source_E+(T70-S70)*Gas_source_E</f>
        <v>-3.4847979152374999</v>
      </c>
      <c r="Z70" s="50">
        <f>(V70-U70)*Elec_emissions/1000+(T70-S70)*Gas_emissions</f>
        <v>-469.78415316368893</v>
      </c>
      <c r="AB70" s="16">
        <v>3</v>
      </c>
      <c r="AC70" s="17" t="s">
        <v>24</v>
      </c>
      <c r="AD70" s="18">
        <v>374</v>
      </c>
      <c r="AE70" s="18">
        <v>341</v>
      </c>
      <c r="AF70" s="30">
        <v>25.586306518012318</v>
      </c>
      <c r="AG70" s="31">
        <v>19.054219135521489</v>
      </c>
      <c r="AH70" s="31">
        <v>259.27451287606084</v>
      </c>
      <c r="AI70" s="30">
        <v>733.0320298159121</v>
      </c>
      <c r="AJ70" s="37">
        <f t="shared" si="45"/>
        <v>-0.25529622174628264</v>
      </c>
      <c r="AK70" s="38">
        <f t="shared" si="40"/>
        <v>1.8272429159526304</v>
      </c>
      <c r="AL70" s="49">
        <f>kWh_in_MMBtu*(AI70-AH70)*Elec_source_E+(AG70-AF70)*Gas_source_E</f>
        <v>-2.0479920407896426</v>
      </c>
      <c r="AM70" s="50">
        <f>(AI70-AH70)*Elec_emissions/1000+(AG70-AF70)*Gas_emissions</f>
        <v>-271.37341559560821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767</v>
      </c>
      <c r="F71" s="39">
        <v>38.24308603327416</v>
      </c>
      <c r="G71" s="40">
        <v>33.297678655270417</v>
      </c>
      <c r="H71" s="40">
        <v>318.1097287581797</v>
      </c>
      <c r="I71" s="39">
        <v>846</v>
      </c>
      <c r="J71" s="41">
        <f t="shared" si="43"/>
        <v>-0.12931507080001056</v>
      </c>
      <c r="K71" s="42">
        <f t="shared" si="38"/>
        <v>1.6594596880220263</v>
      </c>
      <c r="L71" s="51">
        <f>kWh_in_MMBtu*(I71-H71)*Elec_source_E+(G71-F71)*Gas_source_E</f>
        <v>0.26102703084452461</v>
      </c>
      <c r="M71" s="52">
        <f>(I71-H71)*Elec_emissions/1000+(G71-F71)*Gas_emissions</f>
        <v>40.577569819056407</v>
      </c>
      <c r="O71" s="19">
        <v>4</v>
      </c>
      <c r="P71" s="14" t="s">
        <v>25</v>
      </c>
      <c r="Q71" s="13">
        <v>441</v>
      </c>
      <c r="R71" s="13">
        <v>409</v>
      </c>
      <c r="S71" s="39">
        <v>49.330639035305083</v>
      </c>
      <c r="T71" s="40">
        <v>46.306774204673104</v>
      </c>
      <c r="U71" s="40">
        <v>369.36269831811268</v>
      </c>
      <c r="V71" s="39">
        <v>410.44264682783302</v>
      </c>
      <c r="W71" s="41">
        <f t="shared" si="44"/>
        <v>-6.1297905110611908E-2</v>
      </c>
      <c r="X71" s="42">
        <f t="shared" si="39"/>
        <v>0.1112184546430304</v>
      </c>
      <c r="Y71" s="51">
        <f>kWh_in_MMBtu*(V71-U71)*Elec_source_E+(T71-S71)*Gas_source_E</f>
        <v>-2.8562163529300317</v>
      </c>
      <c r="Z71" s="52">
        <f>(V71-U71)*Elec_emissions/1000+(T71-S71)*Gas_emissions</f>
        <v>-384.77788496976751</v>
      </c>
      <c r="AB71" s="19">
        <v>4</v>
      </c>
      <c r="AC71" s="14" t="s">
        <v>25</v>
      </c>
      <c r="AD71" s="13">
        <v>374</v>
      </c>
      <c r="AE71" s="13">
        <v>358</v>
      </c>
      <c r="AF71" s="39">
        <v>25.576021290730431</v>
      </c>
      <c r="AG71" s="40">
        <v>18.435332063913666</v>
      </c>
      <c r="AH71" s="40">
        <v>259.55535850674789</v>
      </c>
      <c r="AI71" s="39">
        <v>742.82792802040933</v>
      </c>
      <c r="AJ71" s="41">
        <f t="shared" si="45"/>
        <v>-0.2791946857428047</v>
      </c>
      <c r="AK71" s="42">
        <f t="shared" si="40"/>
        <v>1.8619248405965672</v>
      </c>
      <c r="AL71" s="51">
        <f>kWh_in_MMBtu*(AI71-AH71)*Elec_source_E+(AG71-AF71)*Gas_source_E</f>
        <v>-2.6095011991096282</v>
      </c>
      <c r="AM71" s="52">
        <f>(AI71-AH71)*Elec_emissions/1000+(AG71-AF71)*Gas_emissions</f>
        <v>-347.00300026920058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F63:I63"/>
    <mergeCell ref="S63:V63"/>
    <mergeCell ref="AF63:AI63"/>
    <mergeCell ref="F33:I33"/>
    <mergeCell ref="S33:V33"/>
    <mergeCell ref="AF33:AI33"/>
    <mergeCell ref="AS33:AV33"/>
    <mergeCell ref="BF33:BI33"/>
    <mergeCell ref="F48:I48"/>
    <mergeCell ref="S48:V48"/>
    <mergeCell ref="AF48:AI48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topLeftCell="AT1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10.28515625" style="4" bestFit="1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72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72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72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72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72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53" t="s">
        <v>36</v>
      </c>
      <c r="G3" s="53"/>
      <c r="H3" s="53"/>
      <c r="I3" s="53"/>
      <c r="J3" s="28"/>
      <c r="K3" s="29"/>
      <c r="L3" s="45"/>
      <c r="M3" s="29"/>
      <c r="N3" s="5"/>
      <c r="O3" s="27"/>
      <c r="P3" s="28"/>
      <c r="Q3" s="28"/>
      <c r="R3" s="28"/>
      <c r="S3" s="53" t="s">
        <v>36</v>
      </c>
      <c r="T3" s="53"/>
      <c r="U3" s="53"/>
      <c r="V3" s="53"/>
      <c r="W3" s="28"/>
      <c r="X3" s="29"/>
      <c r="Y3" s="45"/>
      <c r="Z3" s="29"/>
      <c r="AB3" s="27"/>
      <c r="AC3" s="28"/>
      <c r="AD3" s="28"/>
      <c r="AE3" s="28"/>
      <c r="AF3" s="53" t="s">
        <v>36</v>
      </c>
      <c r="AG3" s="53"/>
      <c r="AH3" s="53"/>
      <c r="AI3" s="53"/>
      <c r="AJ3" s="28"/>
      <c r="AK3" s="29"/>
      <c r="AL3" s="45"/>
      <c r="AM3" s="29"/>
      <c r="AO3" s="27"/>
      <c r="AP3" s="28"/>
      <c r="AQ3" s="28"/>
      <c r="AR3" s="28"/>
      <c r="AS3" s="53" t="s">
        <v>36</v>
      </c>
      <c r="AT3" s="53"/>
      <c r="AU3" s="53"/>
      <c r="AV3" s="53"/>
      <c r="AW3" s="28"/>
      <c r="AX3" s="29"/>
      <c r="AY3" s="45"/>
      <c r="AZ3" s="29"/>
      <c r="BB3" s="27"/>
      <c r="BC3" s="28"/>
      <c r="BD3" s="28"/>
      <c r="BE3" s="28"/>
      <c r="BF3" s="53" t="s">
        <v>36</v>
      </c>
      <c r="BG3" s="53"/>
      <c r="BH3" s="53"/>
      <c r="BI3" s="53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35</v>
      </c>
      <c r="I4" s="23" t="s">
        <v>35</v>
      </c>
      <c r="J4" s="23" t="s">
        <v>42</v>
      </c>
      <c r="K4" s="34" t="s">
        <v>42</v>
      </c>
      <c r="L4" s="46" t="s">
        <v>42</v>
      </c>
      <c r="M4" s="34" t="s">
        <v>42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35</v>
      </c>
      <c r="V4" s="23" t="s">
        <v>35</v>
      </c>
      <c r="W4" s="23" t="s">
        <v>42</v>
      </c>
      <c r="X4" s="34" t="s">
        <v>42</v>
      </c>
      <c r="Y4" s="46" t="s">
        <v>42</v>
      </c>
      <c r="Z4" s="34" t="s">
        <v>42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35</v>
      </c>
      <c r="AI4" s="23" t="s">
        <v>35</v>
      </c>
      <c r="AJ4" s="23" t="s">
        <v>42</v>
      </c>
      <c r="AK4" s="34" t="s">
        <v>42</v>
      </c>
      <c r="AL4" s="46" t="s">
        <v>42</v>
      </c>
      <c r="AM4" s="34" t="s">
        <v>42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35</v>
      </c>
      <c r="AV4" s="23" t="s">
        <v>35</v>
      </c>
      <c r="AW4" s="23" t="s">
        <v>42</v>
      </c>
      <c r="AX4" s="34" t="s">
        <v>42</v>
      </c>
      <c r="AY4" s="46" t="s">
        <v>42</v>
      </c>
      <c r="AZ4" s="34" t="s">
        <v>42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35</v>
      </c>
      <c r="BI4" s="23" t="s">
        <v>35</v>
      </c>
      <c r="BJ4" s="23" t="s">
        <v>42</v>
      </c>
      <c r="BK4" s="34" t="s">
        <v>42</v>
      </c>
      <c r="BL4" s="46" t="s">
        <v>42</v>
      </c>
      <c r="BM4" s="34" t="s">
        <v>42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33</v>
      </c>
      <c r="G5" s="23" t="s">
        <v>34</v>
      </c>
      <c r="H5" s="23" t="s">
        <v>33</v>
      </c>
      <c r="I5" s="23" t="s">
        <v>34</v>
      </c>
      <c r="J5" s="23" t="s">
        <v>37</v>
      </c>
      <c r="K5" s="34" t="s">
        <v>38</v>
      </c>
      <c r="L5" s="46" t="s">
        <v>43</v>
      </c>
      <c r="M5" s="34" t="s">
        <v>44</v>
      </c>
      <c r="N5" s="6"/>
      <c r="O5" s="16"/>
      <c r="P5" s="18"/>
      <c r="Q5" s="23" t="s">
        <v>6</v>
      </c>
      <c r="R5" s="23" t="s">
        <v>4</v>
      </c>
      <c r="S5" s="23" t="s">
        <v>33</v>
      </c>
      <c r="T5" s="23" t="s">
        <v>34</v>
      </c>
      <c r="U5" s="23" t="s">
        <v>33</v>
      </c>
      <c r="V5" s="23" t="s">
        <v>34</v>
      </c>
      <c r="W5" s="23" t="s">
        <v>37</v>
      </c>
      <c r="X5" s="34" t="s">
        <v>38</v>
      </c>
      <c r="Y5" s="46" t="s">
        <v>43</v>
      </c>
      <c r="Z5" s="34" t="s">
        <v>44</v>
      </c>
      <c r="AA5" s="6"/>
      <c r="AB5" s="16"/>
      <c r="AC5" s="18"/>
      <c r="AD5" s="23" t="s">
        <v>6</v>
      </c>
      <c r="AE5" s="23" t="s">
        <v>4</v>
      </c>
      <c r="AF5" s="23" t="s">
        <v>33</v>
      </c>
      <c r="AG5" s="23" t="s">
        <v>34</v>
      </c>
      <c r="AH5" s="23" t="s">
        <v>33</v>
      </c>
      <c r="AI5" s="23" t="s">
        <v>34</v>
      </c>
      <c r="AJ5" s="23" t="s">
        <v>37</v>
      </c>
      <c r="AK5" s="34" t="s">
        <v>38</v>
      </c>
      <c r="AL5" s="46" t="s">
        <v>43</v>
      </c>
      <c r="AM5" s="34" t="s">
        <v>44</v>
      </c>
      <c r="AO5" s="16"/>
      <c r="AP5" s="18"/>
      <c r="AQ5" s="23" t="s">
        <v>6</v>
      </c>
      <c r="AR5" s="23" t="s">
        <v>4</v>
      </c>
      <c r="AS5" s="23" t="s">
        <v>33</v>
      </c>
      <c r="AT5" s="23" t="s">
        <v>34</v>
      </c>
      <c r="AU5" s="23" t="s">
        <v>33</v>
      </c>
      <c r="AV5" s="23" t="s">
        <v>34</v>
      </c>
      <c r="AW5" s="23" t="s">
        <v>37</v>
      </c>
      <c r="AX5" s="34" t="s">
        <v>38</v>
      </c>
      <c r="AY5" s="46" t="s">
        <v>43</v>
      </c>
      <c r="AZ5" s="34" t="s">
        <v>44</v>
      </c>
      <c r="BA5" s="6"/>
      <c r="BB5" s="16"/>
      <c r="BC5" s="18"/>
      <c r="BD5" s="23" t="s">
        <v>6</v>
      </c>
      <c r="BE5" s="23" t="s">
        <v>4</v>
      </c>
      <c r="BF5" s="23" t="s">
        <v>33</v>
      </c>
      <c r="BG5" s="23" t="s">
        <v>34</v>
      </c>
      <c r="BH5" s="23" t="s">
        <v>33</v>
      </c>
      <c r="BI5" s="23" t="s">
        <v>34</v>
      </c>
      <c r="BJ5" s="23" t="s">
        <v>37</v>
      </c>
      <c r="BK5" s="34" t="s">
        <v>38</v>
      </c>
      <c r="BL5" s="46" t="s">
        <v>43</v>
      </c>
      <c r="BM5" s="34" t="s">
        <v>44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39</v>
      </c>
      <c r="G6" s="10" t="s">
        <v>39</v>
      </c>
      <c r="H6" s="10" t="s">
        <v>40</v>
      </c>
      <c r="I6" s="10" t="s">
        <v>40</v>
      </c>
      <c r="J6" s="9" t="s">
        <v>41</v>
      </c>
      <c r="K6" s="35" t="s">
        <v>41</v>
      </c>
      <c r="L6" s="47" t="s">
        <v>39</v>
      </c>
      <c r="M6" s="48" t="s">
        <v>45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39</v>
      </c>
      <c r="T6" s="10" t="s">
        <v>39</v>
      </c>
      <c r="U6" s="10" t="s">
        <v>40</v>
      </c>
      <c r="V6" s="10" t="s">
        <v>40</v>
      </c>
      <c r="W6" s="9" t="s">
        <v>41</v>
      </c>
      <c r="X6" s="35" t="s">
        <v>41</v>
      </c>
      <c r="Y6" s="47" t="s">
        <v>39</v>
      </c>
      <c r="Z6" s="48" t="s">
        <v>45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39</v>
      </c>
      <c r="AG6" s="10" t="s">
        <v>39</v>
      </c>
      <c r="AH6" s="10" t="s">
        <v>40</v>
      </c>
      <c r="AI6" s="10" t="s">
        <v>40</v>
      </c>
      <c r="AJ6" s="9" t="s">
        <v>41</v>
      </c>
      <c r="AK6" s="35" t="s">
        <v>41</v>
      </c>
      <c r="AL6" s="47" t="s">
        <v>39</v>
      </c>
      <c r="AM6" s="48" t="s">
        <v>45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39</v>
      </c>
      <c r="AT6" s="10" t="s">
        <v>39</v>
      </c>
      <c r="AU6" s="10" t="s">
        <v>40</v>
      </c>
      <c r="AV6" s="10" t="s">
        <v>40</v>
      </c>
      <c r="AW6" s="9" t="s">
        <v>41</v>
      </c>
      <c r="AX6" s="35" t="s">
        <v>41</v>
      </c>
      <c r="AY6" s="47" t="s">
        <v>39</v>
      </c>
      <c r="AZ6" s="48" t="s">
        <v>45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39</v>
      </c>
      <c r="BG6" s="10" t="s">
        <v>39</v>
      </c>
      <c r="BH6" s="10" t="s">
        <v>40</v>
      </c>
      <c r="BI6" s="10" t="s">
        <v>40</v>
      </c>
      <c r="BJ6" s="9" t="s">
        <v>41</v>
      </c>
      <c r="BK6" s="35" t="s">
        <v>41</v>
      </c>
      <c r="BL6" s="47" t="s">
        <v>39</v>
      </c>
      <c r="BM6" s="48" t="s">
        <v>45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22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6031</v>
      </c>
      <c r="F8" s="30">
        <v>37.145822391799705</v>
      </c>
      <c r="G8" s="30">
        <v>28.577617257692321</v>
      </c>
      <c r="H8" s="30">
        <v>302.91022501053129</v>
      </c>
      <c r="I8" s="30">
        <v>1118.2373235130813</v>
      </c>
      <c r="J8" s="32">
        <f>(G8-F8)/F8</f>
        <v>-0.23066403117242323</v>
      </c>
      <c r="K8" s="36">
        <f t="shared" ref="K8:K11" si="0">(I8-H8)/H8</f>
        <v>2.6916460098836326</v>
      </c>
      <c r="L8" s="49">
        <f>kWh_in_MMBtu*(I8-H8)*Elec_source_E+(G8-F8)*Gas_source_E</f>
        <v>-0.61056314786834776</v>
      </c>
      <c r="M8" s="50">
        <f>(I8-H8)*Elec_emissions/1000+(G8-F8)*Gas_emissions</f>
        <v>-74.040553491077844</v>
      </c>
      <c r="N8" s="6"/>
      <c r="O8" s="16">
        <v>1</v>
      </c>
      <c r="P8" s="17" t="s">
        <v>22</v>
      </c>
      <c r="Q8" s="18">
        <v>7241</v>
      </c>
      <c r="R8" s="18">
        <v>5354</v>
      </c>
      <c r="S8" s="30">
        <v>36.40773533898146</v>
      </c>
      <c r="T8" s="30">
        <v>28.100581989191397</v>
      </c>
      <c r="U8" s="30">
        <v>297.41590183576011</v>
      </c>
      <c r="V8" s="30">
        <v>1080.4916335016046</v>
      </c>
      <c r="W8" s="32">
        <f>(T8-S8)/S8</f>
        <v>-0.2281700103685291</v>
      </c>
      <c r="X8" s="36">
        <f t="shared" ref="X8:X11" si="1">(V8-U8)/U8</f>
        <v>2.6329316180890587</v>
      </c>
      <c r="Y8" s="49">
        <f>kWh_in_MMBtu*(V8-U8)*Elec_source_E+(T8-S8)*Gas_source_E</f>
        <v>-0.67129542703836798</v>
      </c>
      <c r="Z8" s="50">
        <f>(V8-U8)*Elec_emissions/1000+(T8-S8)*Gas_emissions</f>
        <v>-82.559428577001427</v>
      </c>
      <c r="AA8" s="6"/>
      <c r="AB8" s="16">
        <v>1</v>
      </c>
      <c r="AC8" s="17" t="s">
        <v>22</v>
      </c>
      <c r="AD8" s="18">
        <v>2476</v>
      </c>
      <c r="AE8" s="18">
        <v>531</v>
      </c>
      <c r="AF8" s="30">
        <v>34.740924292840141</v>
      </c>
      <c r="AG8" s="30">
        <v>24.545978904991006</v>
      </c>
      <c r="AH8" s="30">
        <v>292.79238980483109</v>
      </c>
      <c r="AI8" s="30">
        <v>1440.7732054061155</v>
      </c>
      <c r="AJ8" s="32">
        <f>(AG8-AF8)/AF8</f>
        <v>-0.29345636580976747</v>
      </c>
      <c r="AK8" s="36">
        <f t="shared" ref="AK8:AK11" si="2">(AI8-AH8)/AH8</f>
        <v>3.9208014127911688</v>
      </c>
      <c r="AL8" s="49">
        <f>kWh_in_MMBtu*(AI8-AH8)*Elec_source_E+(AG8-AF8)*Gas_source_E</f>
        <v>1.1776351917266066</v>
      </c>
      <c r="AM8" s="50">
        <f>(AI8-AH8)*Elec_emissions/1000+(AG8-AF8)*Gas_emissions</f>
        <v>170.5071338704447</v>
      </c>
      <c r="AO8" s="16">
        <v>1</v>
      </c>
      <c r="AP8" s="17" t="s">
        <v>22</v>
      </c>
      <c r="AQ8" s="18">
        <v>211</v>
      </c>
      <c r="AR8" s="18">
        <v>140</v>
      </c>
      <c r="AS8" s="30">
        <v>71.962604879793346</v>
      </c>
      <c r="AT8" s="30">
        <v>59.651626339618645</v>
      </c>
      <c r="AU8" s="30">
        <v>535.03638782955522</v>
      </c>
      <c r="AV8" s="30">
        <v>1360.9443700757611</v>
      </c>
      <c r="AW8" s="32">
        <f>(AT8-AS8)/AS8</f>
        <v>-0.17107466524786052</v>
      </c>
      <c r="AX8" s="36">
        <f t="shared" ref="AX8:AX11" si="3">(AV8-AU8)/AU8</f>
        <v>1.5436482471717654</v>
      </c>
      <c r="AY8" s="49">
        <f>kWh_in_MMBtu*(AV8-AU8)*Elec_source_E+(AT8-AS8)*Gas_source_E</f>
        <v>-4.5769086656982463</v>
      </c>
      <c r="AZ8" s="50">
        <f>(AV8-AU8)*Elec_emissions/1000+(AT8-AS8)*Gas_emissions</f>
        <v>-608.84363921969793</v>
      </c>
      <c r="BA8" s="6"/>
      <c r="BB8" s="16">
        <v>1</v>
      </c>
      <c r="BC8" s="17" t="s">
        <v>22</v>
      </c>
      <c r="BD8" s="18">
        <v>72</v>
      </c>
      <c r="BE8" s="18">
        <v>6</v>
      </c>
      <c r="BF8" s="30">
        <v>96.207392894687771</v>
      </c>
      <c r="BG8" s="30">
        <v>85.991870819132785</v>
      </c>
      <c r="BH8" s="30">
        <v>684.82922122533546</v>
      </c>
      <c r="BI8" s="30">
        <v>592.3847430912125</v>
      </c>
      <c r="BJ8" s="32">
        <f>(BG8-BF8)/BF8</f>
        <v>-0.10618229813936732</v>
      </c>
      <c r="BK8" s="36">
        <f t="shared" ref="BK8:BK11" si="4">(BI8-BH8)/BH8</f>
        <v>-0.13498909694407613</v>
      </c>
      <c r="BL8" s="49">
        <f>kWh_in_MMBtu*(BI8-BH8)*Elec_source_E+(BG8-BF8)*Gas_source_E</f>
        <v>-12.124617006619584</v>
      </c>
      <c r="BM8" s="50">
        <f>(BI8-BH8)*Elec_emissions/1000+(BG8-BF8)*Gas_emissions</f>
        <v>-1636.0960163135978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5936</v>
      </c>
      <c r="F9" s="30">
        <v>36.886559575693404</v>
      </c>
      <c r="G9" s="31">
        <v>28.062573918101421</v>
      </c>
      <c r="H9" s="31">
        <v>303.07335733925629</v>
      </c>
      <c r="I9" s="30">
        <v>1093.2187753208773</v>
      </c>
      <c r="J9" s="37">
        <f t="shared" ref="J9:J11" si="5">(G9-F9)/F9</f>
        <v>-0.23921953576300989</v>
      </c>
      <c r="K9" s="38">
        <f t="shared" si="0"/>
        <v>2.6071094632615388</v>
      </c>
      <c r="L9" s="49">
        <f>kWh_in_MMBtu*(I9-H9)*Elec_source_E+(G9-F9)*Gas_source_E</f>
        <v>-1.1589555473849931</v>
      </c>
      <c r="M9" s="50">
        <f>(I9-H9)*Elec_emissions/1000+(G9-F9)*Gas_emissions</f>
        <v>-148.25445392074471</v>
      </c>
      <c r="N9" s="6"/>
      <c r="O9" s="16">
        <v>2</v>
      </c>
      <c r="P9" s="17" t="s">
        <v>23</v>
      </c>
      <c r="Q9" s="18">
        <v>7241</v>
      </c>
      <c r="R9" s="18">
        <v>5197</v>
      </c>
      <c r="S9" s="30">
        <v>35.98087300821895</v>
      </c>
      <c r="T9" s="31">
        <v>27.308388336520959</v>
      </c>
      <c r="U9" s="31">
        <v>296.95907592690327</v>
      </c>
      <c r="V9" s="30">
        <v>1068.2429193002695</v>
      </c>
      <c r="W9" s="37">
        <f t="shared" ref="W9:W11" si="6">(T9-S9)/S9</f>
        <v>-0.24103041273392597</v>
      </c>
      <c r="X9" s="38">
        <f t="shared" si="1"/>
        <v>2.5972731796997452</v>
      </c>
      <c r="Y9" s="49">
        <f>kWh_in_MMBtu*(V9-U9)*Elec_source_E+(T9-S9)*Gas_source_E</f>
        <v>-1.1957489118374838</v>
      </c>
      <c r="Z9" s="50">
        <f>(V9-U9)*Elec_emissions/1000+(T9-S9)*Gas_emissions</f>
        <v>-153.40853847473022</v>
      </c>
      <c r="AA9" s="6"/>
      <c r="AB9" s="16">
        <v>2</v>
      </c>
      <c r="AC9" s="17" t="s">
        <v>23</v>
      </c>
      <c r="AD9" s="18">
        <v>2476</v>
      </c>
      <c r="AE9" s="18">
        <v>596</v>
      </c>
      <c r="AF9" s="30">
        <v>35.383168896013707</v>
      </c>
      <c r="AG9" s="31">
        <v>26.203604934326545</v>
      </c>
      <c r="AH9" s="31">
        <v>295.65061280985333</v>
      </c>
      <c r="AI9" s="30">
        <v>1264.2033372400267</v>
      </c>
      <c r="AJ9" s="37">
        <f t="shared" ref="AJ9:AJ11" si="7">(AG9-AF9)/AF9</f>
        <v>-0.259433065157749</v>
      </c>
      <c r="AK9" s="38">
        <f t="shared" si="2"/>
        <v>3.276004454126042</v>
      </c>
      <c r="AL9" s="49">
        <f>kWh_in_MMBtu*(AI9-AH9)*Elec_source_E+(AG9-AF9)*Gas_source_E</f>
        <v>0.3634683328561561</v>
      </c>
      <c r="AM9" s="50">
        <f>(AI9-AH9)*Elec_emissions/1000+(AG9-AF9)*Gas_emissions</f>
        <v>58.879758953459486</v>
      </c>
      <c r="AO9" s="16">
        <v>2</v>
      </c>
      <c r="AP9" s="17" t="s">
        <v>23</v>
      </c>
      <c r="AQ9" s="18">
        <v>211</v>
      </c>
      <c r="AR9" s="18">
        <v>135</v>
      </c>
      <c r="AS9" s="30">
        <v>74.442010152570759</v>
      </c>
      <c r="AT9" s="31">
        <v>61.480691673832901</v>
      </c>
      <c r="AU9" s="31">
        <v>547.64748523653736</v>
      </c>
      <c r="AV9" s="30">
        <v>1327.9436611851379</v>
      </c>
      <c r="AW9" s="37">
        <f t="shared" ref="AW9:AW11" si="8">(AT9-AS9)/AS9</f>
        <v>-0.17411295654393685</v>
      </c>
      <c r="AX9" s="38">
        <f t="shared" si="3"/>
        <v>1.4248146791207827</v>
      </c>
      <c r="AY9" s="49">
        <f>kWh_in_MMBtu*(AV9-AU9)*Elec_source_E+(AT9-AS9)*Gas_source_E</f>
        <v>-5.7740929610905418</v>
      </c>
      <c r="AZ9" s="50">
        <f>(AV9-AU9)*Elec_emissions/1000+(AT9-AS9)*Gas_emissions</f>
        <v>-770.76317654519994</v>
      </c>
      <c r="BA9" s="6"/>
      <c r="BB9" s="16">
        <v>2</v>
      </c>
      <c r="BC9" s="17" t="s">
        <v>23</v>
      </c>
      <c r="BD9" s="18">
        <v>72</v>
      </c>
      <c r="BE9" s="18">
        <v>8</v>
      </c>
      <c r="BF9" s="30">
        <v>103.49757312257019</v>
      </c>
      <c r="BG9" s="31">
        <v>92.562834515540359</v>
      </c>
      <c r="BH9" s="31">
        <v>700.86947901302096</v>
      </c>
      <c r="BI9" s="30">
        <v>618.82693077178078</v>
      </c>
      <c r="BJ9" s="37">
        <f t="shared" ref="BJ9:BJ11" si="9">(BG9-BF9)/BF9</f>
        <v>-0.10565212571776951</v>
      </c>
      <c r="BK9" s="38">
        <f t="shared" si="4"/>
        <v>-0.11705824079652351</v>
      </c>
      <c r="BL9" s="49">
        <f>kWh_in_MMBtu*(BI9-BH9)*Elec_source_E+(BG9-BF9)*Gas_source_E</f>
        <v>-12.797201386604206</v>
      </c>
      <c r="BM9" s="50">
        <f>(BI9-BH9)*Elec_emissions/1000+(BG9-BF9)*Gas_emissions</f>
        <v>-1726.6964403761481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8514</v>
      </c>
      <c r="F10" s="30">
        <v>39.09553616407559</v>
      </c>
      <c r="G10" s="31">
        <v>25.580395995446846</v>
      </c>
      <c r="H10" s="31">
        <v>316.95918983404061</v>
      </c>
      <c r="I10" s="30">
        <v>1718.2760775552722</v>
      </c>
      <c r="J10" s="37">
        <f t="shared" si="5"/>
        <v>-0.34569522494610627</v>
      </c>
      <c r="K10" s="38">
        <f t="shared" si="0"/>
        <v>4.4211271755678041</v>
      </c>
      <c r="L10" s="49">
        <f>kWh_in_MMBtu*(I10-H10)*Elec_source_E+(G10-F10)*Gas_source_E</f>
        <v>0.27080423369855389</v>
      </c>
      <c r="M10" s="50">
        <f>(I10-H10)*Elec_emissions/1000+(G10-F10)*Gas_emissions</f>
        <v>50.789149958245389</v>
      </c>
      <c r="N10" s="6"/>
      <c r="O10" s="16">
        <v>3</v>
      </c>
      <c r="P10" s="17" t="s">
        <v>24</v>
      </c>
      <c r="Q10" s="18">
        <v>7241</v>
      </c>
      <c r="R10" s="18">
        <v>6347</v>
      </c>
      <c r="S10" s="30">
        <v>38.514616355729636</v>
      </c>
      <c r="T10" s="31">
        <v>24.799500958803996</v>
      </c>
      <c r="U10" s="31">
        <v>311.00959825921393</v>
      </c>
      <c r="V10" s="30">
        <v>1707.5488370992548</v>
      </c>
      <c r="W10" s="37">
        <f t="shared" si="6"/>
        <v>-0.35610157116066682</v>
      </c>
      <c r="X10" s="38">
        <f t="shared" si="1"/>
        <v>4.4903412841814676</v>
      </c>
      <c r="Y10" s="49">
        <f>kWh_in_MMBtu*(V10-U10)*Elec_source_E+(T10-S10)*Gas_source_E</f>
        <v>1.6823791139533029E-3</v>
      </c>
      <c r="Z10" s="50">
        <f>(V10-U10)*Elec_emissions/1000+(T10-S10)*Gas_emissions</f>
        <v>14.446089925350407</v>
      </c>
      <c r="AA10" s="6"/>
      <c r="AB10" s="16">
        <v>3</v>
      </c>
      <c r="AC10" s="17" t="s">
        <v>24</v>
      </c>
      <c r="AD10" s="18">
        <v>2476</v>
      </c>
      <c r="AE10" s="18">
        <v>1936</v>
      </c>
      <c r="AF10" s="30">
        <v>36.015197153453634</v>
      </c>
      <c r="AG10" s="31">
        <v>23.755488745360395</v>
      </c>
      <c r="AH10" s="31">
        <v>305.64039834588112</v>
      </c>
      <c r="AI10" s="30">
        <v>1694.2449550218653</v>
      </c>
      <c r="AJ10" s="37">
        <f t="shared" si="7"/>
        <v>-0.3404037566657499</v>
      </c>
      <c r="AK10" s="38">
        <f t="shared" si="2"/>
        <v>4.5432624881759098</v>
      </c>
      <c r="AL10" s="49">
        <f>kWh_in_MMBtu*(AI10-AH10)*Elec_source_E+(AG10-AF10)*Gas_source_E</f>
        <v>1.503128374490883</v>
      </c>
      <c r="AM10" s="50">
        <f>(AI10-AH10)*Elec_emissions/1000+(AG10-AF10)*Gas_emissions</f>
        <v>216.85388941717497</v>
      </c>
      <c r="AO10" s="16">
        <v>3</v>
      </c>
      <c r="AP10" s="17" t="s">
        <v>24</v>
      </c>
      <c r="AQ10" s="18">
        <v>211</v>
      </c>
      <c r="AR10" s="18">
        <v>176</v>
      </c>
      <c r="AS10" s="30">
        <v>81.060624507376261</v>
      </c>
      <c r="AT10" s="31">
        <v>60.358857554977362</v>
      </c>
      <c r="AU10" s="31">
        <v>582.16868290045772</v>
      </c>
      <c r="AV10" s="30">
        <v>2495.9618018362889</v>
      </c>
      <c r="AW10" s="37">
        <f t="shared" si="8"/>
        <v>-0.25538622578111403</v>
      </c>
      <c r="AX10" s="38">
        <f t="shared" si="3"/>
        <v>3.2873515445746877</v>
      </c>
      <c r="AY10" s="49">
        <f>kWh_in_MMBtu*(AV10-AU10)*Elec_source_E+(AT10-AS10)*Gas_source_E</f>
        <v>-2.07611849292784</v>
      </c>
      <c r="AZ10" s="50">
        <f>(AV10-AU10)*Elec_emissions/1000+(AT10-AS10)*Gas_emissions</f>
        <v>-260.50454706993969</v>
      </c>
      <c r="BA10" s="6"/>
      <c r="BB10" s="16">
        <v>3</v>
      </c>
      <c r="BC10" s="17" t="s">
        <v>24</v>
      </c>
      <c r="BD10" s="18">
        <v>72</v>
      </c>
      <c r="BE10" s="18">
        <v>55</v>
      </c>
      <c r="BF10" s="30">
        <v>80.273332522523859</v>
      </c>
      <c r="BG10" s="31">
        <v>68.641341436583673</v>
      </c>
      <c r="BH10" s="31">
        <v>553.2931401398298</v>
      </c>
      <c r="BI10" s="30">
        <v>1313.5008216568349</v>
      </c>
      <c r="BJ10" s="37">
        <f t="shared" si="9"/>
        <v>-0.14490479864750067</v>
      </c>
      <c r="BK10" s="38">
        <f t="shared" si="4"/>
        <v>1.3739691067286379</v>
      </c>
      <c r="BL10" s="49">
        <f>kWh_in_MMBtu*(BI10-BH10)*Elec_source_E+(BG10-BF10)*Gas_source_E</f>
        <v>-4.5401907779071315</v>
      </c>
      <c r="BM10" s="50">
        <f>(BI10-BH10)*Elec_emissions/1000+(BG10-BF10)*Gas_emissions</f>
        <v>-604.56072070748178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9686</v>
      </c>
      <c r="F11" s="39">
        <v>40.978661513828676</v>
      </c>
      <c r="G11" s="40">
        <v>26.699632191305021</v>
      </c>
      <c r="H11" s="40">
        <v>327.63900547991744</v>
      </c>
      <c r="I11" s="39">
        <v>1763.0211386389565</v>
      </c>
      <c r="J11" s="41">
        <f t="shared" si="5"/>
        <v>-0.34845035916326961</v>
      </c>
      <c r="K11" s="42">
        <f t="shared" si="0"/>
        <v>4.3809867236549787</v>
      </c>
      <c r="L11" s="51">
        <f>kWh_in_MMBtu*(I11-H11)*Elec_source_E+(G11-F11)*Gas_source_E</f>
        <v>-0.1971370836538302</v>
      </c>
      <c r="M11" s="52">
        <f>(I11-H11)*Elec_emissions/1000+(G11-F11)*Gas_emissions</f>
        <v>-11.971688797734259</v>
      </c>
      <c r="N11" s="6"/>
      <c r="O11" s="19">
        <v>4</v>
      </c>
      <c r="P11" s="14" t="s">
        <v>25</v>
      </c>
      <c r="Q11" s="13">
        <v>7241</v>
      </c>
      <c r="R11" s="13">
        <v>7105</v>
      </c>
      <c r="S11" s="39">
        <v>40.532306862782313</v>
      </c>
      <c r="T11" s="40">
        <v>26.079842338299486</v>
      </c>
      <c r="U11" s="40">
        <v>322.66507191032008</v>
      </c>
      <c r="V11" s="39">
        <v>1755.4313441869604</v>
      </c>
      <c r="W11" s="41">
        <f t="shared" si="6"/>
        <v>-0.35656654266953186</v>
      </c>
      <c r="X11" s="42">
        <f t="shared" si="1"/>
        <v>4.4404132861174892</v>
      </c>
      <c r="Y11" s="51">
        <f>kWh_in_MMBtu*(V11-U11)*Elec_source_E+(T11-S11)*Gas_source_E</f>
        <v>-0.41418650276625257</v>
      </c>
      <c r="Z11" s="52">
        <f>(V11-U11)*Elec_emissions/1000+(T11-S11)*Gas_emissions</f>
        <v>-41.27012520874041</v>
      </c>
      <c r="AA11" s="6"/>
      <c r="AB11" s="19">
        <v>4</v>
      </c>
      <c r="AC11" s="14" t="s">
        <v>25</v>
      </c>
      <c r="AD11" s="13">
        <v>2476</v>
      </c>
      <c r="AE11" s="13">
        <v>2300</v>
      </c>
      <c r="AF11" s="39">
        <v>36.46565826434562</v>
      </c>
      <c r="AG11" s="40">
        <v>23.267853249135744</v>
      </c>
      <c r="AH11" s="40">
        <v>307.27949235856414</v>
      </c>
      <c r="AI11" s="39">
        <v>1743.7701925724671</v>
      </c>
      <c r="AJ11" s="41">
        <f t="shared" si="7"/>
        <v>-0.36192422249824185</v>
      </c>
      <c r="AK11" s="42">
        <f t="shared" si="2"/>
        <v>4.6748668099778792</v>
      </c>
      <c r="AL11" s="51">
        <f>kWh_in_MMBtu*(AI11-AH11)*Elec_source_E+(AG11-AF11)*Gas_source_E</f>
        <v>0.99326557864870679</v>
      </c>
      <c r="AM11" s="52">
        <f>(AI11-AH11)*Elec_emissions/1000+(AG11-AF11)*Gas_emissions</f>
        <v>148.5801408751629</v>
      </c>
      <c r="AO11" s="19">
        <v>4</v>
      </c>
      <c r="AP11" s="14" t="s">
        <v>25</v>
      </c>
      <c r="AQ11" s="13">
        <v>211</v>
      </c>
      <c r="AR11" s="13">
        <v>210</v>
      </c>
      <c r="AS11" s="39">
        <v>91.513144946995851</v>
      </c>
      <c r="AT11" s="40">
        <v>70.556293966211157</v>
      </c>
      <c r="AU11" s="40">
        <v>636.22902768675704</v>
      </c>
      <c r="AV11" s="39">
        <v>2396.0070539780913</v>
      </c>
      <c r="AW11" s="41">
        <f t="shared" si="8"/>
        <v>-0.22900372392318985</v>
      </c>
      <c r="AX11" s="42">
        <f t="shared" si="3"/>
        <v>2.7659505456543689</v>
      </c>
      <c r="AY11" s="51">
        <f>kWh_in_MMBtu*(AV11-AU11)*Elec_source_E+(AT11-AS11)*Gas_source_E</f>
        <v>-4.0030246093929343</v>
      </c>
      <c r="AZ11" s="52">
        <f>(AV11-AU11)*Elec_emissions/1000+(AT11-AS11)*Gas_emissions</f>
        <v>-521.93984394774998</v>
      </c>
      <c r="BA11" s="6"/>
      <c r="BB11" s="19">
        <v>4</v>
      </c>
      <c r="BC11" s="14" t="s">
        <v>25</v>
      </c>
      <c r="BD11" s="13">
        <v>72</v>
      </c>
      <c r="BE11" s="13">
        <v>71</v>
      </c>
      <c r="BF11" s="39">
        <v>82.373249521294156</v>
      </c>
      <c r="BG11" s="40">
        <v>70.175681485151429</v>
      </c>
      <c r="BH11" s="40">
        <v>572.1851115034998</v>
      </c>
      <c r="BI11" s="39">
        <v>1273.9454106551468</v>
      </c>
      <c r="BJ11" s="41">
        <f t="shared" si="9"/>
        <v>-0.14807681021482047</v>
      </c>
      <c r="BK11" s="42">
        <f t="shared" si="4"/>
        <v>1.2264567620567224</v>
      </c>
      <c r="BL11" s="51">
        <f>kWh_in_MMBtu*(BI11-BH11)*Elec_source_E+(BG11-BF11)*Gas_source_E</f>
        <v>-5.7823993385390988</v>
      </c>
      <c r="BM11" s="52">
        <f>(BI11-BH11)*Elec_emissions/1000+(BG11-BF11)*Gas_emissions</f>
        <v>-772.68302634648614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72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72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72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72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72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53" t="s">
        <v>36</v>
      </c>
      <c r="G18" s="53"/>
      <c r="H18" s="53"/>
      <c r="I18" s="53"/>
      <c r="J18" s="28"/>
      <c r="K18" s="29"/>
      <c r="L18" s="45"/>
      <c r="M18" s="29"/>
      <c r="N18" s="5"/>
      <c r="O18" s="27"/>
      <c r="P18" s="28"/>
      <c r="Q18" s="28"/>
      <c r="R18" s="28"/>
      <c r="S18" s="53" t="s">
        <v>36</v>
      </c>
      <c r="T18" s="53"/>
      <c r="U18" s="53"/>
      <c r="V18" s="53"/>
      <c r="W18" s="28"/>
      <c r="X18" s="29"/>
      <c r="Y18" s="45"/>
      <c r="Z18" s="29"/>
      <c r="AB18" s="27"/>
      <c r="AC18" s="28"/>
      <c r="AD18" s="28"/>
      <c r="AE18" s="28"/>
      <c r="AF18" s="53" t="s">
        <v>36</v>
      </c>
      <c r="AG18" s="53"/>
      <c r="AH18" s="53"/>
      <c r="AI18" s="53"/>
      <c r="AJ18" s="28"/>
      <c r="AK18" s="29"/>
      <c r="AL18" s="45"/>
      <c r="AM18" s="29"/>
      <c r="AO18" s="27"/>
      <c r="AP18" s="28"/>
      <c r="AQ18" s="28"/>
      <c r="AR18" s="28"/>
      <c r="AS18" s="53" t="s">
        <v>36</v>
      </c>
      <c r="AT18" s="53"/>
      <c r="AU18" s="53"/>
      <c r="AV18" s="53"/>
      <c r="AW18" s="28"/>
      <c r="AX18" s="29"/>
      <c r="AY18" s="45"/>
      <c r="AZ18" s="29"/>
      <c r="BB18" s="27"/>
      <c r="BC18" s="28"/>
      <c r="BD18" s="28"/>
      <c r="BE18" s="28"/>
      <c r="BF18" s="53" t="s">
        <v>36</v>
      </c>
      <c r="BG18" s="53"/>
      <c r="BH18" s="53"/>
      <c r="BI18" s="53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35</v>
      </c>
      <c r="I19" s="23" t="s">
        <v>35</v>
      </c>
      <c r="J19" s="23" t="s">
        <v>42</v>
      </c>
      <c r="K19" s="34" t="s">
        <v>42</v>
      </c>
      <c r="L19" s="46" t="s">
        <v>42</v>
      </c>
      <c r="M19" s="34" t="s">
        <v>42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35</v>
      </c>
      <c r="V19" s="23" t="s">
        <v>35</v>
      </c>
      <c r="W19" s="23" t="s">
        <v>42</v>
      </c>
      <c r="X19" s="34" t="s">
        <v>42</v>
      </c>
      <c r="Y19" s="46" t="s">
        <v>42</v>
      </c>
      <c r="Z19" s="34" t="s">
        <v>42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35</v>
      </c>
      <c r="AI19" s="23" t="s">
        <v>35</v>
      </c>
      <c r="AJ19" s="23" t="s">
        <v>42</v>
      </c>
      <c r="AK19" s="34" t="s">
        <v>42</v>
      </c>
      <c r="AL19" s="46" t="s">
        <v>42</v>
      </c>
      <c r="AM19" s="34" t="s">
        <v>42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35</v>
      </c>
      <c r="AV19" s="23" t="s">
        <v>35</v>
      </c>
      <c r="AW19" s="23" t="s">
        <v>42</v>
      </c>
      <c r="AX19" s="34" t="s">
        <v>42</v>
      </c>
      <c r="AY19" s="46" t="s">
        <v>42</v>
      </c>
      <c r="AZ19" s="34" t="s">
        <v>42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35</v>
      </c>
      <c r="BI19" s="23" t="s">
        <v>35</v>
      </c>
      <c r="BJ19" s="23" t="s">
        <v>42</v>
      </c>
      <c r="BK19" s="34" t="s">
        <v>42</v>
      </c>
      <c r="BL19" s="46" t="s">
        <v>42</v>
      </c>
      <c r="BM19" s="34" t="s">
        <v>42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33</v>
      </c>
      <c r="G20" s="23" t="s">
        <v>34</v>
      </c>
      <c r="H20" s="23" t="s">
        <v>33</v>
      </c>
      <c r="I20" s="23" t="s">
        <v>34</v>
      </c>
      <c r="J20" s="23" t="s">
        <v>37</v>
      </c>
      <c r="K20" s="34" t="s">
        <v>38</v>
      </c>
      <c r="L20" s="46" t="s">
        <v>43</v>
      </c>
      <c r="M20" s="34" t="s">
        <v>44</v>
      </c>
      <c r="N20" s="6"/>
      <c r="O20" s="16"/>
      <c r="P20" s="18"/>
      <c r="Q20" s="23" t="s">
        <v>6</v>
      </c>
      <c r="R20" s="23" t="s">
        <v>4</v>
      </c>
      <c r="S20" s="23" t="s">
        <v>33</v>
      </c>
      <c r="T20" s="23" t="s">
        <v>34</v>
      </c>
      <c r="U20" s="23" t="s">
        <v>33</v>
      </c>
      <c r="V20" s="23" t="s">
        <v>34</v>
      </c>
      <c r="W20" s="23" t="s">
        <v>37</v>
      </c>
      <c r="X20" s="34" t="s">
        <v>38</v>
      </c>
      <c r="Y20" s="46" t="s">
        <v>43</v>
      </c>
      <c r="Z20" s="34" t="s">
        <v>44</v>
      </c>
      <c r="AA20" s="6"/>
      <c r="AB20" s="16"/>
      <c r="AC20" s="18"/>
      <c r="AD20" s="23" t="s">
        <v>6</v>
      </c>
      <c r="AE20" s="23" t="s">
        <v>4</v>
      </c>
      <c r="AF20" s="23" t="s">
        <v>33</v>
      </c>
      <c r="AG20" s="23" t="s">
        <v>34</v>
      </c>
      <c r="AH20" s="23" t="s">
        <v>33</v>
      </c>
      <c r="AI20" s="23" t="s">
        <v>34</v>
      </c>
      <c r="AJ20" s="23" t="s">
        <v>37</v>
      </c>
      <c r="AK20" s="34" t="s">
        <v>38</v>
      </c>
      <c r="AL20" s="46" t="s">
        <v>43</v>
      </c>
      <c r="AM20" s="34" t="s">
        <v>44</v>
      </c>
      <c r="AO20" s="16"/>
      <c r="AP20" s="18"/>
      <c r="AQ20" s="23" t="s">
        <v>6</v>
      </c>
      <c r="AR20" s="23" t="s">
        <v>4</v>
      </c>
      <c r="AS20" s="23" t="s">
        <v>33</v>
      </c>
      <c r="AT20" s="23" t="s">
        <v>34</v>
      </c>
      <c r="AU20" s="23" t="s">
        <v>33</v>
      </c>
      <c r="AV20" s="23" t="s">
        <v>34</v>
      </c>
      <c r="AW20" s="23" t="s">
        <v>37</v>
      </c>
      <c r="AX20" s="34" t="s">
        <v>38</v>
      </c>
      <c r="AY20" s="46" t="s">
        <v>43</v>
      </c>
      <c r="AZ20" s="34" t="s">
        <v>44</v>
      </c>
      <c r="BA20" s="6"/>
      <c r="BB20" s="16"/>
      <c r="BC20" s="18"/>
      <c r="BD20" s="23" t="s">
        <v>6</v>
      </c>
      <c r="BE20" s="23" t="s">
        <v>4</v>
      </c>
      <c r="BF20" s="23" t="s">
        <v>33</v>
      </c>
      <c r="BG20" s="23" t="s">
        <v>34</v>
      </c>
      <c r="BH20" s="23" t="s">
        <v>33</v>
      </c>
      <c r="BI20" s="23" t="s">
        <v>34</v>
      </c>
      <c r="BJ20" s="23" t="s">
        <v>37</v>
      </c>
      <c r="BK20" s="34" t="s">
        <v>38</v>
      </c>
      <c r="BL20" s="46" t="s">
        <v>43</v>
      </c>
      <c r="BM20" s="34" t="s">
        <v>44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39</v>
      </c>
      <c r="G21" s="10" t="s">
        <v>39</v>
      </c>
      <c r="H21" s="10" t="s">
        <v>40</v>
      </c>
      <c r="I21" s="10" t="s">
        <v>40</v>
      </c>
      <c r="J21" s="9" t="s">
        <v>41</v>
      </c>
      <c r="K21" s="35" t="s">
        <v>41</v>
      </c>
      <c r="L21" s="47" t="s">
        <v>39</v>
      </c>
      <c r="M21" s="48" t="s">
        <v>45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39</v>
      </c>
      <c r="T21" s="10" t="s">
        <v>39</v>
      </c>
      <c r="U21" s="10" t="s">
        <v>40</v>
      </c>
      <c r="V21" s="10" t="s">
        <v>40</v>
      </c>
      <c r="W21" s="9" t="s">
        <v>41</v>
      </c>
      <c r="X21" s="35" t="s">
        <v>41</v>
      </c>
      <c r="Y21" s="47" t="s">
        <v>39</v>
      </c>
      <c r="Z21" s="48" t="s">
        <v>45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39</v>
      </c>
      <c r="AG21" s="10" t="s">
        <v>39</v>
      </c>
      <c r="AH21" s="10" t="s">
        <v>40</v>
      </c>
      <c r="AI21" s="10" t="s">
        <v>40</v>
      </c>
      <c r="AJ21" s="9" t="s">
        <v>41</v>
      </c>
      <c r="AK21" s="35" t="s">
        <v>41</v>
      </c>
      <c r="AL21" s="47" t="s">
        <v>39</v>
      </c>
      <c r="AM21" s="48" t="s">
        <v>45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39</v>
      </c>
      <c r="AT21" s="10" t="s">
        <v>39</v>
      </c>
      <c r="AU21" s="10" t="s">
        <v>40</v>
      </c>
      <c r="AV21" s="10" t="s">
        <v>40</v>
      </c>
      <c r="AW21" s="9" t="s">
        <v>41</v>
      </c>
      <c r="AX21" s="35" t="s">
        <v>41</v>
      </c>
      <c r="AY21" s="47" t="s">
        <v>39</v>
      </c>
      <c r="AZ21" s="48" t="s">
        <v>45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39</v>
      </c>
      <c r="BG21" s="10" t="s">
        <v>39</v>
      </c>
      <c r="BH21" s="10" t="s">
        <v>40</v>
      </c>
      <c r="BI21" s="10" t="s">
        <v>40</v>
      </c>
      <c r="BJ21" s="9" t="s">
        <v>41</v>
      </c>
      <c r="BK21" s="35" t="s">
        <v>41</v>
      </c>
      <c r="BL21" s="47" t="s">
        <v>39</v>
      </c>
      <c r="BM21" s="48" t="s">
        <v>45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2909</v>
      </c>
      <c r="F23" s="30">
        <v>47.737637709204044</v>
      </c>
      <c r="G23" s="30">
        <v>38.544370582940971</v>
      </c>
      <c r="H23" s="30">
        <v>340.88084204529804</v>
      </c>
      <c r="I23" s="30">
        <v>1038.9260586332653</v>
      </c>
      <c r="J23" s="32">
        <f>(G23-F23)/F23</f>
        <v>-0.19257901244012685</v>
      </c>
      <c r="K23" s="36">
        <f t="shared" ref="K23:K26" si="10">(I23-H23)/H23</f>
        <v>2.0477689869564664</v>
      </c>
      <c r="L23" s="49">
        <f>kWh_in_MMBtu*(I23-H23)*Elec_source_E+(G23-F23)*Gas_source_E</f>
        <v>-2.5474845127858048</v>
      </c>
      <c r="M23" s="50">
        <f>(I23-H23)*Elec_emissions/1000+(G23-F23)*Gas_emissions</f>
        <v>-336.45252264176759</v>
      </c>
      <c r="N23" s="6"/>
      <c r="O23" s="16">
        <v>1</v>
      </c>
      <c r="P23" s="17" t="s">
        <v>22</v>
      </c>
      <c r="Q23" s="18">
        <v>3779</v>
      </c>
      <c r="R23" s="18">
        <v>2541</v>
      </c>
      <c r="S23" s="30">
        <v>46.973217918294779</v>
      </c>
      <c r="T23" s="30">
        <v>38.195249309550988</v>
      </c>
      <c r="U23" s="30">
        <v>334.31447010631496</v>
      </c>
      <c r="V23" s="30">
        <v>974.61731261330124</v>
      </c>
      <c r="W23" s="32">
        <f>(T23-S23)/S23</f>
        <v>-0.18687177497637464</v>
      </c>
      <c r="X23" s="36">
        <f t="shared" ref="X23:X26" si="11">(V23-U23)/U23</f>
        <v>1.9152710988051589</v>
      </c>
      <c r="Y23" s="49">
        <f>kWh_in_MMBtu*(V23-U23)*Elec_source_E+(T23-S23)*Gas_source_E</f>
        <v>-2.7129910912943531</v>
      </c>
      <c r="Z23" s="50">
        <f>(V23-U23)*Elec_emissions/1000+(T23-S23)*Gas_emissions</f>
        <v>-359.36105248017918</v>
      </c>
      <c r="AA23" s="6"/>
      <c r="AB23" s="16">
        <v>1</v>
      </c>
      <c r="AC23" s="17" t="s">
        <v>22</v>
      </c>
      <c r="AD23" s="18">
        <v>1341</v>
      </c>
      <c r="AE23" s="18">
        <v>292</v>
      </c>
      <c r="AF23" s="30">
        <v>43.521579550041906</v>
      </c>
      <c r="AG23" s="30">
        <v>32.347138341334521</v>
      </c>
      <c r="AH23" s="30">
        <v>325.2718935998214</v>
      </c>
      <c r="AI23" s="30">
        <v>1445.4765082618906</v>
      </c>
      <c r="AJ23" s="32">
        <f>(AG23-AF23)/AF23</f>
        <v>-0.25675633385178054</v>
      </c>
      <c r="AK23" s="36">
        <f t="shared" ref="AK23:AK26" si="12">(AI23-AH23)/AH23</f>
        <v>3.4439022759225706</v>
      </c>
      <c r="AL23" s="49">
        <f>kWh_in_MMBtu*(AI23-AH23)*Elec_source_E+(AG23-AF23)*Gas_source_E</f>
        <v>-0.18738346281303642</v>
      </c>
      <c r="AM23" s="50">
        <f>(AI23-AH23)*Elec_emissions/1000+(AG23-AF23)*Gas_emissions</f>
        <v>-13.865347961336965</v>
      </c>
      <c r="AO23" s="16">
        <v>1</v>
      </c>
      <c r="AP23" s="17" t="s">
        <v>22</v>
      </c>
      <c r="AQ23" s="18">
        <v>133</v>
      </c>
      <c r="AR23" s="18">
        <v>73</v>
      </c>
      <c r="AS23" s="30">
        <v>86.517668728828454</v>
      </c>
      <c r="AT23" s="30">
        <v>71.122322978916387</v>
      </c>
      <c r="AU23" s="30">
        <v>601.62090950397533</v>
      </c>
      <c r="AV23" s="30">
        <v>1655.5767865169832</v>
      </c>
      <c r="AW23" s="32">
        <f>(AT23-AS23)/AS23</f>
        <v>-0.17794452828087129</v>
      </c>
      <c r="AX23" s="36">
        <f t="shared" ref="AX23:AX26" si="13">(AV23-AU23)/AU23</f>
        <v>1.7518604496010186</v>
      </c>
      <c r="AY23" s="49">
        <f>kWh_in_MMBtu*(AV23-AU23)*Elec_source_E+(AT23-AS23)*Gas_source_E</f>
        <v>-5.4974193407345737</v>
      </c>
      <c r="AZ23" s="50">
        <f>(AV23-AU23)*Elec_emissions/1000+(AT23-AS23)*Gas_emissions</f>
        <v>-730.66398006016016</v>
      </c>
      <c r="BA23" s="6"/>
      <c r="BB23" s="16">
        <v>1</v>
      </c>
      <c r="BC23" s="17" t="s">
        <v>22</v>
      </c>
      <c r="BD23" s="18">
        <v>46</v>
      </c>
      <c r="BE23" s="18">
        <v>3</v>
      </c>
      <c r="BF23" s="30">
        <v>161.91677329034329</v>
      </c>
      <c r="BG23" s="30">
        <v>144.71718569190901</v>
      </c>
      <c r="BH23" s="30">
        <v>1077.1938815621972</v>
      </c>
      <c r="BI23" s="30">
        <v>932.35579518589145</v>
      </c>
      <c r="BJ23" s="32">
        <f>(BG23-BF23)/BF23</f>
        <v>-0.10622486632433442</v>
      </c>
      <c r="BK23" s="36">
        <f t="shared" ref="BK23:BK26" si="14">(BI23-BH23)/BH23</f>
        <v>-0.13445869759885268</v>
      </c>
      <c r="BL23" s="49">
        <f>kWh_in_MMBtu*(BI23-BH23)*Elec_source_E+(BG23-BF23)*Gas_source_E</f>
        <v>-20.298167233354278</v>
      </c>
      <c r="BM23" s="50">
        <f>(BI23-BH23)*Elec_emissions/1000+(BG23-BF23)*Gas_emissions</f>
        <v>-2738.9339545609873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2799</v>
      </c>
      <c r="F24" s="30">
        <v>47.513764479845385</v>
      </c>
      <c r="G24" s="31">
        <v>37.971459673608805</v>
      </c>
      <c r="H24" s="31">
        <v>341.97365946477453</v>
      </c>
      <c r="I24" s="30">
        <v>1017.8227176485444</v>
      </c>
      <c r="J24" s="37">
        <f t="shared" ref="J24:J26" si="15">(G24-F24)/F24</f>
        <v>-0.20083243057460284</v>
      </c>
      <c r="K24" s="38">
        <f t="shared" si="10"/>
        <v>1.9763190511267628</v>
      </c>
      <c r="L24" s="49">
        <f>kWh_in_MMBtu*(I24-H24)*Elec_source_E+(G24-F24)*Gas_source_E</f>
        <v>-3.1655646212622699</v>
      </c>
      <c r="M24" s="50">
        <f>(I24-H24)*Elec_emissions/1000+(G24-F24)*Gas_emissions</f>
        <v>-420.03427591757577</v>
      </c>
      <c r="N24" s="6"/>
      <c r="O24" s="16">
        <v>2</v>
      </c>
      <c r="P24" s="17" t="s">
        <v>23</v>
      </c>
      <c r="Q24" s="18">
        <v>3779</v>
      </c>
      <c r="R24" s="18">
        <v>2386</v>
      </c>
      <c r="S24" s="30">
        <v>46.694872683536367</v>
      </c>
      <c r="T24" s="31">
        <v>37.383405546539748</v>
      </c>
      <c r="U24" s="31">
        <v>335.18296836802347</v>
      </c>
      <c r="V24" s="30">
        <v>967.00121861791013</v>
      </c>
      <c r="W24" s="37">
        <f t="shared" ref="W24:W26" si="16">(T24-S24)/S24</f>
        <v>-0.19941091177403825</v>
      </c>
      <c r="X24" s="38">
        <f t="shared" si="11"/>
        <v>1.8849950918632723</v>
      </c>
      <c r="Y24" s="49">
        <f>kWh_in_MMBtu*(V24-U24)*Elec_source_E+(T24-S24)*Gas_source_E</f>
        <v>-3.3853393718149309</v>
      </c>
      <c r="Z24" s="50">
        <f>(V24-U24)*Elec_emissions/1000+(T24-S24)*Gas_emissions</f>
        <v>-450.12193327516775</v>
      </c>
      <c r="AA24" s="6"/>
      <c r="AB24" s="16">
        <v>2</v>
      </c>
      <c r="AC24" s="17" t="s">
        <v>23</v>
      </c>
      <c r="AD24" s="18">
        <v>1341</v>
      </c>
      <c r="AE24" s="18">
        <v>338</v>
      </c>
      <c r="AF24" s="30">
        <v>43.118272989542241</v>
      </c>
      <c r="AG24" s="31">
        <v>33.388169662997981</v>
      </c>
      <c r="AH24" s="31">
        <v>324.38300751611126</v>
      </c>
      <c r="AI24" s="30">
        <v>1248.1768180774175</v>
      </c>
      <c r="AJ24" s="37">
        <f t="shared" ref="AJ24:AJ26" si="17">(AG24-AF24)/AF24</f>
        <v>-0.22566078490444563</v>
      </c>
      <c r="AK24" s="38">
        <f t="shared" si="12"/>
        <v>2.847848959891722</v>
      </c>
      <c r="AL24" s="49">
        <f>kWh_in_MMBtu*(AI24-AH24)*Elec_source_E+(AG24-AF24)*Gas_source_E</f>
        <v>-0.71580238745850444</v>
      </c>
      <c r="AM24" s="50">
        <f>(AI24-AH24)*Elec_emissions/1000+(AG24-AF24)*Gas_emissions</f>
        <v>-87.12898844586698</v>
      </c>
      <c r="AO24" s="16">
        <v>2</v>
      </c>
      <c r="AP24" s="17" t="s">
        <v>23</v>
      </c>
      <c r="AQ24" s="18">
        <v>133</v>
      </c>
      <c r="AR24" s="18">
        <v>71</v>
      </c>
      <c r="AS24" s="30">
        <v>89.551455770722185</v>
      </c>
      <c r="AT24" s="31">
        <v>73.512533354109408</v>
      </c>
      <c r="AU24" s="31">
        <v>614.34253477844334</v>
      </c>
      <c r="AV24" s="30">
        <v>1634.6805003071352</v>
      </c>
      <c r="AW24" s="37">
        <f t="shared" ref="AW24:AW26" si="18">(AT24-AS24)/AS24</f>
        <v>-0.17910286637525014</v>
      </c>
      <c r="AX24" s="38">
        <f t="shared" si="13"/>
        <v>1.6608616655473265</v>
      </c>
      <c r="AY24" s="49">
        <f>kWh_in_MMBtu*(AV24-AU24)*Elec_source_E+(AT24-AS24)*Gas_source_E</f>
        <v>-6.5588266716830486</v>
      </c>
      <c r="AZ24" s="50">
        <f>(AV24-AU24)*Elec_emissions/1000+(AT24-AS24)*Gas_emissions</f>
        <v>-874.15019336336059</v>
      </c>
      <c r="BA24" s="6"/>
      <c r="BB24" s="16">
        <v>2</v>
      </c>
      <c r="BC24" s="17" t="s">
        <v>23</v>
      </c>
      <c r="BD24" s="18">
        <v>46</v>
      </c>
      <c r="BE24" s="18">
        <v>4</v>
      </c>
      <c r="BF24" s="30">
        <v>161.23273149573421</v>
      </c>
      <c r="BG24" s="31">
        <v>145.17969453804781</v>
      </c>
      <c r="BH24" s="31">
        <v>1044.4834515210739</v>
      </c>
      <c r="BI24" s="30">
        <v>918.69976099023609</v>
      </c>
      <c r="BJ24" s="37">
        <f t="shared" ref="BJ24:BJ26" si="19">(BG24-BF24)/BF24</f>
        <v>-9.9564380065787828E-2</v>
      </c>
      <c r="BK24" s="38">
        <f t="shared" si="14"/>
        <v>-0.1204266954614359</v>
      </c>
      <c r="BL24" s="49">
        <f>kWh_in_MMBtu*(BI24-BH24)*Elec_source_E+(BG24-BF24)*Gas_source_E</f>
        <v>-18.844433278058297</v>
      </c>
      <c r="BM24" s="50">
        <f>(BI24-BH24)*Elec_emissions/1000+(BG24-BF24)*Gas_emissions</f>
        <v>-2542.6859188117392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4142</v>
      </c>
      <c r="F25" s="30">
        <v>49.613283911083791</v>
      </c>
      <c r="G25" s="31">
        <v>36.140105222359026</v>
      </c>
      <c r="H25" s="31">
        <v>355.88611126293415</v>
      </c>
      <c r="I25" s="30">
        <v>1599.2352967160944</v>
      </c>
      <c r="J25" s="37">
        <f t="shared" si="15"/>
        <v>-0.27156393664388756</v>
      </c>
      <c r="K25" s="38">
        <f t="shared" si="10"/>
        <v>3.4936715598169403</v>
      </c>
      <c r="L25" s="49">
        <f>kWh_in_MMBtu*(I25-H25)*Elec_source_E+(G25-F25)*Gas_source_E</f>
        <v>-1.3746383769756996</v>
      </c>
      <c r="M25" s="50">
        <f>(I25-H25)*Elec_emissions/1000+(G25-F25)*Gas_emissions</f>
        <v>-172.72755159364533</v>
      </c>
      <c r="N25" s="6"/>
      <c r="O25" s="16">
        <v>3</v>
      </c>
      <c r="P25" s="17" t="s">
        <v>24</v>
      </c>
      <c r="Q25" s="18">
        <v>3779</v>
      </c>
      <c r="R25" s="18">
        <v>3060</v>
      </c>
      <c r="S25" s="30">
        <v>49.351583466389656</v>
      </c>
      <c r="T25" s="31">
        <v>36.087985626186445</v>
      </c>
      <c r="U25" s="31">
        <v>350.17394272277454</v>
      </c>
      <c r="V25" s="30">
        <v>1497.7580437196164</v>
      </c>
      <c r="W25" s="37">
        <f t="shared" si="16"/>
        <v>-0.26875729021412731</v>
      </c>
      <c r="X25" s="38">
        <f t="shared" si="11"/>
        <v>3.2771830253096823</v>
      </c>
      <c r="Y25" s="49">
        <f>kWh_in_MMBtu*(V25-U25)*Elec_source_E+(T25-S25)*Gas_source_E</f>
        <v>-2.1714431536572665</v>
      </c>
      <c r="Z25" s="50">
        <f>(V25-U25)*Elec_emissions/1000+(T25-S25)*Gas_emissions</f>
        <v>-281.16159966046416</v>
      </c>
      <c r="AA25" s="6"/>
      <c r="AB25" s="16">
        <v>3</v>
      </c>
      <c r="AC25" s="17" t="s">
        <v>24</v>
      </c>
      <c r="AD25" s="18">
        <v>1341</v>
      </c>
      <c r="AE25" s="18">
        <v>949</v>
      </c>
      <c r="AF25" s="30">
        <v>43.775317985479582</v>
      </c>
      <c r="AG25" s="31">
        <v>30.476765296635413</v>
      </c>
      <c r="AH25" s="31">
        <v>332.75680561163824</v>
      </c>
      <c r="AI25" s="30">
        <v>1821.0710452944948</v>
      </c>
      <c r="AJ25" s="37">
        <f t="shared" si="17"/>
        <v>-0.30379111565232586</v>
      </c>
      <c r="AK25" s="38">
        <f t="shared" si="12"/>
        <v>4.472678588638316</v>
      </c>
      <c r="AL25" s="49">
        <f>kWh_in_MMBtu*(AI25-AH25)*Elec_source_E+(AG25-AF25)*Gas_source_E</f>
        <v>1.4382663428349254</v>
      </c>
      <c r="AM25" s="50">
        <f>(AI25-AH25)*Elec_emissions/1000+(AG25-AF25)*Gas_emissions</f>
        <v>209.12165923878092</v>
      </c>
      <c r="AO25" s="16">
        <v>3</v>
      </c>
      <c r="AP25" s="17" t="s">
        <v>24</v>
      </c>
      <c r="AQ25" s="18">
        <v>133</v>
      </c>
      <c r="AR25" s="18">
        <v>101</v>
      </c>
      <c r="AS25" s="30">
        <v>97.415542053361861</v>
      </c>
      <c r="AT25" s="31">
        <v>75.05939596865862</v>
      </c>
      <c r="AU25" s="31">
        <v>658.14389643567961</v>
      </c>
      <c r="AV25" s="30">
        <v>2658.2272875126368</v>
      </c>
      <c r="AW25" s="37">
        <f t="shared" si="18"/>
        <v>-0.22949260060019055</v>
      </c>
      <c r="AX25" s="38">
        <f t="shared" si="13"/>
        <v>3.0389758256649353</v>
      </c>
      <c r="AY25" s="49">
        <f>kWh_in_MMBtu*(AV25-AU25)*Elec_source_E+(AT25-AS25)*Gas_source_E</f>
        <v>-2.9555798908575248</v>
      </c>
      <c r="AZ25" s="50">
        <f>(AV25-AU25)*Elec_emissions/1000+(AT25-AS25)*Gas_emissions</f>
        <v>-378.23222382548056</v>
      </c>
      <c r="BA25" s="6"/>
      <c r="BB25" s="16">
        <v>3</v>
      </c>
      <c r="BC25" s="17" t="s">
        <v>24</v>
      </c>
      <c r="BD25" s="18">
        <v>46</v>
      </c>
      <c r="BE25" s="18">
        <v>32</v>
      </c>
      <c r="BF25" s="30">
        <v>96.894688654602206</v>
      </c>
      <c r="BG25" s="31">
        <v>86.238454860591304</v>
      </c>
      <c r="BH25" s="31">
        <v>634.03956418524638</v>
      </c>
      <c r="BI25" s="30">
        <v>1381.7377247748057</v>
      </c>
      <c r="BJ25" s="37">
        <f t="shared" si="19"/>
        <v>-0.10997748113931076</v>
      </c>
      <c r="BK25" s="38">
        <f t="shared" si="14"/>
        <v>1.1792610474558736</v>
      </c>
      <c r="BL25" s="49">
        <f>kWh_in_MMBtu*(BI25-BH25)*Elec_source_E+(BG25-BF25)*Gas_source_E</f>
        <v>-3.6105405505017867</v>
      </c>
      <c r="BM25" s="50">
        <f>(BI25-BH25)*Elec_emissions/1000+(BG25-BF25)*Gas_emissions</f>
        <v>-479.31324222238345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5105</v>
      </c>
      <c r="F26" s="39">
        <v>51.465793415251277</v>
      </c>
      <c r="G26" s="40">
        <v>37.929902052778672</v>
      </c>
      <c r="H26" s="40">
        <v>369.26695163511533</v>
      </c>
      <c r="I26" s="39">
        <v>1570.1132959321033</v>
      </c>
      <c r="J26" s="41">
        <f t="shared" si="15"/>
        <v>-0.26300753304740471</v>
      </c>
      <c r="K26" s="42">
        <f t="shared" si="10"/>
        <v>3.2519735085407349</v>
      </c>
      <c r="L26" s="51">
        <f>kWh_in_MMBtu*(I26-H26)*Elec_source_E+(G26-F26)*Gas_source_E</f>
        <v>-1.8980247979603941</v>
      </c>
      <c r="M26" s="52">
        <f>(I26-H26)*Elec_emissions/1000+(G26-F26)*Gas_emissions</f>
        <v>-243.74544567565272</v>
      </c>
      <c r="N26" s="6"/>
      <c r="O26" s="19">
        <v>4</v>
      </c>
      <c r="P26" s="14" t="s">
        <v>25</v>
      </c>
      <c r="Q26" s="13">
        <v>3779</v>
      </c>
      <c r="R26" s="13">
        <v>3709</v>
      </c>
      <c r="S26" s="39">
        <v>51.509106856177283</v>
      </c>
      <c r="T26" s="40">
        <v>38.13724106386811</v>
      </c>
      <c r="U26" s="40">
        <v>366.05866025823838</v>
      </c>
      <c r="V26" s="39">
        <v>1474.7599999923507</v>
      </c>
      <c r="W26" s="41">
        <f t="shared" si="16"/>
        <v>-0.25960197348491859</v>
      </c>
      <c r="X26" s="42">
        <f t="shared" si="11"/>
        <v>3.028753202975643</v>
      </c>
      <c r="Y26" s="51">
        <f>kWh_in_MMBtu*(V26-U26)*Elec_source_E+(T26-S26)*Gas_source_E</f>
        <v>-2.7057287476359555</v>
      </c>
      <c r="Z26" s="52">
        <f>(V26-U26)*Elec_emissions/1000+(T26-S26)*Gas_emissions</f>
        <v>-353.61252349604911</v>
      </c>
      <c r="AA26" s="6"/>
      <c r="AB26" s="19">
        <v>4</v>
      </c>
      <c r="AC26" s="14" t="s">
        <v>25</v>
      </c>
      <c r="AD26" s="13">
        <v>1341</v>
      </c>
      <c r="AE26" s="13">
        <v>1219</v>
      </c>
      <c r="AF26" s="39">
        <v>43.351337191578558</v>
      </c>
      <c r="AG26" s="40">
        <v>30.042619537467807</v>
      </c>
      <c r="AH26" s="40">
        <v>330.41593808997834</v>
      </c>
      <c r="AI26" s="39">
        <v>1796.3415738934448</v>
      </c>
      <c r="AJ26" s="41">
        <f t="shared" si="17"/>
        <v>-0.3069967045144828</v>
      </c>
      <c r="AK26" s="42">
        <f t="shared" si="12"/>
        <v>4.4366069151430212</v>
      </c>
      <c r="AL26" s="51">
        <f>kWh_in_MMBtu*(AI26-AH26)*Elec_source_E+(AG26-AF26)*Gas_source_E</f>
        <v>1.1874971984419673</v>
      </c>
      <c r="AM26" s="52">
        <f>(AI26-AH26)*Elec_emissions/1000+(AG26-AF26)*Gas_emissions</f>
        <v>175.07437930395963</v>
      </c>
      <c r="AO26" s="19">
        <v>4</v>
      </c>
      <c r="AP26" s="14" t="s">
        <v>25</v>
      </c>
      <c r="AQ26" s="13">
        <v>133</v>
      </c>
      <c r="AR26" s="13">
        <v>132</v>
      </c>
      <c r="AS26" s="39">
        <v>109.30602443316349</v>
      </c>
      <c r="AT26" s="40">
        <v>87.946320496246514</v>
      </c>
      <c r="AU26" s="40">
        <v>721.34200839452626</v>
      </c>
      <c r="AV26" s="39">
        <v>2321.692170558842</v>
      </c>
      <c r="AW26" s="41">
        <f t="shared" si="18"/>
        <v>-0.1954119550837532</v>
      </c>
      <c r="AX26" s="42">
        <f t="shared" si="13"/>
        <v>2.2185733584630363</v>
      </c>
      <c r="AY26" s="51">
        <f>kWh_in_MMBtu*(AV26-AU26)*Elec_source_E+(AT26-AS26)*Gas_source_E</f>
        <v>-6.1489472485811092</v>
      </c>
      <c r="AZ26" s="52">
        <f>(AV26-AU26)*Elec_emissions/1000+(AT26-AS26)*Gas_emissions</f>
        <v>-812.96734293987993</v>
      </c>
      <c r="BA26" s="6"/>
      <c r="BB26" s="19">
        <v>4</v>
      </c>
      <c r="BC26" s="14" t="s">
        <v>25</v>
      </c>
      <c r="BD26" s="13">
        <v>46</v>
      </c>
      <c r="BE26" s="13">
        <v>45</v>
      </c>
      <c r="BF26" s="39">
        <v>98.04272874631576</v>
      </c>
      <c r="BG26" s="40">
        <v>87.783452263799617</v>
      </c>
      <c r="BH26" s="40">
        <v>653.37874577095545</v>
      </c>
      <c r="BI26" s="39">
        <v>1096.4397927079108</v>
      </c>
      <c r="BJ26" s="41">
        <f t="shared" si="19"/>
        <v>-0.10464087050312403</v>
      </c>
      <c r="BK26" s="42">
        <f t="shared" si="14"/>
        <v>0.67810752921594453</v>
      </c>
      <c r="BL26" s="51">
        <f>kWh_in_MMBtu*(BI26-BH26)*Elec_source_E+(BG26-BF26)*Gas_source_E</f>
        <v>-6.4392603709696461</v>
      </c>
      <c r="BM26" s="52">
        <f>(BI26-BH26)*Elec_emissions/1000+(BG26-BF26)*Gas_emissions</f>
        <v>-863.90288068353982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72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72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72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72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72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53" t="s">
        <v>36</v>
      </c>
      <c r="G33" s="53"/>
      <c r="H33" s="53"/>
      <c r="I33" s="53"/>
      <c r="J33" s="28"/>
      <c r="K33" s="29"/>
      <c r="L33" s="45"/>
      <c r="M33" s="29"/>
      <c r="N33" s="5"/>
      <c r="O33" s="27"/>
      <c r="P33" s="28"/>
      <c r="Q33" s="28"/>
      <c r="R33" s="28"/>
      <c r="S33" s="53" t="s">
        <v>36</v>
      </c>
      <c r="T33" s="53"/>
      <c r="U33" s="53"/>
      <c r="V33" s="53"/>
      <c r="W33" s="28"/>
      <c r="X33" s="29"/>
      <c r="Y33" s="45"/>
      <c r="Z33" s="29"/>
      <c r="AB33" s="27"/>
      <c r="AC33" s="28"/>
      <c r="AD33" s="28"/>
      <c r="AE33" s="28"/>
      <c r="AF33" s="53" t="s">
        <v>36</v>
      </c>
      <c r="AG33" s="53"/>
      <c r="AH33" s="53"/>
      <c r="AI33" s="53"/>
      <c r="AJ33" s="28"/>
      <c r="AK33" s="29"/>
      <c r="AL33" s="45"/>
      <c r="AM33" s="29"/>
      <c r="AO33" s="27"/>
      <c r="AP33" s="28"/>
      <c r="AQ33" s="28"/>
      <c r="AR33" s="28"/>
      <c r="AS33" s="53" t="s">
        <v>36</v>
      </c>
      <c r="AT33" s="53"/>
      <c r="AU33" s="53"/>
      <c r="AV33" s="53"/>
      <c r="AW33" s="28"/>
      <c r="AX33" s="29"/>
      <c r="AY33" s="45"/>
      <c r="AZ33" s="29"/>
      <c r="BB33" s="27"/>
      <c r="BC33" s="28"/>
      <c r="BD33" s="28"/>
      <c r="BE33" s="28"/>
      <c r="BF33" s="53" t="s">
        <v>36</v>
      </c>
      <c r="BG33" s="53"/>
      <c r="BH33" s="53"/>
      <c r="BI33" s="53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35</v>
      </c>
      <c r="I34" s="23" t="s">
        <v>35</v>
      </c>
      <c r="J34" s="23" t="s">
        <v>42</v>
      </c>
      <c r="K34" s="34" t="s">
        <v>42</v>
      </c>
      <c r="L34" s="46" t="s">
        <v>42</v>
      </c>
      <c r="M34" s="34" t="s">
        <v>42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35</v>
      </c>
      <c r="V34" s="23" t="s">
        <v>35</v>
      </c>
      <c r="W34" s="23" t="s">
        <v>42</v>
      </c>
      <c r="X34" s="34" t="s">
        <v>42</v>
      </c>
      <c r="Y34" s="46" t="s">
        <v>42</v>
      </c>
      <c r="Z34" s="34" t="s">
        <v>42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35</v>
      </c>
      <c r="AI34" s="23" t="s">
        <v>35</v>
      </c>
      <c r="AJ34" s="23" t="s">
        <v>42</v>
      </c>
      <c r="AK34" s="34" t="s">
        <v>42</v>
      </c>
      <c r="AL34" s="46" t="s">
        <v>42</v>
      </c>
      <c r="AM34" s="34" t="s">
        <v>42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35</v>
      </c>
      <c r="AV34" s="23" t="s">
        <v>35</v>
      </c>
      <c r="AW34" s="23" t="s">
        <v>42</v>
      </c>
      <c r="AX34" s="34" t="s">
        <v>42</v>
      </c>
      <c r="AY34" s="46" t="s">
        <v>42</v>
      </c>
      <c r="AZ34" s="34" t="s">
        <v>42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35</v>
      </c>
      <c r="BI34" s="23" t="s">
        <v>35</v>
      </c>
      <c r="BJ34" s="23" t="s">
        <v>42</v>
      </c>
      <c r="BK34" s="34" t="s">
        <v>42</v>
      </c>
      <c r="BL34" s="46" t="s">
        <v>42</v>
      </c>
      <c r="BM34" s="34" t="s">
        <v>42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33</v>
      </c>
      <c r="G35" s="23" t="s">
        <v>34</v>
      </c>
      <c r="H35" s="23" t="s">
        <v>33</v>
      </c>
      <c r="I35" s="23" t="s">
        <v>34</v>
      </c>
      <c r="J35" s="23" t="s">
        <v>37</v>
      </c>
      <c r="K35" s="34" t="s">
        <v>38</v>
      </c>
      <c r="L35" s="46" t="s">
        <v>43</v>
      </c>
      <c r="M35" s="34" t="s">
        <v>44</v>
      </c>
      <c r="N35" s="6"/>
      <c r="O35" s="16"/>
      <c r="P35" s="18"/>
      <c r="Q35" s="23" t="s">
        <v>6</v>
      </c>
      <c r="R35" s="23" t="s">
        <v>4</v>
      </c>
      <c r="S35" s="23" t="s">
        <v>33</v>
      </c>
      <c r="T35" s="23" t="s">
        <v>34</v>
      </c>
      <c r="U35" s="23" t="s">
        <v>33</v>
      </c>
      <c r="V35" s="23" t="s">
        <v>34</v>
      </c>
      <c r="W35" s="23" t="s">
        <v>37</v>
      </c>
      <c r="X35" s="34" t="s">
        <v>38</v>
      </c>
      <c r="Y35" s="46" t="s">
        <v>43</v>
      </c>
      <c r="Z35" s="34" t="s">
        <v>44</v>
      </c>
      <c r="AA35" s="6"/>
      <c r="AB35" s="16"/>
      <c r="AC35" s="18"/>
      <c r="AD35" s="23" t="s">
        <v>6</v>
      </c>
      <c r="AE35" s="23" t="s">
        <v>4</v>
      </c>
      <c r="AF35" s="23" t="s">
        <v>33</v>
      </c>
      <c r="AG35" s="23" t="s">
        <v>34</v>
      </c>
      <c r="AH35" s="23" t="s">
        <v>33</v>
      </c>
      <c r="AI35" s="23" t="s">
        <v>34</v>
      </c>
      <c r="AJ35" s="23" t="s">
        <v>37</v>
      </c>
      <c r="AK35" s="34" t="s">
        <v>38</v>
      </c>
      <c r="AL35" s="46" t="s">
        <v>43</v>
      </c>
      <c r="AM35" s="34" t="s">
        <v>44</v>
      </c>
      <c r="AO35" s="16"/>
      <c r="AP35" s="18"/>
      <c r="AQ35" s="23" t="s">
        <v>6</v>
      </c>
      <c r="AR35" s="23" t="s">
        <v>4</v>
      </c>
      <c r="AS35" s="23" t="s">
        <v>33</v>
      </c>
      <c r="AT35" s="23" t="s">
        <v>34</v>
      </c>
      <c r="AU35" s="23" t="s">
        <v>33</v>
      </c>
      <c r="AV35" s="23" t="s">
        <v>34</v>
      </c>
      <c r="AW35" s="23" t="s">
        <v>37</v>
      </c>
      <c r="AX35" s="34" t="s">
        <v>38</v>
      </c>
      <c r="AY35" s="46" t="s">
        <v>43</v>
      </c>
      <c r="AZ35" s="34" t="s">
        <v>44</v>
      </c>
      <c r="BA35" s="6"/>
      <c r="BB35" s="16"/>
      <c r="BC35" s="18"/>
      <c r="BD35" s="23" t="s">
        <v>6</v>
      </c>
      <c r="BE35" s="23" t="s">
        <v>4</v>
      </c>
      <c r="BF35" s="23" t="s">
        <v>33</v>
      </c>
      <c r="BG35" s="23" t="s">
        <v>34</v>
      </c>
      <c r="BH35" s="23" t="s">
        <v>33</v>
      </c>
      <c r="BI35" s="23" t="s">
        <v>34</v>
      </c>
      <c r="BJ35" s="23" t="s">
        <v>37</v>
      </c>
      <c r="BK35" s="34" t="s">
        <v>38</v>
      </c>
      <c r="BL35" s="46" t="s">
        <v>43</v>
      </c>
      <c r="BM35" s="34" t="s">
        <v>44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39</v>
      </c>
      <c r="G36" s="10" t="s">
        <v>39</v>
      </c>
      <c r="H36" s="10" t="s">
        <v>40</v>
      </c>
      <c r="I36" s="10" t="s">
        <v>40</v>
      </c>
      <c r="J36" s="9" t="s">
        <v>41</v>
      </c>
      <c r="K36" s="35" t="s">
        <v>41</v>
      </c>
      <c r="L36" s="47" t="s">
        <v>39</v>
      </c>
      <c r="M36" s="48" t="s">
        <v>45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39</v>
      </c>
      <c r="T36" s="10" t="s">
        <v>39</v>
      </c>
      <c r="U36" s="10" t="s">
        <v>40</v>
      </c>
      <c r="V36" s="10" t="s">
        <v>40</v>
      </c>
      <c r="W36" s="9" t="s">
        <v>41</v>
      </c>
      <c r="X36" s="35" t="s">
        <v>41</v>
      </c>
      <c r="Y36" s="47" t="s">
        <v>39</v>
      </c>
      <c r="Z36" s="48" t="s">
        <v>45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39</v>
      </c>
      <c r="AG36" s="10" t="s">
        <v>39</v>
      </c>
      <c r="AH36" s="10" t="s">
        <v>40</v>
      </c>
      <c r="AI36" s="10" t="s">
        <v>40</v>
      </c>
      <c r="AJ36" s="9" t="s">
        <v>41</v>
      </c>
      <c r="AK36" s="35" t="s">
        <v>41</v>
      </c>
      <c r="AL36" s="47" t="s">
        <v>39</v>
      </c>
      <c r="AM36" s="48" t="s">
        <v>45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39</v>
      </c>
      <c r="AT36" s="10" t="s">
        <v>39</v>
      </c>
      <c r="AU36" s="10" t="s">
        <v>40</v>
      </c>
      <c r="AV36" s="10" t="s">
        <v>40</v>
      </c>
      <c r="AW36" s="9" t="s">
        <v>41</v>
      </c>
      <c r="AX36" s="35" t="s">
        <v>41</v>
      </c>
      <c r="AY36" s="47" t="s">
        <v>39</v>
      </c>
      <c r="AZ36" s="48" t="s">
        <v>45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39</v>
      </c>
      <c r="BG36" s="10" t="s">
        <v>39</v>
      </c>
      <c r="BH36" s="10" t="s">
        <v>40</v>
      </c>
      <c r="BI36" s="10" t="s">
        <v>40</v>
      </c>
      <c r="BJ36" s="9" t="s">
        <v>41</v>
      </c>
      <c r="BK36" s="35" t="s">
        <v>41</v>
      </c>
      <c r="BL36" s="47" t="s">
        <v>39</v>
      </c>
      <c r="BM36" s="48" t="s">
        <v>45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3122</v>
      </c>
      <c r="F38" s="30">
        <v>27.276638933013924</v>
      </c>
      <c r="G38" s="30">
        <v>19.290850626318811</v>
      </c>
      <c r="H38" s="30">
        <v>267.53017217448479</v>
      </c>
      <c r="I38" s="30">
        <v>1192.1375379702872</v>
      </c>
      <c r="J38" s="32">
        <f>(G38-F38)/F38</f>
        <v>-0.29277024659477452</v>
      </c>
      <c r="K38" s="36">
        <f t="shared" ref="K38:K41" si="20">(I38-H38)/H38</f>
        <v>3.4560863108657816</v>
      </c>
      <c r="L38" s="49">
        <f>kWh_in_MMBtu*(I38-H38)*Elec_source_E+(G38-F38)*Gas_source_E</f>
        <v>1.1942107952915642</v>
      </c>
      <c r="M38" s="50">
        <f>(I38-H38)*Elec_emissions/1000+(G38-F38)*Gas_emissions</f>
        <v>170.46822878291528</v>
      </c>
      <c r="N38" s="6"/>
      <c r="O38" s="16">
        <v>1</v>
      </c>
      <c r="P38" s="17" t="s">
        <v>22</v>
      </c>
      <c r="Q38" s="18">
        <v>3462</v>
      </c>
      <c r="R38" s="18">
        <v>2813</v>
      </c>
      <c r="S38" s="30">
        <v>26.863870698371816</v>
      </c>
      <c r="T38" s="30">
        <v>18.982007634042652</v>
      </c>
      <c r="U38" s="30">
        <v>264.08520081354834</v>
      </c>
      <c r="V38" s="30">
        <v>1176.1285511614672</v>
      </c>
      <c r="W38" s="32">
        <f>(T38-S38)/S38</f>
        <v>-0.2934001266171547</v>
      </c>
      <c r="X38" s="36">
        <f t="shared" ref="X38:X41" si="21">(V38-U38)/U38</f>
        <v>3.4535950804446909</v>
      </c>
      <c r="Y38" s="49">
        <f>kWh_in_MMBtu*(V38-U38)*Elec_source_E+(T38-S38)*Gas_source_E</f>
        <v>1.1729806777873453</v>
      </c>
      <c r="Z38" s="50">
        <f>(V38-U38)*Elec_emissions/1000+(T38-S38)*Gas_emissions</f>
        <v>167.47716094948692</v>
      </c>
      <c r="AA38" s="6"/>
      <c r="AB38" s="16">
        <v>1</v>
      </c>
      <c r="AC38" s="17" t="s">
        <v>22</v>
      </c>
      <c r="AD38" s="18">
        <v>1135</v>
      </c>
      <c r="AE38" s="18">
        <v>239</v>
      </c>
      <c r="AF38" s="30">
        <v>24.013094438853059</v>
      </c>
      <c r="AG38" s="30">
        <v>15.014855242178044</v>
      </c>
      <c r="AH38" s="30">
        <v>253.11031822266722</v>
      </c>
      <c r="AI38" s="30">
        <v>1435.0269107036625</v>
      </c>
      <c r="AJ38" s="32">
        <f>(AG38-AF38)/AF38</f>
        <v>-0.37472218416448289</v>
      </c>
      <c r="AK38" s="36">
        <f t="shared" ref="AK38:AK41" si="22">(AI38-AH38)/AH38</f>
        <v>4.669570963287379</v>
      </c>
      <c r="AL38" s="49">
        <f>kWh_in_MMBtu*(AI38-AH38)*Elec_source_E+(AG38-AF38)*Gas_source_E</f>
        <v>2.8453567278169078</v>
      </c>
      <c r="AM38" s="50">
        <f>(AI38-AH38)*Elec_emissions/1000+(AG38-AF38)*Gas_emissions</f>
        <v>395.7655635561398</v>
      </c>
      <c r="AO38" s="16">
        <v>1</v>
      </c>
      <c r="AP38" s="17" t="s">
        <v>22</v>
      </c>
      <c r="AQ38" s="18">
        <v>78</v>
      </c>
      <c r="AR38" s="18">
        <v>67</v>
      </c>
      <c r="AS38" s="30">
        <v>56.104102477113301</v>
      </c>
      <c r="AT38" s="30">
        <v>47.153703135607749</v>
      </c>
      <c r="AU38" s="30">
        <v>462.48907316936567</v>
      </c>
      <c r="AV38" s="30">
        <v>1039.9269611174138</v>
      </c>
      <c r="AW38" s="32">
        <f>(AT38-AS38)/AS38</f>
        <v>-0.15953199403121568</v>
      </c>
      <c r="AX38" s="36">
        <f t="shared" ref="AX38:AX41" si="23">(AV38-AU38)/AU38</f>
        <v>1.2485438498924011</v>
      </c>
      <c r="AY38" s="49">
        <f>kWh_in_MMBtu*(AV38-AU38)*Elec_source_E+(AT38-AS38)*Gas_source_E</f>
        <v>-3.5739641988675368</v>
      </c>
      <c r="AZ38" s="50">
        <f>(AV38-AU38)*Elec_emissions/1000+(AT38-AS38)*Gas_emissions</f>
        <v>-476.11401412485407</v>
      </c>
      <c r="BA38" s="6"/>
      <c r="BB38" s="16">
        <v>1</v>
      </c>
      <c r="BC38" s="17" t="s">
        <v>22</v>
      </c>
      <c r="BD38" s="18">
        <v>26</v>
      </c>
      <c r="BE38" s="18">
        <v>3</v>
      </c>
      <c r="BF38" s="30">
        <v>30.498012499032228</v>
      </c>
      <c r="BG38" s="30">
        <v>27.26655594635659</v>
      </c>
      <c r="BH38" s="30">
        <v>292.46456088847373</v>
      </c>
      <c r="BI38" s="30">
        <v>252.41369099653355</v>
      </c>
      <c r="BJ38" s="32">
        <f>(BG38-BF38)/BF38</f>
        <v>-0.10595629970242093</v>
      </c>
      <c r="BK38" s="36">
        <f t="shared" ref="BK38:BK41" si="24">(BI38-BH38)/BH38</f>
        <v>-0.13694264279497742</v>
      </c>
      <c r="BL38" s="49">
        <f>kWh_in_MMBtu*(BI38-BH38)*Elec_source_E+(BG38-BF38)*Gas_source_E</f>
        <v>-3.9510667798848291</v>
      </c>
      <c r="BM38" s="50">
        <f>(BI38-BH38)*Elec_emissions/1000+(BG38-BF38)*Gas_emissions</f>
        <v>-533.2580780661998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3137</v>
      </c>
      <c r="F39" s="30">
        <v>27.404396194526264</v>
      </c>
      <c r="G39" s="31">
        <v>19.221333487860488</v>
      </c>
      <c r="H39" s="31">
        <v>268.36441706213537</v>
      </c>
      <c r="I39" s="30">
        <v>1160.4911901837536</v>
      </c>
      <c r="J39" s="37">
        <f t="shared" ref="J39:J41" si="25">(G39-F39)/F39</f>
        <v>-0.29860401406327119</v>
      </c>
      <c r="K39" s="38">
        <f t="shared" si="20"/>
        <v>3.3243109607748815</v>
      </c>
      <c r="L39" s="49">
        <f>kWh_in_MMBtu*(I39-H39)*Elec_source_E+(G39-F39)*Gas_source_E</f>
        <v>0.6314489147704343</v>
      </c>
      <c r="M39" s="50">
        <f>(I39-H39)*Elec_emissions/1000+(G39-F39)*Gas_emissions</f>
        <v>94.24211023896396</v>
      </c>
      <c r="N39" s="6"/>
      <c r="O39" s="16">
        <v>2</v>
      </c>
      <c r="P39" s="17" t="s">
        <v>23</v>
      </c>
      <c r="Q39" s="18">
        <v>3462</v>
      </c>
      <c r="R39" s="18">
        <v>2811</v>
      </c>
      <c r="S39" s="30">
        <v>26.886741658056433</v>
      </c>
      <c r="T39" s="31">
        <v>18.756630576611617</v>
      </c>
      <c r="U39" s="31">
        <v>264.51432054998577</v>
      </c>
      <c r="V39" s="30">
        <v>1154.177710416632</v>
      </c>
      <c r="W39" s="37">
        <f t="shared" ref="W39:W41" si="26">(T39-S39)/S39</f>
        <v>-0.30238365008460155</v>
      </c>
      <c r="X39" s="38">
        <f t="shared" si="21"/>
        <v>3.3633845911133755</v>
      </c>
      <c r="Y39" s="49">
        <f>kWh_in_MMBtu*(V39-U39)*Elec_source_E+(T39-S39)*Gas_source_E</f>
        <v>0.66279354191745554</v>
      </c>
      <c r="Z39" s="50">
        <f>(V39-U39)*Elec_emissions/1000+(T39-S39)*Gas_emissions</f>
        <v>98.444239893715576</v>
      </c>
      <c r="AA39" s="6"/>
      <c r="AB39" s="16">
        <v>2</v>
      </c>
      <c r="AC39" s="17" t="s">
        <v>23</v>
      </c>
      <c r="AD39" s="18">
        <v>1135</v>
      </c>
      <c r="AE39" s="18">
        <v>258</v>
      </c>
      <c r="AF39" s="30">
        <v>25.249582913019026</v>
      </c>
      <c r="AG39" s="31">
        <v>16.791268196764747</v>
      </c>
      <c r="AH39" s="31">
        <v>258.00894842723659</v>
      </c>
      <c r="AI39" s="30">
        <v>1285.19931970887</v>
      </c>
      <c r="AJ39" s="37">
        <f t="shared" ref="AJ39:AJ41" si="27">(AG39-AF39)/AF39</f>
        <v>-0.33498829447567063</v>
      </c>
      <c r="AK39" s="38">
        <f t="shared" si="22"/>
        <v>3.9812199442815857</v>
      </c>
      <c r="AL39" s="49">
        <f>kWh_in_MMBtu*(AI39-AH39)*Elec_source_E+(AG39-AF39)*Gas_source_E</f>
        <v>1.777396640865204</v>
      </c>
      <c r="AM39" s="50">
        <f>(AI39-AH39)*Elec_emissions/1000+(AG39-AF39)*Gas_emissions</f>
        <v>250.16253655411606</v>
      </c>
      <c r="AO39" s="16">
        <v>2</v>
      </c>
      <c r="AP39" s="17" t="s">
        <v>23</v>
      </c>
      <c r="AQ39" s="18">
        <v>78</v>
      </c>
      <c r="AR39" s="18">
        <v>64</v>
      </c>
      <c r="AS39" s="30">
        <v>57.679968919934026</v>
      </c>
      <c r="AT39" s="31">
        <v>48.132867309776131</v>
      </c>
      <c r="AU39" s="31">
        <v>473.65766465098568</v>
      </c>
      <c r="AV39" s="30">
        <v>987.65748028417147</v>
      </c>
      <c r="AW39" s="37">
        <f t="shared" ref="AW39:AW41" si="28">(AT39-AS39)/AS39</f>
        <v>-0.16551849435651214</v>
      </c>
      <c r="AX39" s="38">
        <f t="shared" si="23"/>
        <v>1.085171536307612</v>
      </c>
      <c r="AY39" s="49">
        <f>kWh_in_MMBtu*(AV39-AU39)*Elec_source_E+(AT39-AS39)*Gas_source_E</f>
        <v>-4.9035290009020134</v>
      </c>
      <c r="AZ39" s="50">
        <f>(AV39-AU39)*Elec_emissions/1000+(AT39-AS39)*Gas_emissions</f>
        <v>-656.06820476255848</v>
      </c>
      <c r="BA39" s="6"/>
      <c r="BB39" s="16">
        <v>2</v>
      </c>
      <c r="BC39" s="17" t="s">
        <v>23</v>
      </c>
      <c r="BD39" s="18">
        <v>26</v>
      </c>
      <c r="BE39" s="18">
        <v>4</v>
      </c>
      <c r="BF39" s="30">
        <v>45.762414749406126</v>
      </c>
      <c r="BG39" s="31">
        <v>39.945974493032892</v>
      </c>
      <c r="BH39" s="31">
        <v>357.25550650496803</v>
      </c>
      <c r="BI39" s="30">
        <v>318.95410055332542</v>
      </c>
      <c r="BJ39" s="37">
        <f t="shared" ref="BJ39:BJ41" si="29">(BG39-BF39)/BF39</f>
        <v>-0.12710081599111234</v>
      </c>
      <c r="BK39" s="38">
        <f t="shared" si="24"/>
        <v>-0.10721012063983396</v>
      </c>
      <c r="BL39" s="49">
        <f>kWh_in_MMBtu*(BI39-BH39)*Elec_source_E+(BG39-BF39)*Gas_source_E</f>
        <v>-6.7499694951500953</v>
      </c>
      <c r="BM39" s="50">
        <f>(BI39-BH39)*Elec_emissions/1000+(BG39-BF39)*Gas_emissions</f>
        <v>-910.7069619405537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4372</v>
      </c>
      <c r="F40" s="30">
        <v>29.131100855725137</v>
      </c>
      <c r="G40" s="31">
        <v>15.576206695842641</v>
      </c>
      <c r="H40" s="31">
        <v>280.08011651325569</v>
      </c>
      <c r="I40" s="30">
        <v>1831.0544202441847</v>
      </c>
      <c r="J40" s="37">
        <f t="shared" si="25"/>
        <v>-0.46530662287754054</v>
      </c>
      <c r="K40" s="38">
        <f t="shared" si="20"/>
        <v>5.5376094634605177</v>
      </c>
      <c r="L40" s="49">
        <f>kWh_in_MMBtu*(I40-H40)*Elec_source_E+(G40-F40)*Gas_source_E</f>
        <v>1.8296842184684952</v>
      </c>
      <c r="M40" s="50">
        <f>(I40-H40)*Elec_emissions/1000+(G40-F40)*Gas_emissions</f>
        <v>262.54719612204372</v>
      </c>
      <c r="N40" s="6"/>
      <c r="O40" s="16">
        <v>3</v>
      </c>
      <c r="P40" s="17" t="s">
        <v>24</v>
      </c>
      <c r="Q40" s="18">
        <v>3462</v>
      </c>
      <c r="R40" s="18">
        <v>3287</v>
      </c>
      <c r="S40" s="30">
        <v>28.426049468410035</v>
      </c>
      <c r="T40" s="31">
        <v>14.290598287008992</v>
      </c>
      <c r="U40" s="31">
        <v>274.54994080302328</v>
      </c>
      <c r="V40" s="30">
        <v>1902.851492329472</v>
      </c>
      <c r="W40" s="37">
        <f t="shared" si="26"/>
        <v>-0.49727103997021527</v>
      </c>
      <c r="X40" s="38">
        <f t="shared" si="21"/>
        <v>5.930802777679995</v>
      </c>
      <c r="Y40" s="49">
        <f>kWh_in_MMBtu*(V40-U40)*Elec_source_E+(T40-S40)*Gas_source_E</f>
        <v>2.0247320080401021</v>
      </c>
      <c r="Z40" s="50">
        <f>(V40-U40)*Elec_emissions/1000+(T40-S40)*Gas_emissions</f>
        <v>289.63913225350325</v>
      </c>
      <c r="AA40" s="6"/>
      <c r="AB40" s="16">
        <v>3</v>
      </c>
      <c r="AC40" s="17" t="s">
        <v>24</v>
      </c>
      <c r="AD40" s="18">
        <v>1135</v>
      </c>
      <c r="AE40" s="18">
        <v>987</v>
      </c>
      <c r="AF40" s="30">
        <v>28.553844904626345</v>
      </c>
      <c r="AG40" s="31">
        <v>17.292984746211403</v>
      </c>
      <c r="AH40" s="31">
        <v>279.56798649663733</v>
      </c>
      <c r="AI40" s="30">
        <v>1572.3017334729968</v>
      </c>
      <c r="AJ40" s="37">
        <f t="shared" si="27"/>
        <v>-0.39437281374987221</v>
      </c>
      <c r="AK40" s="38">
        <f t="shared" si="22"/>
        <v>4.6240406964189678</v>
      </c>
      <c r="AL40" s="49">
        <f>kWh_in_MMBtu*(AI40-AH40)*Elec_source_E+(AG40-AF40)*Gas_source_E</f>
        <v>1.5654931850696663</v>
      </c>
      <c r="AM40" s="50">
        <f>(AI40-AH40)*Elec_emissions/1000+(AG40-AF40)*Gas_emissions</f>
        <v>224.28842481662991</v>
      </c>
      <c r="AO40" s="16">
        <v>3</v>
      </c>
      <c r="AP40" s="17" t="s">
        <v>24</v>
      </c>
      <c r="AQ40" s="18">
        <v>78</v>
      </c>
      <c r="AR40" s="18">
        <v>75</v>
      </c>
      <c r="AS40" s="30">
        <v>59.036002212115683</v>
      </c>
      <c r="AT40" s="31">
        <v>40.562132491219991</v>
      </c>
      <c r="AU40" s="31">
        <v>479.85539533969228</v>
      </c>
      <c r="AV40" s="30">
        <v>2277.4442811254744</v>
      </c>
      <c r="AW40" s="37">
        <f t="shared" si="28"/>
        <v>-0.31292548662965503</v>
      </c>
      <c r="AX40" s="38">
        <f t="shared" si="23"/>
        <v>3.7461053960084354</v>
      </c>
      <c r="AY40" s="49">
        <f>kWh_in_MMBtu*(AV40-AU40)*Elec_source_E+(AT40-AS40)*Gas_source_E</f>
        <v>-0.8917771437158315</v>
      </c>
      <c r="AZ40" s="50">
        <f>(AV40-AU40)*Elec_emissions/1000+(AT40-AS40)*Gas_emissions</f>
        <v>-101.96460903913976</v>
      </c>
      <c r="BA40" s="6"/>
      <c r="BB40" s="16">
        <v>3</v>
      </c>
      <c r="BC40" s="17" t="s">
        <v>24</v>
      </c>
      <c r="BD40" s="18">
        <v>26</v>
      </c>
      <c r="BE40" s="18">
        <v>23</v>
      </c>
      <c r="BF40" s="30">
        <v>57.14796746919739</v>
      </c>
      <c r="BG40" s="31">
        <v>44.158401020573066</v>
      </c>
      <c r="BH40" s="31">
        <v>440.9502892940327</v>
      </c>
      <c r="BI40" s="30">
        <v>1218.5625216666144</v>
      </c>
      <c r="BJ40" s="37">
        <f t="shared" si="29"/>
        <v>-0.22729708551097058</v>
      </c>
      <c r="BK40" s="38">
        <f t="shared" si="24"/>
        <v>1.7634918294702773</v>
      </c>
      <c r="BL40" s="49">
        <f>kWh_in_MMBtu*(BI40-BH40)*Elec_source_E+(BG40-BF40)*Gas_source_E</f>
        <v>-5.8336171812536151</v>
      </c>
      <c r="BM40" s="50">
        <f>(BI40-BH40)*Elec_emissions/1000+(BG40-BF40)*Gas_emissions</f>
        <v>-778.8180820780417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4581</v>
      </c>
      <c r="F41" s="39">
        <v>29.29195373020881</v>
      </c>
      <c r="G41" s="40">
        <v>14.184782236530346</v>
      </c>
      <c r="H41" s="40">
        <v>281.24942566715242</v>
      </c>
      <c r="I41" s="39">
        <v>1977.994842419467</v>
      </c>
      <c r="J41" s="41">
        <f t="shared" si="25"/>
        <v>-0.51574475478221271</v>
      </c>
      <c r="K41" s="42">
        <f t="shared" si="20"/>
        <v>6.0328849124845707</v>
      </c>
      <c r="L41" s="51">
        <f>kWh_in_MMBtu*(I41-H41)*Elec_source_E+(G41-F41)*Gas_source_E</f>
        <v>1.6983075313943594</v>
      </c>
      <c r="M41" s="52">
        <f>(I41-H41)*Elec_emissions/1000+(G41-F41)*Gas_emissions</f>
        <v>246.31362638713108</v>
      </c>
      <c r="N41" s="6"/>
      <c r="O41" s="19">
        <v>4</v>
      </c>
      <c r="P41" s="14" t="s">
        <v>25</v>
      </c>
      <c r="Q41" s="13">
        <v>3462</v>
      </c>
      <c r="R41" s="13">
        <v>3396</v>
      </c>
      <c r="S41" s="39">
        <v>28.543805338782832</v>
      </c>
      <c r="T41" s="40">
        <v>12.911146262583053</v>
      </c>
      <c r="U41" s="40">
        <v>275.27201561396242</v>
      </c>
      <c r="V41" s="39">
        <v>2061.9713959000969</v>
      </c>
      <c r="W41" s="41">
        <f t="shared" si="26"/>
        <v>-0.5476725647003865</v>
      </c>
      <c r="X41" s="42">
        <f t="shared" si="21"/>
        <v>6.4906684259244738</v>
      </c>
      <c r="Y41" s="51">
        <f>kWh_in_MMBtu*(V41-U41)*Elec_source_E+(T41-S41)*Gas_source_E</f>
        <v>2.0885609018931213</v>
      </c>
      <c r="Z41" s="52">
        <f>(V41-U41)*Elec_emissions/1000+(T41-S41)*Gas_emissions</f>
        <v>299.86001473467195</v>
      </c>
      <c r="AA41" s="6"/>
      <c r="AB41" s="19">
        <v>4</v>
      </c>
      <c r="AC41" s="14" t="s">
        <v>25</v>
      </c>
      <c r="AD41" s="13">
        <v>1135</v>
      </c>
      <c r="AE41" s="13">
        <v>1081</v>
      </c>
      <c r="AF41" s="39">
        <v>28.700956495338357</v>
      </c>
      <c r="AG41" s="40">
        <v>15.628223179314524</v>
      </c>
      <c r="AH41" s="40">
        <v>281.18945781037473</v>
      </c>
      <c r="AI41" s="39">
        <v>1684.4875710828555</v>
      </c>
      <c r="AJ41" s="41">
        <f t="shared" si="27"/>
        <v>-0.45548075438346874</v>
      </c>
      <c r="AK41" s="42">
        <f t="shared" si="22"/>
        <v>4.9905786802961174</v>
      </c>
      <c r="AL41" s="51">
        <f>kWh_in_MMBtu*(AI41-AH41)*Elec_source_E+(AG41-AF41)*Gas_source_E</f>
        <v>0.77423843292434746</v>
      </c>
      <c r="AM41" s="52">
        <f>(AI41-AH41)*Elec_emissions/1000+(AG41-AF41)*Gas_emissions</f>
        <v>118.7036592426839</v>
      </c>
      <c r="AO41" s="19">
        <v>4</v>
      </c>
      <c r="AP41" s="14" t="s">
        <v>25</v>
      </c>
      <c r="AQ41" s="13">
        <v>78</v>
      </c>
      <c r="AR41" s="13">
        <v>78</v>
      </c>
      <c r="AS41" s="39">
        <v>61.402118124250642</v>
      </c>
      <c r="AT41" s="40">
        <v>41.127018299997495</v>
      </c>
      <c r="AU41" s="40">
        <v>492.1916757197626</v>
      </c>
      <c r="AV41" s="39">
        <v>2521.7707028414352</v>
      </c>
      <c r="AW41" s="41">
        <f t="shared" si="28"/>
        <v>-0.3302019611640325</v>
      </c>
      <c r="AX41" s="42">
        <f t="shared" si="23"/>
        <v>4.1235541502275357</v>
      </c>
      <c r="AY41" s="51">
        <f>kWh_in_MMBtu*(AV41-AU41)*Elec_source_E+(AT41-AS41)*Gas_source_E</f>
        <v>-0.37146321999757603</v>
      </c>
      <c r="AZ41" s="52">
        <f>(AV41-AU41)*Elec_emissions/1000+(AT41-AS41)*Gas_emissions</f>
        <v>-29.431768730300519</v>
      </c>
      <c r="BA41" s="6"/>
      <c r="BB41" s="19">
        <v>4</v>
      </c>
      <c r="BC41" s="14" t="s">
        <v>25</v>
      </c>
      <c r="BD41" s="13">
        <v>26</v>
      </c>
      <c r="BE41" s="13">
        <v>26</v>
      </c>
      <c r="BF41" s="39">
        <v>55.252997016449051</v>
      </c>
      <c r="BG41" s="40">
        <v>39.700693599029591</v>
      </c>
      <c r="BH41" s="40">
        <v>431.65766757905811</v>
      </c>
      <c r="BI41" s="39">
        <v>1581.1666724869015</v>
      </c>
      <c r="BJ41" s="41">
        <f t="shared" si="29"/>
        <v>-0.28147438613672798</v>
      </c>
      <c r="BK41" s="42">
        <f t="shared" si="24"/>
        <v>2.6630107403277172</v>
      </c>
      <c r="BL41" s="51">
        <f>kWh_in_MMBtu*(BI41-BH41)*Elec_source_E+(BG41-BF41)*Gas_source_E</f>
        <v>-4.6455244747169555</v>
      </c>
      <c r="BM41" s="52">
        <f>(BI41-BH41)*Elec_emissions/1000+(BG41-BF41)*Gas_emissions</f>
        <v>-614.80250922465621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72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72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72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53" t="s">
        <v>36</v>
      </c>
      <c r="G48" s="53"/>
      <c r="H48" s="53"/>
      <c r="I48" s="53"/>
      <c r="J48" s="28"/>
      <c r="K48" s="29"/>
      <c r="L48" s="45"/>
      <c r="M48" s="29"/>
      <c r="O48" s="27"/>
      <c r="P48" s="28"/>
      <c r="Q48" s="28"/>
      <c r="R48" s="28"/>
      <c r="S48" s="53" t="s">
        <v>36</v>
      </c>
      <c r="T48" s="53"/>
      <c r="U48" s="53"/>
      <c r="V48" s="53"/>
      <c r="W48" s="28"/>
      <c r="X48" s="29"/>
      <c r="Y48" s="45"/>
      <c r="Z48" s="29"/>
      <c r="AB48" s="27"/>
      <c r="AC48" s="28"/>
      <c r="AD48" s="28"/>
      <c r="AE48" s="28"/>
      <c r="AF48" s="53" t="s">
        <v>36</v>
      </c>
      <c r="AG48" s="53"/>
      <c r="AH48" s="53"/>
      <c r="AI48" s="53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35</v>
      </c>
      <c r="I49" s="23" t="s">
        <v>35</v>
      </c>
      <c r="J49" s="23" t="s">
        <v>42</v>
      </c>
      <c r="K49" s="34" t="s">
        <v>42</v>
      </c>
      <c r="L49" s="46" t="s">
        <v>42</v>
      </c>
      <c r="M49" s="34" t="s">
        <v>42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35</v>
      </c>
      <c r="V49" s="23" t="s">
        <v>35</v>
      </c>
      <c r="W49" s="23" t="s">
        <v>42</v>
      </c>
      <c r="X49" s="34" t="s">
        <v>42</v>
      </c>
      <c r="Y49" s="46" t="s">
        <v>42</v>
      </c>
      <c r="Z49" s="34" t="s">
        <v>42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35</v>
      </c>
      <c r="AI49" s="23" t="s">
        <v>35</v>
      </c>
      <c r="AJ49" s="23" t="s">
        <v>42</v>
      </c>
      <c r="AK49" s="34" t="s">
        <v>42</v>
      </c>
      <c r="AL49" s="46" t="s">
        <v>42</v>
      </c>
      <c r="AM49" s="34" t="s">
        <v>42</v>
      </c>
      <c r="AX49" s="34" t="s">
        <v>42</v>
      </c>
      <c r="AY49" s="46" t="s">
        <v>42</v>
      </c>
      <c r="AZ49" s="34" t="s">
        <v>42</v>
      </c>
      <c r="BK49" s="34" t="s">
        <v>42</v>
      </c>
      <c r="BL49" s="46" t="s">
        <v>42</v>
      </c>
      <c r="BM49" s="34" t="s">
        <v>42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33</v>
      </c>
      <c r="G50" s="23" t="s">
        <v>34</v>
      </c>
      <c r="H50" s="23" t="s">
        <v>33</v>
      </c>
      <c r="I50" s="23" t="s">
        <v>34</v>
      </c>
      <c r="J50" s="23" t="s">
        <v>37</v>
      </c>
      <c r="K50" s="34" t="s">
        <v>38</v>
      </c>
      <c r="L50" s="46" t="s">
        <v>43</v>
      </c>
      <c r="M50" s="34" t="s">
        <v>44</v>
      </c>
      <c r="O50" s="16"/>
      <c r="P50" s="18"/>
      <c r="Q50" s="23" t="s">
        <v>6</v>
      </c>
      <c r="R50" s="23" t="s">
        <v>4</v>
      </c>
      <c r="S50" s="23" t="s">
        <v>33</v>
      </c>
      <c r="T50" s="23" t="s">
        <v>34</v>
      </c>
      <c r="U50" s="23" t="s">
        <v>33</v>
      </c>
      <c r="V50" s="23" t="s">
        <v>34</v>
      </c>
      <c r="W50" s="23" t="s">
        <v>37</v>
      </c>
      <c r="X50" s="34" t="s">
        <v>38</v>
      </c>
      <c r="Y50" s="46" t="s">
        <v>43</v>
      </c>
      <c r="Z50" s="34" t="s">
        <v>44</v>
      </c>
      <c r="AB50" s="16"/>
      <c r="AC50" s="18"/>
      <c r="AD50" s="23" t="s">
        <v>6</v>
      </c>
      <c r="AE50" s="23" t="s">
        <v>4</v>
      </c>
      <c r="AF50" s="23" t="s">
        <v>33</v>
      </c>
      <c r="AG50" s="23" t="s">
        <v>34</v>
      </c>
      <c r="AH50" s="23" t="s">
        <v>33</v>
      </c>
      <c r="AI50" s="23" t="s">
        <v>34</v>
      </c>
      <c r="AJ50" s="23" t="s">
        <v>37</v>
      </c>
      <c r="AK50" s="34" t="s">
        <v>38</v>
      </c>
      <c r="AL50" s="46" t="s">
        <v>43</v>
      </c>
      <c r="AM50" s="34" t="s">
        <v>44</v>
      </c>
      <c r="AX50" s="34" t="s">
        <v>38</v>
      </c>
      <c r="AY50" s="46" t="s">
        <v>43</v>
      </c>
      <c r="AZ50" s="34" t="s">
        <v>44</v>
      </c>
      <c r="BK50" s="34" t="s">
        <v>38</v>
      </c>
      <c r="BL50" s="46" t="s">
        <v>43</v>
      </c>
      <c r="BM50" s="34" t="s">
        <v>44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39</v>
      </c>
      <c r="G51" s="10" t="s">
        <v>39</v>
      </c>
      <c r="H51" s="10" t="s">
        <v>40</v>
      </c>
      <c r="I51" s="10" t="s">
        <v>40</v>
      </c>
      <c r="J51" s="9" t="s">
        <v>41</v>
      </c>
      <c r="K51" s="35" t="s">
        <v>41</v>
      </c>
      <c r="L51" s="47" t="s">
        <v>39</v>
      </c>
      <c r="M51" s="48" t="s">
        <v>45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39</v>
      </c>
      <c r="T51" s="10" t="s">
        <v>39</v>
      </c>
      <c r="U51" s="10" t="s">
        <v>40</v>
      </c>
      <c r="V51" s="10" t="s">
        <v>40</v>
      </c>
      <c r="W51" s="9" t="s">
        <v>41</v>
      </c>
      <c r="X51" s="35" t="s">
        <v>41</v>
      </c>
      <c r="Y51" s="47" t="s">
        <v>39</v>
      </c>
      <c r="Z51" s="48" t="s">
        <v>45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39</v>
      </c>
      <c r="AG51" s="10" t="s">
        <v>39</v>
      </c>
      <c r="AH51" s="10" t="s">
        <v>40</v>
      </c>
      <c r="AI51" s="10" t="s">
        <v>40</v>
      </c>
      <c r="AJ51" s="9" t="s">
        <v>41</v>
      </c>
      <c r="AK51" s="35" t="s">
        <v>41</v>
      </c>
      <c r="AL51" s="47" t="s">
        <v>39</v>
      </c>
      <c r="AM51" s="48" t="s">
        <v>45</v>
      </c>
      <c r="AX51" s="35" t="s">
        <v>41</v>
      </c>
      <c r="AY51" s="47" t="s">
        <v>39</v>
      </c>
      <c r="AZ51" s="48" t="s">
        <v>45</v>
      </c>
      <c r="BK51" s="35" t="s">
        <v>41</v>
      </c>
      <c r="BL51" s="47" t="s">
        <v>39</v>
      </c>
      <c r="BM51" s="48" t="s">
        <v>45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863</v>
      </c>
      <c r="F53" s="30">
        <v>37.732988400805986</v>
      </c>
      <c r="G53" s="30">
        <v>28.842730501585315</v>
      </c>
      <c r="H53" s="30">
        <v>301.608028379926</v>
      </c>
      <c r="I53" s="30">
        <v>1568.6932863955074</v>
      </c>
      <c r="J53" s="32">
        <f>(G53-F53)/F53</f>
        <v>-0.23560969528272965</v>
      </c>
      <c r="K53" s="36">
        <f t="shared" ref="K53:K56" si="30">(I53-H53)/H53</f>
        <v>4.2010992373832785</v>
      </c>
      <c r="L53" s="49">
        <f>kWh_in_MMBtu*(I53-H53)*Elec_source_E+(G53-F53)*Gas_source_E</f>
        <v>3.8748604313361472</v>
      </c>
      <c r="M53" s="50">
        <f>(I53-H53)*Elec_emissions/1000+(G53-F53)*Gas_emissions</f>
        <v>535.47405396921658</v>
      </c>
      <c r="O53" s="16">
        <v>1</v>
      </c>
      <c r="P53" s="17" t="s">
        <v>22</v>
      </c>
      <c r="Q53" s="18">
        <v>794</v>
      </c>
      <c r="R53" s="18">
        <v>424</v>
      </c>
      <c r="S53" s="30">
        <v>48.286433764450443</v>
      </c>
      <c r="T53" s="30">
        <v>38.359878912467586</v>
      </c>
      <c r="U53" s="30">
        <v>335.45704891398083</v>
      </c>
      <c r="V53" s="30">
        <v>1157.8024985510135</v>
      </c>
      <c r="W53" s="32">
        <f>(T53-S53)/S53</f>
        <v>-0.20557647517326097</v>
      </c>
      <c r="X53" s="36">
        <f t="shared" ref="X53:X56" si="31">(V53-U53)/U53</f>
        <v>2.4514180050749261</v>
      </c>
      <c r="Y53" s="49">
        <f>kWh_in_MMBtu*(V53-U53)*Elec_source_E+(T53-S53)*Gas_source_E</f>
        <v>-2.0160268326277357</v>
      </c>
      <c r="Z53" s="50">
        <f>(V53-U53)*Elec_emissions/1000+(T53-S53)*Gas_emissions</f>
        <v>-263.51327946923448</v>
      </c>
      <c r="AB53" s="16">
        <v>1</v>
      </c>
      <c r="AC53" s="17" t="s">
        <v>22</v>
      </c>
      <c r="AD53" s="18">
        <v>661</v>
      </c>
      <c r="AE53" s="18">
        <v>439</v>
      </c>
      <c r="AF53" s="30">
        <v>27.540139120201772</v>
      </c>
      <c r="AG53" s="30">
        <v>19.650769394036171</v>
      </c>
      <c r="AH53" s="30">
        <v>268.91558030147576</v>
      </c>
      <c r="AI53" s="30">
        <v>1241.757341387367</v>
      </c>
      <c r="AJ53" s="32">
        <f>(AG53-AF53)/AF53</f>
        <v>-0.28646804185453217</v>
      </c>
      <c r="AK53" s="36">
        <f t="shared" ref="AK53:AK56" si="32">(AI53-AH53)/AH53</f>
        <v>3.6176474416069841</v>
      </c>
      <c r="AL53" s="49">
        <f>kWh_in_MMBtu*(AI53-AH53)*Elec_source_E+(AG53-AF53)*Gas_source_E</f>
        <v>1.8156978896308384</v>
      </c>
      <c r="AM53" s="50">
        <f>(AI53-AH53)*Elec_emissions/1000+(AG53-AF53)*Gas_emissions</f>
        <v>254.77457087254243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844</v>
      </c>
      <c r="F54" s="30">
        <v>37.534185768211231</v>
      </c>
      <c r="G54" s="31">
        <v>28.126359307969647</v>
      </c>
      <c r="H54" s="31">
        <v>303.04413111071563</v>
      </c>
      <c r="I54" s="30">
        <v>1583.2446943224256</v>
      </c>
      <c r="J54" s="37">
        <f t="shared" ref="J54:J56" si="35">(G54-F54)/F54</f>
        <v>-0.25064687744497016</v>
      </c>
      <c r="K54" s="38">
        <f t="shared" si="30"/>
        <v>4.2244690848145652</v>
      </c>
      <c r="L54" s="49">
        <f>kWh_in_MMBtu*(I54-H54)*Elec_source_E+(G54-F54)*Gas_source_E</f>
        <v>3.4511213641810414</v>
      </c>
      <c r="M54" s="50">
        <f>(I54-H54)*Elec_emissions/1000+(G54-F54)*Gas_emissions</f>
        <v>478.46112925431362</v>
      </c>
      <c r="O54" s="16">
        <v>2</v>
      </c>
      <c r="P54" s="17" t="s">
        <v>23</v>
      </c>
      <c r="Q54" s="18">
        <v>794</v>
      </c>
      <c r="R54" s="18">
        <v>403</v>
      </c>
      <c r="S54" s="30">
        <v>48.557957153834778</v>
      </c>
      <c r="T54" s="31">
        <v>37.918419134055455</v>
      </c>
      <c r="U54" s="31">
        <v>339.92943865990304</v>
      </c>
      <c r="V54" s="30">
        <v>1178.6532504993347</v>
      </c>
      <c r="W54" s="37">
        <f t="shared" ref="W54:W56" si="36">(T54-S54)/S54</f>
        <v>-0.2191100829483533</v>
      </c>
      <c r="X54" s="38">
        <f t="shared" si="31"/>
        <v>2.4673467974586596</v>
      </c>
      <c r="Y54" s="49">
        <f>kWh_in_MMBtu*(V54-U54)*Elec_source_E+(T54-S54)*Gas_source_E</f>
        <v>-2.6178339789711682</v>
      </c>
      <c r="Z54" s="50">
        <f>(V54-U54)*Elec_emissions/1000+(T54-S54)*Gas_emissions</f>
        <v>-344.50766649302682</v>
      </c>
      <c r="AB54" s="16">
        <v>2</v>
      </c>
      <c r="AC54" s="17" t="s">
        <v>23</v>
      </c>
      <c r="AD54" s="18">
        <v>661</v>
      </c>
      <c r="AE54" s="18">
        <v>441</v>
      </c>
      <c r="AF54" s="30">
        <v>27.460308515589261</v>
      </c>
      <c r="AG54" s="31">
        <v>19.178059739006901</v>
      </c>
      <c r="AH54" s="31">
        <v>269.33714938209221</v>
      </c>
      <c r="AI54" s="30">
        <v>1247.3345019391236</v>
      </c>
      <c r="AJ54" s="37">
        <f t="shared" ref="AJ54:AJ56" si="37">(AG54-AF54)/AF54</f>
        <v>-0.30160800166831753</v>
      </c>
      <c r="AK54" s="38">
        <f t="shared" si="32"/>
        <v>3.6311268415839884</v>
      </c>
      <c r="AL54" s="49">
        <f>kWh_in_MMBtu*(AI54-AH54)*Elec_source_E+(AG54-AF54)*Gas_source_E</f>
        <v>1.4426547821147526</v>
      </c>
      <c r="AM54" s="50">
        <f>(AI54-AH54)*Elec_emissions/1000+(AG54-AF54)*Gas_emissions</f>
        <v>204.51758046031659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1178</v>
      </c>
      <c r="F55" s="30">
        <v>40.13485884395763</v>
      </c>
      <c r="G55" s="31">
        <v>27.295006852286324</v>
      </c>
      <c r="H55" s="31">
        <v>320.13477782397968</v>
      </c>
      <c r="I55" s="30">
        <v>1974.8520735318757</v>
      </c>
      <c r="J55" s="37">
        <f t="shared" si="35"/>
        <v>-0.31991770649031115</v>
      </c>
      <c r="K55" s="38">
        <f t="shared" si="30"/>
        <v>5.1688145441596243</v>
      </c>
      <c r="L55" s="49">
        <f>kWh_in_MMBtu*(I55-H55)*Elec_source_E+(G55-F55)*Gas_source_E</f>
        <v>3.7197384705972105</v>
      </c>
      <c r="M55" s="50">
        <f>(I55-H55)*Elec_emissions/1000+(G55-F55)*Gas_emissions</f>
        <v>518.50070518359894</v>
      </c>
      <c r="O55" s="16">
        <v>3</v>
      </c>
      <c r="P55" s="17" t="s">
        <v>24</v>
      </c>
      <c r="Q55" s="18">
        <v>794</v>
      </c>
      <c r="R55" s="18">
        <v>579</v>
      </c>
      <c r="S55" s="30">
        <v>51.270140505149755</v>
      </c>
      <c r="T55" s="31">
        <v>38.366282013270208</v>
      </c>
      <c r="U55" s="31">
        <v>358.10978614294146</v>
      </c>
      <c r="V55" s="30">
        <v>1454.9500718082975</v>
      </c>
      <c r="W55" s="37">
        <f t="shared" si="36"/>
        <v>-0.25168369668468993</v>
      </c>
      <c r="X55" s="38">
        <f t="shared" si="31"/>
        <v>3.0628604079184432</v>
      </c>
      <c r="Y55" s="49">
        <f>kWh_in_MMBtu*(V55-U55)*Elec_source_E+(T55-S55)*Gas_source_E</f>
        <v>-2.3225836134318989</v>
      </c>
      <c r="Z55" s="50">
        <f>(V55-U55)*Elec_emissions/1000+(T55-S55)*Gas_emissions</f>
        <v>-302.06142294886558</v>
      </c>
      <c r="AB55" s="16">
        <v>3</v>
      </c>
      <c r="AC55" s="17" t="s">
        <v>24</v>
      </c>
      <c r="AD55" s="18">
        <v>661</v>
      </c>
      <c r="AE55" s="18">
        <v>599</v>
      </c>
      <c r="AF55" s="30">
        <v>29.371372897663438</v>
      </c>
      <c r="AG55" s="31">
        <v>16.593390294340374</v>
      </c>
      <c r="AH55" s="31">
        <v>283.42771636040942</v>
      </c>
      <c r="AI55" s="30">
        <v>1715.2061785921999</v>
      </c>
      <c r="AJ55" s="37">
        <f t="shared" si="37"/>
        <v>-0.43504887047141005</v>
      </c>
      <c r="AK55" s="38">
        <f t="shared" si="32"/>
        <v>5.0516529597660345</v>
      </c>
      <c r="AL55" s="49">
        <f>kWh_in_MMBtu*(AI55-AH55)*Elec_source_E+(AG55-AF55)*Gas_source_E</f>
        <v>1.4004234320071642</v>
      </c>
      <c r="AM55" s="50">
        <f>(AI55-AH55)*Elec_emissions/1000+(AG55-AF55)*Gas_emissions</f>
        <v>203.44244139653301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1400</v>
      </c>
      <c r="F56" s="39">
        <v>43.124861947772565</v>
      </c>
      <c r="G56" s="40">
        <v>29.951571379941647</v>
      </c>
      <c r="H56" s="40">
        <v>336.72794336895089</v>
      </c>
      <c r="I56" s="39">
        <v>1973.9353783408881</v>
      </c>
      <c r="J56" s="41">
        <f t="shared" si="35"/>
        <v>-0.30546858523940917</v>
      </c>
      <c r="K56" s="42">
        <f t="shared" si="30"/>
        <v>4.862107428898641</v>
      </c>
      <c r="L56" s="51">
        <f>kWh_in_MMBtu*(I56-H56)*Elec_source_E+(G56-F56)*Gas_source_E</f>
        <v>3.1688322474221788</v>
      </c>
      <c r="M56" s="52">
        <f>(I56-H56)*Elec_emissions/1000+(G56-F56)*Gas_emissions</f>
        <v>444.02589697805161</v>
      </c>
      <c r="O56" s="19">
        <v>4</v>
      </c>
      <c r="P56" s="14" t="s">
        <v>25</v>
      </c>
      <c r="Q56" s="13">
        <v>794</v>
      </c>
      <c r="R56" s="13">
        <v>770</v>
      </c>
      <c r="S56" s="39">
        <v>54.505738334017714</v>
      </c>
      <c r="T56" s="40">
        <v>42.119289013514148</v>
      </c>
      <c r="U56" s="40">
        <v>381.09301194578165</v>
      </c>
      <c r="V56" s="39">
        <v>1373.8710025097084</v>
      </c>
      <c r="W56" s="41">
        <f t="shared" si="36"/>
        <v>-0.22725037214610169</v>
      </c>
      <c r="X56" s="42">
        <f t="shared" si="31"/>
        <v>2.6050805431855304</v>
      </c>
      <c r="Y56" s="51">
        <f>kWh_in_MMBtu*(V56-U56)*Elec_source_E+(T56-S56)*Gas_source_E</f>
        <v>-2.8726843210072452</v>
      </c>
      <c r="Z56" s="52">
        <f>(V56-U56)*Elec_emissions/1000+(T56-S56)*Gas_emissions</f>
        <v>-377.30885183407463</v>
      </c>
      <c r="AB56" s="19">
        <v>4</v>
      </c>
      <c r="AC56" s="14" t="s">
        <v>25</v>
      </c>
      <c r="AD56" s="13">
        <v>661</v>
      </c>
      <c r="AE56" s="13">
        <v>630</v>
      </c>
      <c r="AF56" s="39">
        <v>29.214901920139578</v>
      </c>
      <c r="AG56" s="40">
        <v>15.079916494464179</v>
      </c>
      <c r="AH56" s="40">
        <v>282.50397066393634</v>
      </c>
      <c r="AI56" s="39">
        <v>1796.6710005864054</v>
      </c>
      <c r="AJ56" s="41">
        <f t="shared" si="37"/>
        <v>-0.48382792673116282</v>
      </c>
      <c r="AK56" s="42">
        <f t="shared" si="32"/>
        <v>5.3598079572612649</v>
      </c>
      <c r="AL56" s="51">
        <f>kWh_in_MMBtu*(AI56-AH56)*Elec_source_E+(AG56-AF56)*Gas_source_E</f>
        <v>0.80333109750410436</v>
      </c>
      <c r="AM56" s="52">
        <f>(AI56-AH56)*Elec_emissions/1000+(AG56-AF56)*Gas_emissions</f>
        <v>123.75600393298646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72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72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72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53" t="s">
        <v>36</v>
      </c>
      <c r="G63" s="53"/>
      <c r="H63" s="53"/>
      <c r="I63" s="53"/>
      <c r="J63" s="28"/>
      <c r="K63" s="29"/>
      <c r="L63" s="45"/>
      <c r="M63" s="29"/>
      <c r="O63" s="27"/>
      <c r="P63" s="28"/>
      <c r="Q63" s="28"/>
      <c r="R63" s="28"/>
      <c r="S63" s="53" t="s">
        <v>36</v>
      </c>
      <c r="T63" s="53"/>
      <c r="U63" s="53"/>
      <c r="V63" s="53"/>
      <c r="W63" s="28"/>
      <c r="X63" s="29"/>
      <c r="Y63" s="45"/>
      <c r="Z63" s="29"/>
      <c r="AB63" s="27"/>
      <c r="AC63" s="28"/>
      <c r="AD63" s="28"/>
      <c r="AE63" s="28"/>
      <c r="AF63" s="53" t="s">
        <v>36</v>
      </c>
      <c r="AG63" s="53"/>
      <c r="AH63" s="53"/>
      <c r="AI63" s="53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35</v>
      </c>
      <c r="I64" s="23" t="s">
        <v>35</v>
      </c>
      <c r="J64" s="23" t="s">
        <v>42</v>
      </c>
      <c r="K64" s="34" t="s">
        <v>42</v>
      </c>
      <c r="L64" s="46" t="s">
        <v>42</v>
      </c>
      <c r="M64" s="34" t="s">
        <v>42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35</v>
      </c>
      <c r="V64" s="23" t="s">
        <v>35</v>
      </c>
      <c r="W64" s="23" t="s">
        <v>42</v>
      </c>
      <c r="X64" s="34" t="s">
        <v>42</v>
      </c>
      <c r="Y64" s="46" t="s">
        <v>42</v>
      </c>
      <c r="Z64" s="34" t="s">
        <v>42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35</v>
      </c>
      <c r="AI64" s="23" t="s">
        <v>35</v>
      </c>
      <c r="AJ64" s="23" t="s">
        <v>42</v>
      </c>
      <c r="AK64" s="34" t="s">
        <v>42</v>
      </c>
      <c r="AL64" s="46" t="s">
        <v>42</v>
      </c>
      <c r="AM64" s="34" t="s">
        <v>42</v>
      </c>
      <c r="AX64" s="34" t="s">
        <v>42</v>
      </c>
      <c r="AY64" s="46" t="s">
        <v>42</v>
      </c>
      <c r="AZ64" s="34" t="s">
        <v>42</v>
      </c>
      <c r="BK64" s="34" t="s">
        <v>42</v>
      </c>
      <c r="BL64" s="46" t="s">
        <v>42</v>
      </c>
      <c r="BM64" s="34" t="s">
        <v>42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33</v>
      </c>
      <c r="G65" s="23" t="s">
        <v>34</v>
      </c>
      <c r="H65" s="23" t="s">
        <v>33</v>
      </c>
      <c r="I65" s="23" t="s">
        <v>34</v>
      </c>
      <c r="J65" s="23" t="s">
        <v>37</v>
      </c>
      <c r="K65" s="34" t="s">
        <v>38</v>
      </c>
      <c r="L65" s="46" t="s">
        <v>43</v>
      </c>
      <c r="M65" s="34" t="s">
        <v>44</v>
      </c>
      <c r="O65" s="16"/>
      <c r="P65" s="18"/>
      <c r="Q65" s="23" t="s">
        <v>6</v>
      </c>
      <c r="R65" s="23" t="s">
        <v>4</v>
      </c>
      <c r="S65" s="23" t="s">
        <v>33</v>
      </c>
      <c r="T65" s="23" t="s">
        <v>34</v>
      </c>
      <c r="U65" s="23" t="s">
        <v>33</v>
      </c>
      <c r="V65" s="23" t="s">
        <v>34</v>
      </c>
      <c r="W65" s="23" t="s">
        <v>37</v>
      </c>
      <c r="X65" s="34" t="s">
        <v>38</v>
      </c>
      <c r="Y65" s="46" t="s">
        <v>43</v>
      </c>
      <c r="Z65" s="34" t="s">
        <v>44</v>
      </c>
      <c r="AB65" s="16"/>
      <c r="AC65" s="18"/>
      <c r="AD65" s="23" t="s">
        <v>6</v>
      </c>
      <c r="AE65" s="23" t="s">
        <v>4</v>
      </c>
      <c r="AF65" s="23" t="s">
        <v>33</v>
      </c>
      <c r="AG65" s="23" t="s">
        <v>34</v>
      </c>
      <c r="AH65" s="23" t="s">
        <v>33</v>
      </c>
      <c r="AI65" s="23" t="s">
        <v>34</v>
      </c>
      <c r="AJ65" s="23" t="s">
        <v>37</v>
      </c>
      <c r="AK65" s="34" t="s">
        <v>38</v>
      </c>
      <c r="AL65" s="46" t="s">
        <v>43</v>
      </c>
      <c r="AM65" s="34" t="s">
        <v>44</v>
      </c>
      <c r="AX65" s="34" t="s">
        <v>38</v>
      </c>
      <c r="AY65" s="46" t="s">
        <v>43</v>
      </c>
      <c r="AZ65" s="34" t="s">
        <v>44</v>
      </c>
      <c r="BK65" s="34" t="s">
        <v>38</v>
      </c>
      <c r="BL65" s="46" t="s">
        <v>43</v>
      </c>
      <c r="BM65" s="34" t="s">
        <v>44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39</v>
      </c>
      <c r="G66" s="10" t="s">
        <v>39</v>
      </c>
      <c r="H66" s="10" t="s">
        <v>40</v>
      </c>
      <c r="I66" s="10" t="s">
        <v>40</v>
      </c>
      <c r="J66" s="9" t="s">
        <v>41</v>
      </c>
      <c r="K66" s="35" t="s">
        <v>41</v>
      </c>
      <c r="L66" s="47" t="s">
        <v>39</v>
      </c>
      <c r="M66" s="48" t="s">
        <v>45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39</v>
      </c>
      <c r="T66" s="10" t="s">
        <v>39</v>
      </c>
      <c r="U66" s="10" t="s">
        <v>40</v>
      </c>
      <c r="V66" s="10" t="s">
        <v>40</v>
      </c>
      <c r="W66" s="9" t="s">
        <v>41</v>
      </c>
      <c r="X66" s="35" t="s">
        <v>41</v>
      </c>
      <c r="Y66" s="47" t="s">
        <v>39</v>
      </c>
      <c r="Z66" s="48" t="s">
        <v>45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39</v>
      </c>
      <c r="AG66" s="10" t="s">
        <v>39</v>
      </c>
      <c r="AH66" s="10" t="s">
        <v>40</v>
      </c>
      <c r="AI66" s="10" t="s">
        <v>40</v>
      </c>
      <c r="AJ66" s="9" t="s">
        <v>41</v>
      </c>
      <c r="AK66" s="35" t="s">
        <v>41</v>
      </c>
      <c r="AL66" s="47" t="s">
        <v>39</v>
      </c>
      <c r="AM66" s="48" t="s">
        <v>45</v>
      </c>
      <c r="AX66" s="35" t="s">
        <v>41</v>
      </c>
      <c r="AY66" s="47" t="s">
        <v>39</v>
      </c>
      <c r="AZ66" s="48" t="s">
        <v>45</v>
      </c>
      <c r="BK66" s="35" t="s">
        <v>41</v>
      </c>
      <c r="BL66" s="47" t="s">
        <v>39</v>
      </c>
      <c r="BM66" s="48" t="s">
        <v>45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531</v>
      </c>
      <c r="F68" s="30">
        <v>36.61879820250843</v>
      </c>
      <c r="G68" s="30">
        <v>26.841153045529541</v>
      </c>
      <c r="H68" s="30">
        <v>295.20955829038701</v>
      </c>
      <c r="I68" s="30">
        <v>608</v>
      </c>
      <c r="J68" s="32">
        <f>(G68-F68)/F68</f>
        <v>-0.26701163437715192</v>
      </c>
      <c r="K68" s="36">
        <f t="shared" ref="K68:K71" si="38">(I68-H68)/H68</f>
        <v>1.0595539098430284</v>
      </c>
      <c r="L68" s="49">
        <f>kWh_in_MMBtu*(I68-H68)*Elec_source_E+(G68-F68)*Gas_source_E</f>
        <v>-7.3089415156219015</v>
      </c>
      <c r="M68" s="50">
        <f>(I68-H68)*Elec_emissions/1000+(G68-F68)*Gas_emissions</f>
        <v>-982.51653583011944</v>
      </c>
      <c r="O68" s="16">
        <v>1</v>
      </c>
      <c r="P68" s="17" t="s">
        <v>22</v>
      </c>
      <c r="Q68" s="18">
        <v>441</v>
      </c>
      <c r="R68" s="18">
        <v>244</v>
      </c>
      <c r="S68" s="30">
        <v>49.44857540402726</v>
      </c>
      <c r="T68" s="30">
        <v>40.686346553667747</v>
      </c>
      <c r="U68" s="30">
        <v>344.33676443651672</v>
      </c>
      <c r="V68" s="30">
        <v>970.40683035908023</v>
      </c>
      <c r="W68" s="32">
        <f>(T68-S68)/S68</f>
        <v>-0.17719881268097942</v>
      </c>
      <c r="X68" s="36">
        <f t="shared" ref="X68:X71" si="39">(V68-U68)/U68</f>
        <v>1.8181911738268317</v>
      </c>
      <c r="Y68" s="49">
        <f>kWh_in_MMBtu*(V68-U68)*Elec_source_E+(T68-S68)*Gas_source_E</f>
        <v>-2.8482089149200371</v>
      </c>
      <c r="Z68" s="50">
        <f>(V68-U68)*Elec_emissions/1000+(T68-S68)*Gas_emissions</f>
        <v>-377.74176515144097</v>
      </c>
      <c r="AB68" s="16">
        <v>1</v>
      </c>
      <c r="AC68" s="17" t="s">
        <v>22</v>
      </c>
      <c r="AD68" s="18">
        <v>374</v>
      </c>
      <c r="AE68" s="18">
        <v>287</v>
      </c>
      <c r="AF68" s="30">
        <v>25.711252428394889</v>
      </c>
      <c r="AG68" s="30">
        <v>15.070326508993928</v>
      </c>
      <c r="AH68" s="30">
        <v>253.44287431946185</v>
      </c>
      <c r="AI68" s="30">
        <v>1802.6336630666322</v>
      </c>
      <c r="AJ68" s="32">
        <f>(AG68-AF68)/AF68</f>
        <v>-0.41386260545010944</v>
      </c>
      <c r="AK68" s="36">
        <f t="shared" ref="AK68:AK71" si="40">(AI68-AH68)/AH68</f>
        <v>6.1125837248611417</v>
      </c>
      <c r="AL68" s="49">
        <f>kWh_in_MMBtu*(AI68-AH68)*Elec_source_E+(AG68-AF68)*Gas_source_E</f>
        <v>4.9868155330122832</v>
      </c>
      <c r="AM68" s="50">
        <f>(AI68-AH68)*Elec_emissions/1000+(AG68-AF68)*Gas_emissions</f>
        <v>688.30729668644381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514</v>
      </c>
      <c r="F69" s="30">
        <v>36.054491703607169</v>
      </c>
      <c r="G69" s="31">
        <v>25.89161398377826</v>
      </c>
      <c r="H69" s="31">
        <v>296.32149141394029</v>
      </c>
      <c r="I69" s="30">
        <v>589</v>
      </c>
      <c r="J69" s="37">
        <f t="shared" ref="J69:J71" si="43">(G69-F69)/F69</f>
        <v>-0.28187549566292003</v>
      </c>
      <c r="K69" s="38">
        <f t="shared" si="38"/>
        <v>0.98770597835986318</v>
      </c>
      <c r="L69" s="49">
        <f>kWh_in_MMBtu*(I69-H69)*Elec_source_E+(G69-F69)*Gas_source_E</f>
        <v>-7.9441606155261359</v>
      </c>
      <c r="M69" s="50">
        <f>(I69-H69)*Elec_emissions/1000+(G69-F69)*Gas_emissions</f>
        <v>-1068.3884733307189</v>
      </c>
      <c r="O69" s="16">
        <v>2</v>
      </c>
      <c r="P69" s="17" t="s">
        <v>23</v>
      </c>
      <c r="Q69" s="18">
        <v>441</v>
      </c>
      <c r="R69" s="18">
        <v>229</v>
      </c>
      <c r="S69" s="30">
        <v>49.076716724383076</v>
      </c>
      <c r="T69" s="31">
        <v>39.900047758660321</v>
      </c>
      <c r="U69" s="31">
        <v>349.86937728039339</v>
      </c>
      <c r="V69" s="30">
        <v>1000.7861238420247</v>
      </c>
      <c r="W69" s="37">
        <f t="shared" ref="W69:W71" si="44">(T69-S69)/S69</f>
        <v>-0.18698620401318444</v>
      </c>
      <c r="X69" s="38">
        <f t="shared" si="39"/>
        <v>1.8604564698440915</v>
      </c>
      <c r="Y69" s="49">
        <f>kWh_in_MMBtu*(V69-U69)*Elec_source_E+(T69-S69)*Gas_source_E</f>
        <v>-3.0339434746829026</v>
      </c>
      <c r="Z69" s="50">
        <f>(V69-U69)*Elec_emissions/1000+(T69-S69)*Gas_emissions</f>
        <v>-402.53738846063311</v>
      </c>
      <c r="AB69" s="16">
        <v>2</v>
      </c>
      <c r="AC69" s="17" t="s">
        <v>23</v>
      </c>
      <c r="AD69" s="18">
        <v>374</v>
      </c>
      <c r="AE69" s="18">
        <v>285</v>
      </c>
      <c r="AF69" s="30">
        <v>25.591019669369722</v>
      </c>
      <c r="AG69" s="31">
        <v>14.635714564662496</v>
      </c>
      <c r="AH69" s="31">
        <v>253.29529540194827</v>
      </c>
      <c r="AI69" s="30">
        <v>1794.6625570788237</v>
      </c>
      <c r="AJ69" s="37">
        <f t="shared" ref="AJ69:AJ71" si="45">(AG69-AF69)/AF69</f>
        <v>-0.42809177775045032</v>
      </c>
      <c r="AK69" s="38">
        <f t="shared" si="40"/>
        <v>6.0852581538512842</v>
      </c>
      <c r="AL69" s="49">
        <f>kWh_in_MMBtu*(AI69-AH69)*Elec_source_E+(AG69-AF69)*Gas_source_E</f>
        <v>4.5603846098152054</v>
      </c>
      <c r="AM69" s="50">
        <f>(AI69-AH69)*Elec_emissions/1000+(AG69-AF69)*Gas_emissions</f>
        <v>630.71814808621502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673</v>
      </c>
      <c r="F70" s="30">
        <v>39.394917229015483</v>
      </c>
      <c r="G70" s="31">
        <v>25.02963329092314</v>
      </c>
      <c r="H70" s="31">
        <v>317.19577540759161</v>
      </c>
      <c r="I70" s="30">
        <v>1824</v>
      </c>
      <c r="J70" s="37">
        <f t="shared" si="43"/>
        <v>-0.36464815637464776</v>
      </c>
      <c r="K70" s="38">
        <f t="shared" si="38"/>
        <v>4.7503918444569084</v>
      </c>
      <c r="L70" s="49">
        <f>kWh_in_MMBtu*(I70-H70)*Elec_source_E+(G70-F70)*Gas_source_E</f>
        <v>0.47348053171930182</v>
      </c>
      <c r="M70" s="50">
        <f>(I70-H70)*Elec_emissions/1000+(G70-F70)*Gas_emissions</f>
        <v>79.196603657787364</v>
      </c>
      <c r="O70" s="16">
        <v>3</v>
      </c>
      <c r="P70" s="17" t="s">
        <v>24</v>
      </c>
      <c r="Q70" s="18">
        <v>441</v>
      </c>
      <c r="R70" s="18">
        <v>327</v>
      </c>
      <c r="S70" s="30">
        <v>52.999869868381019</v>
      </c>
      <c r="T70" s="31">
        <v>38.703194255299898</v>
      </c>
      <c r="U70" s="31">
        <v>376.91761030066561</v>
      </c>
      <c r="V70" s="30">
        <v>1904.0980832224263</v>
      </c>
      <c r="W70" s="37">
        <f t="shared" si="44"/>
        <v>-0.26974925879224315</v>
      </c>
      <c r="X70" s="38">
        <f t="shared" si="39"/>
        <v>4.0517620593623498</v>
      </c>
      <c r="Y70" s="49">
        <f>kWh_in_MMBtu*(V70-U70)*Elec_source_E+(T70-S70)*Gas_source_E</f>
        <v>0.76640893483641115</v>
      </c>
      <c r="Z70" s="50">
        <f>(V70-U70)*Elec_emissions/1000+(T70-S70)*Gas_emissions</f>
        <v>118.90909250531558</v>
      </c>
      <c r="AB70" s="16">
        <v>3</v>
      </c>
      <c r="AC70" s="17" t="s">
        <v>24</v>
      </c>
      <c r="AD70" s="18">
        <v>374</v>
      </c>
      <c r="AE70" s="18">
        <v>346</v>
      </c>
      <c r="AF70" s="30">
        <v>26.537057364644049</v>
      </c>
      <c r="AG70" s="31">
        <v>12.106932610717328</v>
      </c>
      <c r="AH70" s="31">
        <v>260.75346323986014</v>
      </c>
      <c r="AI70" s="30">
        <v>2071.3592863199874</v>
      </c>
      <c r="AJ70" s="37">
        <f t="shared" si="45"/>
        <v>-0.54377260280381801</v>
      </c>
      <c r="AK70" s="38">
        <f t="shared" si="40"/>
        <v>6.9437460219448717</v>
      </c>
      <c r="AL70" s="49">
        <f>kWh_in_MMBtu*(AI70-AH70)*Elec_source_E+(AG70-AF70)*Gas_source_E</f>
        <v>3.655262421330006</v>
      </c>
      <c r="AM70" s="50">
        <f>(AI70-AH70)*Elec_emissions/1000+(AG70-AF70)*Gas_emissions</f>
        <v>511.39252793127662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792</v>
      </c>
      <c r="F71" s="39">
        <v>42.720601286090307</v>
      </c>
      <c r="G71" s="40">
        <v>27.035789867284844</v>
      </c>
      <c r="H71" s="40">
        <v>337.54123171650053</v>
      </c>
      <c r="I71" s="39">
        <v>2258</v>
      </c>
      <c r="J71" s="41">
        <f t="shared" si="43"/>
        <v>-0.36714865771124783</v>
      </c>
      <c r="K71" s="42">
        <f t="shared" si="38"/>
        <v>5.6895531207176635</v>
      </c>
      <c r="L71" s="51">
        <f>kWh_in_MMBtu*(I71-H71)*Elec_source_E+(G71-F71)*Gas_source_E</f>
        <v>3.463724569304226</v>
      </c>
      <c r="M71" s="52">
        <f>(I71-H71)*Elec_emissions/1000+(G71-F71)*Gas_emissions</f>
        <v>486.67977051980506</v>
      </c>
      <c r="O71" s="19">
        <v>4</v>
      </c>
      <c r="P71" s="14" t="s">
        <v>25</v>
      </c>
      <c r="Q71" s="13">
        <v>441</v>
      </c>
      <c r="R71" s="13">
        <v>429</v>
      </c>
      <c r="S71" s="39">
        <v>56.257747343469745</v>
      </c>
      <c r="T71" s="40">
        <v>41.071719229163257</v>
      </c>
      <c r="U71" s="40">
        <v>401.4339803162643</v>
      </c>
      <c r="V71" s="39">
        <v>1878.2275523514995</v>
      </c>
      <c r="W71" s="41">
        <f t="shared" si="44"/>
        <v>-0.26993665461916588</v>
      </c>
      <c r="X71" s="42">
        <f t="shared" si="39"/>
        <v>3.6787956287899783</v>
      </c>
      <c r="Y71" s="51">
        <f>kWh_in_MMBtu*(V71-U71)*Elec_source_E+(T71-S71)*Gas_source_E</f>
        <v>-0.74242056369483933</v>
      </c>
      <c r="Z71" s="52">
        <f>(V71-U71)*Elec_emissions/1000+(T71-S71)*Gas_emissions</f>
        <v>-85.088279063822029</v>
      </c>
      <c r="AB71" s="19">
        <v>4</v>
      </c>
      <c r="AC71" s="14" t="s">
        <v>25</v>
      </c>
      <c r="AD71" s="13">
        <v>374</v>
      </c>
      <c r="AE71" s="13">
        <v>363</v>
      </c>
      <c r="AF71" s="39">
        <v>26.722155945550952</v>
      </c>
      <c r="AG71" s="40">
        <v>10.447873348701238</v>
      </c>
      <c r="AH71" s="40">
        <v>262.03161973496225</v>
      </c>
      <c r="AI71" s="39">
        <v>2288.3207412076927</v>
      </c>
      <c r="AJ71" s="41">
        <f t="shared" si="45"/>
        <v>-0.60901832284828306</v>
      </c>
      <c r="AK71" s="42">
        <f t="shared" si="40"/>
        <v>7.7329946802689919</v>
      </c>
      <c r="AL71" s="51">
        <f>kWh_in_MMBtu*(AI71-AH71)*Elec_source_E+(AG71-AF71)*Gas_source_E</f>
        <v>3.954206277777331</v>
      </c>
      <c r="AM71" s="52">
        <f>(AI71-AH71)*Elec_emissions/1000+(AG71-AF71)*Gas_emissions</f>
        <v>553.90484088444146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workbookViewId="0">
      <selection activeCell="L9" sqref="L9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10.28515625" style="4" bestFit="1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73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73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73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73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73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53" t="s">
        <v>36</v>
      </c>
      <c r="G3" s="53"/>
      <c r="H3" s="53"/>
      <c r="I3" s="53"/>
      <c r="J3" s="28"/>
      <c r="K3" s="29"/>
      <c r="L3" s="45"/>
      <c r="M3" s="29"/>
      <c r="N3" s="5"/>
      <c r="O3" s="27"/>
      <c r="P3" s="28"/>
      <c r="Q3" s="28"/>
      <c r="R3" s="28"/>
      <c r="S3" s="53" t="s">
        <v>36</v>
      </c>
      <c r="T3" s="53"/>
      <c r="U3" s="53"/>
      <c r="V3" s="53"/>
      <c r="W3" s="28"/>
      <c r="X3" s="29"/>
      <c r="Y3" s="45"/>
      <c r="Z3" s="29"/>
      <c r="AB3" s="27"/>
      <c r="AC3" s="28"/>
      <c r="AD3" s="28"/>
      <c r="AE3" s="28"/>
      <c r="AF3" s="53" t="s">
        <v>36</v>
      </c>
      <c r="AG3" s="53"/>
      <c r="AH3" s="53"/>
      <c r="AI3" s="53"/>
      <c r="AJ3" s="28"/>
      <c r="AK3" s="29"/>
      <c r="AL3" s="45"/>
      <c r="AM3" s="29"/>
      <c r="AO3" s="27"/>
      <c r="AP3" s="28"/>
      <c r="AQ3" s="28"/>
      <c r="AR3" s="28"/>
      <c r="AS3" s="53" t="s">
        <v>36</v>
      </c>
      <c r="AT3" s="53"/>
      <c r="AU3" s="53"/>
      <c r="AV3" s="53"/>
      <c r="AW3" s="28"/>
      <c r="AX3" s="29"/>
      <c r="AY3" s="45"/>
      <c r="AZ3" s="29"/>
      <c r="BB3" s="27"/>
      <c r="BC3" s="28"/>
      <c r="BD3" s="28"/>
      <c r="BE3" s="28"/>
      <c r="BF3" s="53" t="s">
        <v>36</v>
      </c>
      <c r="BG3" s="53"/>
      <c r="BH3" s="53"/>
      <c r="BI3" s="53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35</v>
      </c>
      <c r="I4" s="23" t="s">
        <v>35</v>
      </c>
      <c r="J4" s="23" t="s">
        <v>42</v>
      </c>
      <c r="K4" s="34" t="s">
        <v>42</v>
      </c>
      <c r="L4" s="46" t="s">
        <v>42</v>
      </c>
      <c r="M4" s="34" t="s">
        <v>42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35</v>
      </c>
      <c r="V4" s="23" t="s">
        <v>35</v>
      </c>
      <c r="W4" s="23" t="s">
        <v>42</v>
      </c>
      <c r="X4" s="34" t="s">
        <v>42</v>
      </c>
      <c r="Y4" s="46" t="s">
        <v>42</v>
      </c>
      <c r="Z4" s="34" t="s">
        <v>42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35</v>
      </c>
      <c r="AI4" s="23" t="s">
        <v>35</v>
      </c>
      <c r="AJ4" s="23" t="s">
        <v>42</v>
      </c>
      <c r="AK4" s="34" t="s">
        <v>42</v>
      </c>
      <c r="AL4" s="46" t="s">
        <v>42</v>
      </c>
      <c r="AM4" s="34" t="s">
        <v>42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35</v>
      </c>
      <c r="AV4" s="23" t="s">
        <v>35</v>
      </c>
      <c r="AW4" s="23" t="s">
        <v>42</v>
      </c>
      <c r="AX4" s="34" t="s">
        <v>42</v>
      </c>
      <c r="AY4" s="46" t="s">
        <v>42</v>
      </c>
      <c r="AZ4" s="34" t="s">
        <v>42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35</v>
      </c>
      <c r="BI4" s="23" t="s">
        <v>35</v>
      </c>
      <c r="BJ4" s="23" t="s">
        <v>42</v>
      </c>
      <c r="BK4" s="34" t="s">
        <v>42</v>
      </c>
      <c r="BL4" s="46" t="s">
        <v>42</v>
      </c>
      <c r="BM4" s="34" t="s">
        <v>42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33</v>
      </c>
      <c r="G5" s="23" t="s">
        <v>34</v>
      </c>
      <c r="H5" s="23" t="s">
        <v>33</v>
      </c>
      <c r="I5" s="23" t="s">
        <v>34</v>
      </c>
      <c r="J5" s="23" t="s">
        <v>37</v>
      </c>
      <c r="K5" s="34" t="s">
        <v>38</v>
      </c>
      <c r="L5" s="46" t="s">
        <v>43</v>
      </c>
      <c r="M5" s="34" t="s">
        <v>44</v>
      </c>
      <c r="N5" s="6"/>
      <c r="O5" s="16"/>
      <c r="P5" s="18"/>
      <c r="Q5" s="23" t="s">
        <v>6</v>
      </c>
      <c r="R5" s="23" t="s">
        <v>4</v>
      </c>
      <c r="S5" s="23" t="s">
        <v>33</v>
      </c>
      <c r="T5" s="23" t="s">
        <v>34</v>
      </c>
      <c r="U5" s="23" t="s">
        <v>33</v>
      </c>
      <c r="V5" s="23" t="s">
        <v>34</v>
      </c>
      <c r="W5" s="23" t="s">
        <v>37</v>
      </c>
      <c r="X5" s="34" t="s">
        <v>38</v>
      </c>
      <c r="Y5" s="46" t="s">
        <v>43</v>
      </c>
      <c r="Z5" s="34" t="s">
        <v>44</v>
      </c>
      <c r="AA5" s="6"/>
      <c r="AB5" s="16"/>
      <c r="AC5" s="18"/>
      <c r="AD5" s="23" t="s">
        <v>6</v>
      </c>
      <c r="AE5" s="23" t="s">
        <v>4</v>
      </c>
      <c r="AF5" s="23" t="s">
        <v>33</v>
      </c>
      <c r="AG5" s="23" t="s">
        <v>34</v>
      </c>
      <c r="AH5" s="23" t="s">
        <v>33</v>
      </c>
      <c r="AI5" s="23" t="s">
        <v>34</v>
      </c>
      <c r="AJ5" s="23" t="s">
        <v>37</v>
      </c>
      <c r="AK5" s="34" t="s">
        <v>38</v>
      </c>
      <c r="AL5" s="46" t="s">
        <v>43</v>
      </c>
      <c r="AM5" s="34" t="s">
        <v>44</v>
      </c>
      <c r="AO5" s="16"/>
      <c r="AP5" s="18"/>
      <c r="AQ5" s="23" t="s">
        <v>6</v>
      </c>
      <c r="AR5" s="23" t="s">
        <v>4</v>
      </c>
      <c r="AS5" s="23" t="s">
        <v>33</v>
      </c>
      <c r="AT5" s="23" t="s">
        <v>34</v>
      </c>
      <c r="AU5" s="23" t="s">
        <v>33</v>
      </c>
      <c r="AV5" s="23" t="s">
        <v>34</v>
      </c>
      <c r="AW5" s="23" t="s">
        <v>37</v>
      </c>
      <c r="AX5" s="34" t="s">
        <v>38</v>
      </c>
      <c r="AY5" s="46" t="s">
        <v>43</v>
      </c>
      <c r="AZ5" s="34" t="s">
        <v>44</v>
      </c>
      <c r="BA5" s="6"/>
      <c r="BB5" s="16"/>
      <c r="BC5" s="18"/>
      <c r="BD5" s="23" t="s">
        <v>6</v>
      </c>
      <c r="BE5" s="23" t="s">
        <v>4</v>
      </c>
      <c r="BF5" s="23" t="s">
        <v>33</v>
      </c>
      <c r="BG5" s="23" t="s">
        <v>34</v>
      </c>
      <c r="BH5" s="23" t="s">
        <v>33</v>
      </c>
      <c r="BI5" s="23" t="s">
        <v>34</v>
      </c>
      <c r="BJ5" s="23" t="s">
        <v>37</v>
      </c>
      <c r="BK5" s="34" t="s">
        <v>38</v>
      </c>
      <c r="BL5" s="46" t="s">
        <v>43</v>
      </c>
      <c r="BM5" s="34" t="s">
        <v>44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39</v>
      </c>
      <c r="G6" s="10" t="s">
        <v>39</v>
      </c>
      <c r="H6" s="10" t="s">
        <v>40</v>
      </c>
      <c r="I6" s="10" t="s">
        <v>40</v>
      </c>
      <c r="J6" s="9" t="s">
        <v>41</v>
      </c>
      <c r="K6" s="35" t="s">
        <v>41</v>
      </c>
      <c r="L6" s="47" t="s">
        <v>39</v>
      </c>
      <c r="M6" s="48" t="s">
        <v>45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39</v>
      </c>
      <c r="T6" s="10" t="s">
        <v>39</v>
      </c>
      <c r="U6" s="10" t="s">
        <v>40</v>
      </c>
      <c r="V6" s="10" t="s">
        <v>40</v>
      </c>
      <c r="W6" s="9" t="s">
        <v>41</v>
      </c>
      <c r="X6" s="35" t="s">
        <v>41</v>
      </c>
      <c r="Y6" s="47" t="s">
        <v>39</v>
      </c>
      <c r="Z6" s="48" t="s">
        <v>45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39</v>
      </c>
      <c r="AG6" s="10" t="s">
        <v>39</v>
      </c>
      <c r="AH6" s="10" t="s">
        <v>40</v>
      </c>
      <c r="AI6" s="10" t="s">
        <v>40</v>
      </c>
      <c r="AJ6" s="9" t="s">
        <v>41</v>
      </c>
      <c r="AK6" s="35" t="s">
        <v>41</v>
      </c>
      <c r="AL6" s="47" t="s">
        <v>39</v>
      </c>
      <c r="AM6" s="48" t="s">
        <v>45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39</v>
      </c>
      <c r="AT6" s="10" t="s">
        <v>39</v>
      </c>
      <c r="AU6" s="10" t="s">
        <v>40</v>
      </c>
      <c r="AV6" s="10" t="s">
        <v>40</v>
      </c>
      <c r="AW6" s="9" t="s">
        <v>41</v>
      </c>
      <c r="AX6" s="35" t="s">
        <v>41</v>
      </c>
      <c r="AY6" s="47" t="s">
        <v>39</v>
      </c>
      <c r="AZ6" s="48" t="s">
        <v>45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39</v>
      </c>
      <c r="BG6" s="10" t="s">
        <v>39</v>
      </c>
      <c r="BH6" s="10" t="s">
        <v>40</v>
      </c>
      <c r="BI6" s="10" t="s">
        <v>40</v>
      </c>
      <c r="BJ6" s="9" t="s">
        <v>41</v>
      </c>
      <c r="BK6" s="35" t="s">
        <v>41</v>
      </c>
      <c r="BL6" s="47" t="s">
        <v>39</v>
      </c>
      <c r="BM6" s="48" t="s">
        <v>45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22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5893</v>
      </c>
      <c r="F8" s="30">
        <v>36.59650470162363</v>
      </c>
      <c r="G8" s="30">
        <v>28.093973979597543</v>
      </c>
      <c r="H8" s="30">
        <v>299.57666925941646</v>
      </c>
      <c r="I8" s="30">
        <v>1111.9200368087022</v>
      </c>
      <c r="J8" s="32">
        <f>(G8-F8)/F8</f>
        <v>-0.23233177024277038</v>
      </c>
      <c r="K8" s="36">
        <f t="shared" ref="K8:K11" si="0">(I8-H8)/H8</f>
        <v>2.7116376237090822</v>
      </c>
      <c r="L8" s="49">
        <f>kWh_in_MMBtu*(I8-H8)*Elec_source_E+(G8-F8)*Gas_source_E</f>
        <v>-0.57092145436162056</v>
      </c>
      <c r="M8" s="50">
        <f>(I8-H8)*Elec_emissions/1000+(G8-F8)*Gas_emissions</f>
        <v>-68.724759721173541</v>
      </c>
      <c r="N8" s="6"/>
      <c r="O8" s="16">
        <v>1</v>
      </c>
      <c r="P8" s="17" t="s">
        <v>22</v>
      </c>
      <c r="Q8" s="18">
        <v>7241</v>
      </c>
      <c r="R8" s="18">
        <v>5313</v>
      </c>
      <c r="S8" s="30">
        <v>36.164524315744444</v>
      </c>
      <c r="T8" s="30">
        <v>27.879520085544971</v>
      </c>
      <c r="U8" s="30">
        <v>295.96524579330122</v>
      </c>
      <c r="V8" s="30">
        <v>1078.7854569032611</v>
      </c>
      <c r="W8" s="32">
        <f>(T8-S8)/S8</f>
        <v>-0.22909202836085821</v>
      </c>
      <c r="X8" s="36">
        <f t="shared" ref="X8:X11" si="1">(V8-U8)/U8</f>
        <v>2.6449734292676808</v>
      </c>
      <c r="Y8" s="49">
        <f>kWh_in_MMBtu*(V8-U8)*Elec_source_E+(T8-S8)*Gas_source_E</f>
        <v>-0.64988845482217705</v>
      </c>
      <c r="Z8" s="50">
        <f>(V8-U8)*Elec_emissions/1000+(T8-S8)*Gas_emissions</f>
        <v>-79.675034885440937</v>
      </c>
      <c r="AA8" s="6"/>
      <c r="AB8" s="16">
        <v>1</v>
      </c>
      <c r="AC8" s="17" t="s">
        <v>22</v>
      </c>
      <c r="AD8" s="18">
        <v>2476</v>
      </c>
      <c r="AE8" s="18">
        <v>441</v>
      </c>
      <c r="AF8" s="30">
        <v>33.07850850342696</v>
      </c>
      <c r="AG8" s="30">
        <v>22.938634758680426</v>
      </c>
      <c r="AH8" s="30">
        <v>281.86281786432801</v>
      </c>
      <c r="AI8" s="30">
        <v>1442.0362347720572</v>
      </c>
      <c r="AJ8" s="32">
        <f>(AG8-AF8)/AF8</f>
        <v>-0.30653962961165665</v>
      </c>
      <c r="AK8" s="36">
        <f t="shared" ref="AK8:AK11" si="2">(AI8-AH8)/AH8</f>
        <v>4.1160924512795001</v>
      </c>
      <c r="AL8" s="49">
        <f>kWh_in_MMBtu*(AI8-AH8)*Elec_source_E+(AG8-AF8)*Gas_source_E</f>
        <v>1.3681956053715592</v>
      </c>
      <c r="AM8" s="50">
        <f>(AI8-AH8)*Elec_emissions/1000+(AG8-AF8)*Gas_emissions</f>
        <v>196.33070770609788</v>
      </c>
      <c r="AO8" s="16">
        <v>1</v>
      </c>
      <c r="AP8" s="17" t="s">
        <v>22</v>
      </c>
      <c r="AQ8" s="18">
        <v>211</v>
      </c>
      <c r="AR8" s="18">
        <v>136</v>
      </c>
      <c r="AS8" s="30">
        <v>64.96308265202147</v>
      </c>
      <c r="AT8" s="30">
        <v>53.161090593089455</v>
      </c>
      <c r="AU8" s="30">
        <v>498.43254573205547</v>
      </c>
      <c r="AV8" s="30">
        <v>1353.842953957409</v>
      </c>
      <c r="AW8" s="32">
        <f>(AT8-AS8)/AS8</f>
        <v>-0.18167229104797986</v>
      </c>
      <c r="AX8" s="36">
        <f t="shared" ref="AX8:AX11" si="3">(AV8-AU8)/AU8</f>
        <v>1.716200949456459</v>
      </c>
      <c r="AY8" s="49">
        <f>kWh_in_MMBtu*(AV8-AU8)*Elec_source_E+(AT8-AS8)*Gas_source_E</f>
        <v>-3.7062644620646328</v>
      </c>
      <c r="AZ8" s="50">
        <f>(AV8-AU8)*Elec_emissions/1000+(AT8-AS8)*Gas_emissions</f>
        <v>-491.12609910334209</v>
      </c>
      <c r="BA8" s="6"/>
      <c r="BB8" s="16">
        <v>1</v>
      </c>
      <c r="BC8" s="17" t="s">
        <v>22</v>
      </c>
      <c r="BD8" s="18">
        <v>72</v>
      </c>
      <c r="BE8" s="18">
        <v>3</v>
      </c>
      <c r="BF8" s="30">
        <v>32.827675477229697</v>
      </c>
      <c r="BG8" s="30">
        <v>29.350732676550589</v>
      </c>
      <c r="BH8" s="30">
        <v>284.54404940196781</v>
      </c>
      <c r="BI8" s="30">
        <v>299.00770465641023</v>
      </c>
      <c r="BJ8" s="32">
        <f>(BG8-BF8)/BF8</f>
        <v>-0.10591498636846293</v>
      </c>
      <c r="BK8" s="36">
        <f t="shared" ref="BK8:BK11" si="4">(BI8-BH8)/BH8</f>
        <v>5.083098832971901E-2</v>
      </c>
      <c r="BL8" s="49">
        <f>kWh_in_MMBtu*(BI8-BH8)*Elec_source_E+(BG8-BF8)*Gas_source_E</f>
        <v>-3.6350217369992595</v>
      </c>
      <c r="BM8" s="50">
        <f>(BI8-BH8)*Elec_emissions/1000+(BG8-BF8)*Gas_emissions</f>
        <v>-490.08043695986964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5726</v>
      </c>
      <c r="F9" s="30">
        <v>35.891564226424173</v>
      </c>
      <c r="G9" s="31">
        <v>27.15519564032709</v>
      </c>
      <c r="H9" s="31">
        <v>297.14294925699403</v>
      </c>
      <c r="I9" s="30">
        <v>1085.888801174847</v>
      </c>
      <c r="J9" s="37">
        <f t="shared" ref="J9:J11" si="5">(G9-F9)/F9</f>
        <v>-0.24341008185051943</v>
      </c>
      <c r="K9" s="38">
        <f t="shared" si="0"/>
        <v>2.6544323326200807</v>
      </c>
      <c r="L9" s="49">
        <f>kWh_in_MMBtu*(I9-H9)*Elec_source_E+(G9-F9)*Gas_source_E</f>
        <v>-1.0784365023911757</v>
      </c>
      <c r="M9" s="50">
        <f>(I9-H9)*Elec_emissions/1000+(G9-F9)*Gas_emissions</f>
        <v>-137.40971346771266</v>
      </c>
      <c r="N9" s="6"/>
      <c r="O9" s="16">
        <v>2</v>
      </c>
      <c r="P9" s="17" t="s">
        <v>23</v>
      </c>
      <c r="Q9" s="18">
        <v>7241</v>
      </c>
      <c r="R9" s="18">
        <v>5136</v>
      </c>
      <c r="S9" s="30">
        <v>35.544688416156738</v>
      </c>
      <c r="T9" s="31">
        <v>26.94888106437504</v>
      </c>
      <c r="U9" s="31">
        <v>294.34941552940336</v>
      </c>
      <c r="V9" s="30">
        <v>1058.8261865639365</v>
      </c>
      <c r="W9" s="37">
        <f t="shared" ref="W9:W11" si="6">(T9-S9)/S9</f>
        <v>-0.24183099458186549</v>
      </c>
      <c r="X9" s="38">
        <f t="shared" si="1"/>
        <v>2.5971744148347646</v>
      </c>
      <c r="Y9" s="49">
        <f>kWh_in_MMBtu*(V9-U9)*Elec_source_E+(T9-S9)*Gas_source_E</f>
        <v>-1.1850462189525679</v>
      </c>
      <c r="Z9" s="50">
        <f>(V9-U9)*Elec_emissions/1000+(T9-S9)*Gas_emissions</f>
        <v>-152.03445562769843</v>
      </c>
      <c r="AA9" s="6"/>
      <c r="AB9" s="16">
        <v>2</v>
      </c>
      <c r="AC9" s="17" t="s">
        <v>23</v>
      </c>
      <c r="AD9" s="18">
        <v>2476</v>
      </c>
      <c r="AE9" s="18">
        <v>461</v>
      </c>
      <c r="AF9" s="30">
        <v>33.16058818836045</v>
      </c>
      <c r="AG9" s="31">
        <v>23.627111830204125</v>
      </c>
      <c r="AH9" s="31">
        <v>282.55374095679889</v>
      </c>
      <c r="AI9" s="30">
        <v>1328.8854181144627</v>
      </c>
      <c r="AJ9" s="37">
        <f t="shared" ref="AJ9:AJ11" si="7">(AG9-AF9)/AF9</f>
        <v>-0.28749418749763395</v>
      </c>
      <c r="AK9" s="38">
        <f t="shared" si="2"/>
        <v>3.70312448744978</v>
      </c>
      <c r="AL9" s="49">
        <f>kWh_in_MMBtu*(AI9-AH9)*Elec_source_E+(AG9-AF9)*Gas_source_E</f>
        <v>0.81039465497797991</v>
      </c>
      <c r="AM9" s="50">
        <f>(AI9-AH9)*Elec_emissions/1000+(AG9-AF9)*Gas_emissions</f>
        <v>119.9452339382633</v>
      </c>
      <c r="AO9" s="16">
        <v>2</v>
      </c>
      <c r="AP9" s="17" t="s">
        <v>23</v>
      </c>
      <c r="AQ9" s="18">
        <v>211</v>
      </c>
      <c r="AR9" s="18">
        <v>126</v>
      </c>
      <c r="AS9" s="30">
        <v>60.09573709410882</v>
      </c>
      <c r="AT9" s="31">
        <v>48.435824056436935</v>
      </c>
      <c r="AU9" s="31">
        <v>464.69065521618717</v>
      </c>
      <c r="AV9" s="30">
        <v>1318.7623734854035</v>
      </c>
      <c r="AW9" s="37">
        <f t="shared" ref="AW9:AW11" si="8">(AT9-AS9)/AS9</f>
        <v>-0.19402229844377605</v>
      </c>
      <c r="AX9" s="38">
        <f t="shared" si="3"/>
        <v>1.8379360735624823</v>
      </c>
      <c r="AY9" s="49">
        <f>kWh_in_MMBtu*(AV9-AU9)*Elec_source_E+(AT9-AS9)*Gas_source_E</f>
        <v>-3.5657301605411611</v>
      </c>
      <c r="AZ9" s="50">
        <f>(AV9-AU9)*Elec_emissions/1000+(AT9-AS9)*Gas_emissions</f>
        <v>-472.18693817432677</v>
      </c>
      <c r="BA9" s="6"/>
      <c r="BB9" s="16">
        <v>2</v>
      </c>
      <c r="BC9" s="17" t="s">
        <v>23</v>
      </c>
      <c r="BD9" s="18">
        <v>72</v>
      </c>
      <c r="BE9" s="18">
        <v>3</v>
      </c>
      <c r="BF9" s="30">
        <v>32.827675477229697</v>
      </c>
      <c r="BG9" s="31">
        <v>28.728235015887588</v>
      </c>
      <c r="BH9" s="31">
        <v>284.54404940196781</v>
      </c>
      <c r="BI9" s="30">
        <v>295.91484162125397</v>
      </c>
      <c r="BJ9" s="37">
        <f t="shared" ref="BJ9:BJ11" si="9">(BG9-BF9)/BF9</f>
        <v>-0.12487757362490101</v>
      </c>
      <c r="BK9" s="38">
        <f t="shared" si="4"/>
        <v>3.9961447948689811E-2</v>
      </c>
      <c r="BL9" s="49">
        <f>kWh_in_MMBtu*(BI9-BH9)*Elec_source_E+(BG9-BF9)*Gas_source_E</f>
        <v>-4.3466559559324507</v>
      </c>
      <c r="BM9" s="50">
        <f>(BI9-BH9)*Elec_emissions/1000+(BG9-BF9)*Gas_emissions</f>
        <v>-586.08461593044797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8122</v>
      </c>
      <c r="F10" s="30">
        <v>38.187989743932377</v>
      </c>
      <c r="G10" s="31">
        <v>24.562737030636576</v>
      </c>
      <c r="H10" s="31">
        <v>311.17880220708105</v>
      </c>
      <c r="I10" s="30">
        <v>1724.124684474333</v>
      </c>
      <c r="J10" s="37">
        <f t="shared" si="5"/>
        <v>-0.35679418593801976</v>
      </c>
      <c r="K10" s="38">
        <f t="shared" si="0"/>
        <v>4.5406238222068049</v>
      </c>
      <c r="L10" s="49">
        <f>kWh_in_MMBtu*(I10-H10)*Elec_source_E+(G10-F10)*Gas_source_E</f>
        <v>0.27527998575153489</v>
      </c>
      <c r="M10" s="50">
        <f>(I10-H10)*Elec_emissions/1000+(G10-F10)*Gas_emissions</f>
        <v>51.511163962101591</v>
      </c>
      <c r="N10" s="6"/>
      <c r="O10" s="16">
        <v>3</v>
      </c>
      <c r="P10" s="17" t="s">
        <v>24</v>
      </c>
      <c r="Q10" s="18">
        <v>7241</v>
      </c>
      <c r="R10" s="18">
        <v>6255</v>
      </c>
      <c r="S10" s="30">
        <v>38.133558446620022</v>
      </c>
      <c r="T10" s="31">
        <v>24.432196317535961</v>
      </c>
      <c r="U10" s="31">
        <v>308.3959999816152</v>
      </c>
      <c r="V10" s="30">
        <v>1700.5949593826133</v>
      </c>
      <c r="W10" s="37">
        <f t="shared" si="6"/>
        <v>-0.35929933337491832</v>
      </c>
      <c r="X10" s="38">
        <f t="shared" si="1"/>
        <v>4.514322363078616</v>
      </c>
      <c r="Y10" s="49">
        <f>kWh_in_MMBtu*(V10-U10)*Elec_source_E+(T10-S10)*Gas_source_E</f>
        <v>-2.9792997227476192E-2</v>
      </c>
      <c r="Z10" s="50">
        <f>(V10-U10)*Elec_emissions/1000+(T10-S10)*Gas_emissions</f>
        <v>10.157053993694262</v>
      </c>
      <c r="AA10" s="6"/>
      <c r="AB10" s="16">
        <v>3</v>
      </c>
      <c r="AC10" s="17" t="s">
        <v>24</v>
      </c>
      <c r="AD10" s="18">
        <v>2476</v>
      </c>
      <c r="AE10" s="18">
        <v>1654</v>
      </c>
      <c r="AF10" s="30">
        <v>34.423600139022092</v>
      </c>
      <c r="AG10" s="31">
        <v>21.700468516182124</v>
      </c>
      <c r="AH10" s="31">
        <v>296.26965698880201</v>
      </c>
      <c r="AI10" s="30">
        <v>1738.752138116964</v>
      </c>
      <c r="AJ10" s="37">
        <f t="shared" si="7"/>
        <v>-0.36960490975542132</v>
      </c>
      <c r="AK10" s="38">
        <f t="shared" si="2"/>
        <v>4.8688161176852578</v>
      </c>
      <c r="AL10" s="49">
        <f>kWh_in_MMBtu*(AI10-AH10)*Elec_source_E+(AG10-AF10)*Gas_source_E</f>
        <v>1.5748067636276435</v>
      </c>
      <c r="AM10" s="50">
        <f>(AI10-AH10)*Elec_emissions/1000+(AG10-AF10)*Gas_emissions</f>
        <v>227.06917900287181</v>
      </c>
      <c r="AO10" s="16">
        <v>3</v>
      </c>
      <c r="AP10" s="17" t="s">
        <v>24</v>
      </c>
      <c r="AQ10" s="18">
        <v>211</v>
      </c>
      <c r="AR10" s="18">
        <v>168</v>
      </c>
      <c r="AS10" s="30">
        <v>73.456710580006686</v>
      </c>
      <c r="AT10" s="31">
        <v>53.029543270250464</v>
      </c>
      <c r="AU10" s="31">
        <v>541.15260412810733</v>
      </c>
      <c r="AV10" s="30">
        <v>2555.0458413818569</v>
      </c>
      <c r="AW10" s="37">
        <f t="shared" si="8"/>
        <v>-0.27808442752834145</v>
      </c>
      <c r="AX10" s="38">
        <f t="shared" si="3"/>
        <v>3.7214885817624186</v>
      </c>
      <c r="AY10" s="49">
        <f>kWh_in_MMBtu*(AV10-AU10)*Elec_source_E+(AT10-AS10)*Gas_source_E</f>
        <v>-0.70514670102346244</v>
      </c>
      <c r="AZ10" s="50">
        <f>(AV10-AU10)*Elec_emissions/1000+(AT10-AS10)*Gas_emissions</f>
        <v>-74.59282756721268</v>
      </c>
      <c r="BA10" s="6"/>
      <c r="BB10" s="16">
        <v>3</v>
      </c>
      <c r="BC10" s="17" t="s">
        <v>24</v>
      </c>
      <c r="BD10" s="18">
        <v>72</v>
      </c>
      <c r="BE10" s="18">
        <v>45</v>
      </c>
      <c r="BF10" s="30">
        <v>52.446280205036381</v>
      </c>
      <c r="BG10" s="31">
        <v>41.636088921685655</v>
      </c>
      <c r="BH10" s="31">
        <v>387.41336639789733</v>
      </c>
      <c r="BI10" s="30">
        <v>1355.0106347712206</v>
      </c>
      <c r="BJ10" s="37">
        <f t="shared" si="9"/>
        <v>-0.20611931372613593</v>
      </c>
      <c r="BK10" s="38">
        <f t="shared" si="4"/>
        <v>2.497583594933432</v>
      </c>
      <c r="BL10" s="49">
        <f>kWh_in_MMBtu*(BI10-BH10)*Elec_source_E+(BG10-BF10)*Gas_source_E</f>
        <v>-1.4241444296756356</v>
      </c>
      <c r="BM10" s="50">
        <f>(BI10-BH10)*Elec_emissions/1000+(BG10-BF10)*Gas_emissions</f>
        <v>-182.21169043774466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9301</v>
      </c>
      <c r="F11" s="39">
        <v>39.642387960658013</v>
      </c>
      <c r="G11" s="40">
        <v>25.359018555561786</v>
      </c>
      <c r="H11" s="40">
        <v>319.42470334731297</v>
      </c>
      <c r="I11" s="39">
        <v>1778.9722170853493</v>
      </c>
      <c r="J11" s="41">
        <f t="shared" si="5"/>
        <v>-0.3603054745155958</v>
      </c>
      <c r="K11" s="42">
        <f t="shared" si="0"/>
        <v>4.5693006785109507</v>
      </c>
      <c r="L11" s="51">
        <f>kWh_in_MMBtu*(I11-H11)*Elec_source_E+(G11-F11)*Gas_source_E</f>
        <v>5.6843487026640105E-2</v>
      </c>
      <c r="M11" s="52">
        <f>(I11-H11)*Elec_emissions/1000+(G11-F11)*Gas_emissions</f>
        <v>22.526782425959482</v>
      </c>
      <c r="N11" s="6"/>
      <c r="O11" s="19">
        <v>4</v>
      </c>
      <c r="P11" s="14" t="s">
        <v>25</v>
      </c>
      <c r="Q11" s="13">
        <v>7241</v>
      </c>
      <c r="R11" s="13">
        <v>6984</v>
      </c>
      <c r="S11" s="39">
        <v>39.748631283055218</v>
      </c>
      <c r="T11" s="40">
        <v>25.378398390653288</v>
      </c>
      <c r="U11" s="40">
        <v>317.65176262974802</v>
      </c>
      <c r="V11" s="39">
        <v>1760.3648127077415</v>
      </c>
      <c r="W11" s="41">
        <f t="shared" si="6"/>
        <v>-0.36152774142258171</v>
      </c>
      <c r="X11" s="42">
        <f t="shared" si="1"/>
        <v>4.5418071605653472</v>
      </c>
      <c r="Y11" s="51">
        <f>kWh_in_MMBtu*(V11-U11)*Elec_source_E+(T11-S11)*Gas_source_E</f>
        <v>-0.21806518054045831</v>
      </c>
      <c r="Z11" s="52">
        <f>(V11-U11)*Elec_emissions/1000+(T11-S11)*Gas_emissions</f>
        <v>-14.719460369681201</v>
      </c>
      <c r="AA11" s="6"/>
      <c r="AB11" s="19">
        <v>4</v>
      </c>
      <c r="AC11" s="14" t="s">
        <v>25</v>
      </c>
      <c r="AD11" s="13">
        <v>2476</v>
      </c>
      <c r="AE11" s="13">
        <v>2063</v>
      </c>
      <c r="AF11" s="39">
        <v>34.707738956432792</v>
      </c>
      <c r="AG11" s="40">
        <v>21.135602653296164</v>
      </c>
      <c r="AH11" s="40">
        <v>297.14255265675774</v>
      </c>
      <c r="AI11" s="39">
        <v>1792.3719481203061</v>
      </c>
      <c r="AJ11" s="41">
        <f t="shared" si="7"/>
        <v>-0.3910406356395954</v>
      </c>
      <c r="AK11" s="42">
        <f t="shared" si="2"/>
        <v>5.0320271603466793</v>
      </c>
      <c r="AL11" s="51">
        <f>kWh_in_MMBtu*(AI11-AH11)*Elec_source_E+(AG11-AF11)*Gas_source_E</f>
        <v>1.2140929156317952</v>
      </c>
      <c r="AM11" s="52">
        <f>(AI11-AH11)*Elec_emissions/1000+(AG11-AF11)*Gas_emissions</f>
        <v>178.9595044429152</v>
      </c>
      <c r="AO11" s="19">
        <v>4</v>
      </c>
      <c r="AP11" s="14" t="s">
        <v>25</v>
      </c>
      <c r="AQ11" s="13">
        <v>211</v>
      </c>
      <c r="AR11" s="13">
        <v>200</v>
      </c>
      <c r="AS11" s="39">
        <v>82.708656813223257</v>
      </c>
      <c r="AT11" s="40">
        <v>63.052730995363433</v>
      </c>
      <c r="AU11" s="40">
        <v>588.70286505100046</v>
      </c>
      <c r="AV11" s="39">
        <v>2437.5636935292459</v>
      </c>
      <c r="AW11" s="41">
        <f t="shared" si="8"/>
        <v>-0.23765258166684775</v>
      </c>
      <c r="AX11" s="42">
        <f t="shared" si="3"/>
        <v>3.1405670640282599</v>
      </c>
      <c r="AY11" s="51">
        <f>kWh_in_MMBtu*(AV11-AU11)*Elec_source_E+(AT11-AS11)*Gas_source_E</f>
        <v>-1.6313078806361396</v>
      </c>
      <c r="AZ11" s="52">
        <f>(AV11-AU11)*Elec_emissions/1000+(AT11-AS11)*Gas_emissions</f>
        <v>-201.17745061802543</v>
      </c>
      <c r="BA11" s="6"/>
      <c r="BB11" s="19">
        <v>4</v>
      </c>
      <c r="BC11" s="14" t="s">
        <v>25</v>
      </c>
      <c r="BD11" s="13">
        <v>72</v>
      </c>
      <c r="BE11" s="13">
        <v>54</v>
      </c>
      <c r="BF11" s="39">
        <v>54.918753915848818</v>
      </c>
      <c r="BG11" s="40">
        <v>44.596347261760314</v>
      </c>
      <c r="BH11" s="40">
        <v>402.65919418721603</v>
      </c>
      <c r="BI11" s="39">
        <v>1234.3828052203944</v>
      </c>
      <c r="BJ11" s="41">
        <f t="shared" si="9"/>
        <v>-0.18795777249253273</v>
      </c>
      <c r="BK11" s="42">
        <f t="shared" si="4"/>
        <v>2.0655771010321677</v>
      </c>
      <c r="BL11" s="51">
        <f>kWh_in_MMBtu*(BI11-BH11)*Elec_source_E+(BG11-BF11)*Gas_source_E</f>
        <v>-2.3471039831604674</v>
      </c>
      <c r="BM11" s="52">
        <f>(BI11-BH11)*Elec_emissions/1000+(BG11-BF11)*Gas_emissions</f>
        <v>-308.06764770876839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73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73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73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73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73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53" t="s">
        <v>36</v>
      </c>
      <c r="G18" s="53"/>
      <c r="H18" s="53"/>
      <c r="I18" s="53"/>
      <c r="J18" s="28"/>
      <c r="K18" s="29"/>
      <c r="L18" s="45"/>
      <c r="M18" s="29"/>
      <c r="N18" s="5"/>
      <c r="O18" s="27"/>
      <c r="P18" s="28"/>
      <c r="Q18" s="28"/>
      <c r="R18" s="28"/>
      <c r="S18" s="53" t="s">
        <v>36</v>
      </c>
      <c r="T18" s="53"/>
      <c r="U18" s="53"/>
      <c r="V18" s="53"/>
      <c r="W18" s="28"/>
      <c r="X18" s="29"/>
      <c r="Y18" s="45"/>
      <c r="Z18" s="29"/>
      <c r="AB18" s="27"/>
      <c r="AC18" s="28"/>
      <c r="AD18" s="28"/>
      <c r="AE18" s="28"/>
      <c r="AF18" s="53" t="s">
        <v>36</v>
      </c>
      <c r="AG18" s="53"/>
      <c r="AH18" s="53"/>
      <c r="AI18" s="53"/>
      <c r="AJ18" s="28"/>
      <c r="AK18" s="29"/>
      <c r="AL18" s="45"/>
      <c r="AM18" s="29"/>
      <c r="AO18" s="27"/>
      <c r="AP18" s="28"/>
      <c r="AQ18" s="28"/>
      <c r="AR18" s="28"/>
      <c r="AS18" s="53" t="s">
        <v>36</v>
      </c>
      <c r="AT18" s="53"/>
      <c r="AU18" s="53"/>
      <c r="AV18" s="53"/>
      <c r="AW18" s="28"/>
      <c r="AX18" s="29"/>
      <c r="AY18" s="45"/>
      <c r="AZ18" s="29"/>
      <c r="BB18" s="27"/>
      <c r="BC18" s="28"/>
      <c r="BD18" s="28"/>
      <c r="BE18" s="28"/>
      <c r="BF18" s="53" t="s">
        <v>36</v>
      </c>
      <c r="BG18" s="53"/>
      <c r="BH18" s="53"/>
      <c r="BI18" s="53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35</v>
      </c>
      <c r="I19" s="23" t="s">
        <v>35</v>
      </c>
      <c r="J19" s="23" t="s">
        <v>42</v>
      </c>
      <c r="K19" s="34" t="s">
        <v>42</v>
      </c>
      <c r="L19" s="46" t="s">
        <v>42</v>
      </c>
      <c r="M19" s="34" t="s">
        <v>42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35</v>
      </c>
      <c r="V19" s="23" t="s">
        <v>35</v>
      </c>
      <c r="W19" s="23" t="s">
        <v>42</v>
      </c>
      <c r="X19" s="34" t="s">
        <v>42</v>
      </c>
      <c r="Y19" s="46" t="s">
        <v>42</v>
      </c>
      <c r="Z19" s="34" t="s">
        <v>42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35</v>
      </c>
      <c r="AI19" s="23" t="s">
        <v>35</v>
      </c>
      <c r="AJ19" s="23" t="s">
        <v>42</v>
      </c>
      <c r="AK19" s="34" t="s">
        <v>42</v>
      </c>
      <c r="AL19" s="46" t="s">
        <v>42</v>
      </c>
      <c r="AM19" s="34" t="s">
        <v>42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35</v>
      </c>
      <c r="AV19" s="23" t="s">
        <v>35</v>
      </c>
      <c r="AW19" s="23" t="s">
        <v>42</v>
      </c>
      <c r="AX19" s="34" t="s">
        <v>42</v>
      </c>
      <c r="AY19" s="46" t="s">
        <v>42</v>
      </c>
      <c r="AZ19" s="34" t="s">
        <v>42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35</v>
      </c>
      <c r="BI19" s="23" t="s">
        <v>35</v>
      </c>
      <c r="BJ19" s="23" t="s">
        <v>42</v>
      </c>
      <c r="BK19" s="34" t="s">
        <v>42</v>
      </c>
      <c r="BL19" s="46" t="s">
        <v>42</v>
      </c>
      <c r="BM19" s="34" t="s">
        <v>42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33</v>
      </c>
      <c r="G20" s="23" t="s">
        <v>34</v>
      </c>
      <c r="H20" s="23" t="s">
        <v>33</v>
      </c>
      <c r="I20" s="23" t="s">
        <v>34</v>
      </c>
      <c r="J20" s="23" t="s">
        <v>37</v>
      </c>
      <c r="K20" s="34" t="s">
        <v>38</v>
      </c>
      <c r="L20" s="46" t="s">
        <v>43</v>
      </c>
      <c r="M20" s="34" t="s">
        <v>44</v>
      </c>
      <c r="N20" s="6"/>
      <c r="O20" s="16"/>
      <c r="P20" s="18"/>
      <c r="Q20" s="23" t="s">
        <v>6</v>
      </c>
      <c r="R20" s="23" t="s">
        <v>4</v>
      </c>
      <c r="S20" s="23" t="s">
        <v>33</v>
      </c>
      <c r="T20" s="23" t="s">
        <v>34</v>
      </c>
      <c r="U20" s="23" t="s">
        <v>33</v>
      </c>
      <c r="V20" s="23" t="s">
        <v>34</v>
      </c>
      <c r="W20" s="23" t="s">
        <v>37</v>
      </c>
      <c r="X20" s="34" t="s">
        <v>38</v>
      </c>
      <c r="Y20" s="46" t="s">
        <v>43</v>
      </c>
      <c r="Z20" s="34" t="s">
        <v>44</v>
      </c>
      <c r="AA20" s="6"/>
      <c r="AB20" s="16"/>
      <c r="AC20" s="18"/>
      <c r="AD20" s="23" t="s">
        <v>6</v>
      </c>
      <c r="AE20" s="23" t="s">
        <v>4</v>
      </c>
      <c r="AF20" s="23" t="s">
        <v>33</v>
      </c>
      <c r="AG20" s="23" t="s">
        <v>34</v>
      </c>
      <c r="AH20" s="23" t="s">
        <v>33</v>
      </c>
      <c r="AI20" s="23" t="s">
        <v>34</v>
      </c>
      <c r="AJ20" s="23" t="s">
        <v>37</v>
      </c>
      <c r="AK20" s="34" t="s">
        <v>38</v>
      </c>
      <c r="AL20" s="46" t="s">
        <v>43</v>
      </c>
      <c r="AM20" s="34" t="s">
        <v>44</v>
      </c>
      <c r="AO20" s="16"/>
      <c r="AP20" s="18"/>
      <c r="AQ20" s="23" t="s">
        <v>6</v>
      </c>
      <c r="AR20" s="23" t="s">
        <v>4</v>
      </c>
      <c r="AS20" s="23" t="s">
        <v>33</v>
      </c>
      <c r="AT20" s="23" t="s">
        <v>34</v>
      </c>
      <c r="AU20" s="23" t="s">
        <v>33</v>
      </c>
      <c r="AV20" s="23" t="s">
        <v>34</v>
      </c>
      <c r="AW20" s="23" t="s">
        <v>37</v>
      </c>
      <c r="AX20" s="34" t="s">
        <v>38</v>
      </c>
      <c r="AY20" s="46" t="s">
        <v>43</v>
      </c>
      <c r="AZ20" s="34" t="s">
        <v>44</v>
      </c>
      <c r="BA20" s="6"/>
      <c r="BB20" s="16"/>
      <c r="BC20" s="18"/>
      <c r="BD20" s="23" t="s">
        <v>6</v>
      </c>
      <c r="BE20" s="23" t="s">
        <v>4</v>
      </c>
      <c r="BF20" s="23" t="s">
        <v>33</v>
      </c>
      <c r="BG20" s="23" t="s">
        <v>34</v>
      </c>
      <c r="BH20" s="23" t="s">
        <v>33</v>
      </c>
      <c r="BI20" s="23" t="s">
        <v>34</v>
      </c>
      <c r="BJ20" s="23" t="s">
        <v>37</v>
      </c>
      <c r="BK20" s="34" t="s">
        <v>38</v>
      </c>
      <c r="BL20" s="46" t="s">
        <v>43</v>
      </c>
      <c r="BM20" s="34" t="s">
        <v>44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39</v>
      </c>
      <c r="G21" s="10" t="s">
        <v>39</v>
      </c>
      <c r="H21" s="10" t="s">
        <v>40</v>
      </c>
      <c r="I21" s="10" t="s">
        <v>40</v>
      </c>
      <c r="J21" s="9" t="s">
        <v>41</v>
      </c>
      <c r="K21" s="35" t="s">
        <v>41</v>
      </c>
      <c r="L21" s="47" t="s">
        <v>39</v>
      </c>
      <c r="M21" s="48" t="s">
        <v>45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39</v>
      </c>
      <c r="T21" s="10" t="s">
        <v>39</v>
      </c>
      <c r="U21" s="10" t="s">
        <v>40</v>
      </c>
      <c r="V21" s="10" t="s">
        <v>40</v>
      </c>
      <c r="W21" s="9" t="s">
        <v>41</v>
      </c>
      <c r="X21" s="35" t="s">
        <v>41</v>
      </c>
      <c r="Y21" s="47" t="s">
        <v>39</v>
      </c>
      <c r="Z21" s="48" t="s">
        <v>45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39</v>
      </c>
      <c r="AG21" s="10" t="s">
        <v>39</v>
      </c>
      <c r="AH21" s="10" t="s">
        <v>40</v>
      </c>
      <c r="AI21" s="10" t="s">
        <v>40</v>
      </c>
      <c r="AJ21" s="9" t="s">
        <v>41</v>
      </c>
      <c r="AK21" s="35" t="s">
        <v>41</v>
      </c>
      <c r="AL21" s="47" t="s">
        <v>39</v>
      </c>
      <c r="AM21" s="48" t="s">
        <v>45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39</v>
      </c>
      <c r="AT21" s="10" t="s">
        <v>39</v>
      </c>
      <c r="AU21" s="10" t="s">
        <v>40</v>
      </c>
      <c r="AV21" s="10" t="s">
        <v>40</v>
      </c>
      <c r="AW21" s="9" t="s">
        <v>41</v>
      </c>
      <c r="AX21" s="35" t="s">
        <v>41</v>
      </c>
      <c r="AY21" s="47" t="s">
        <v>39</v>
      </c>
      <c r="AZ21" s="48" t="s">
        <v>45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39</v>
      </c>
      <c r="BG21" s="10" t="s">
        <v>39</v>
      </c>
      <c r="BH21" s="10" t="s">
        <v>40</v>
      </c>
      <c r="BI21" s="10" t="s">
        <v>40</v>
      </c>
      <c r="BJ21" s="9" t="s">
        <v>41</v>
      </c>
      <c r="BK21" s="35" t="s">
        <v>41</v>
      </c>
      <c r="BL21" s="47" t="s">
        <v>39</v>
      </c>
      <c r="BM21" s="48" t="s">
        <v>45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2836</v>
      </c>
      <c r="F23" s="30">
        <v>46.92689821630546</v>
      </c>
      <c r="G23" s="30">
        <v>37.866798040218704</v>
      </c>
      <c r="H23" s="30">
        <v>336.07658068919147</v>
      </c>
      <c r="I23" s="30">
        <v>1019.2094085262912</v>
      </c>
      <c r="J23" s="32">
        <f>(G23-F23)/F23</f>
        <v>-0.19306837912714817</v>
      </c>
      <c r="K23" s="36">
        <f t="shared" ref="K23:K26" si="10">(I23-H23)/H23</f>
        <v>2.0326701326114449</v>
      </c>
      <c r="L23" s="49">
        <f>kWh_in_MMBtu*(I23-H23)*Elec_source_E+(G23-F23)*Gas_source_E</f>
        <v>-2.5619825322982663</v>
      </c>
      <c r="M23" s="50">
        <f>(I23-H23)*Elec_emissions/1000+(G23-F23)*Gas_emissions</f>
        <v>-338.55959420961017</v>
      </c>
      <c r="N23" s="6"/>
      <c r="O23" s="16">
        <v>1</v>
      </c>
      <c r="P23" s="17" t="s">
        <v>22</v>
      </c>
      <c r="Q23" s="18">
        <v>3779</v>
      </c>
      <c r="R23" s="18">
        <v>2522</v>
      </c>
      <c r="S23" s="30">
        <v>46.602268866572224</v>
      </c>
      <c r="T23" s="30">
        <v>37.882095493635369</v>
      </c>
      <c r="U23" s="30">
        <v>332.27053405666925</v>
      </c>
      <c r="V23" s="30">
        <v>965.76427157322837</v>
      </c>
      <c r="W23" s="32">
        <f>(T23-S23)/S23</f>
        <v>-0.1871190734919739</v>
      </c>
      <c r="X23" s="36">
        <f t="shared" ref="X23:X26" si="11">(V23-U23)/U23</f>
        <v>1.9065600845861217</v>
      </c>
      <c r="Y23" s="49">
        <f>kWh_in_MMBtu*(V23-U23)*Elec_source_E+(T23-S23)*Gas_source_E</f>
        <v>-2.7228916313787099</v>
      </c>
      <c r="Z23" s="50">
        <f>(V23-U23)*Elec_emissions/1000+(T23-S23)*Gas_emissions</f>
        <v>-360.76559147264084</v>
      </c>
      <c r="AA23" s="6"/>
      <c r="AB23" s="16">
        <v>1</v>
      </c>
      <c r="AC23" s="17" t="s">
        <v>22</v>
      </c>
      <c r="AD23" s="18">
        <v>1341</v>
      </c>
      <c r="AE23" s="18">
        <v>244</v>
      </c>
      <c r="AF23" s="30">
        <v>42.821130134024827</v>
      </c>
      <c r="AG23" s="30">
        <v>31.781480259214661</v>
      </c>
      <c r="AH23" s="30">
        <v>320.18762436848294</v>
      </c>
      <c r="AI23" s="30">
        <v>1393.6118184370303</v>
      </c>
      <c r="AJ23" s="32">
        <f>(AG23-AF23)/AF23</f>
        <v>-0.25780846606003699</v>
      </c>
      <c r="AK23" s="36">
        <f t="shared" ref="AK23:AK26" si="12">(AI23-AH23)/AH23</f>
        <v>3.3524849568614616</v>
      </c>
      <c r="AL23" s="49">
        <f>kWh_in_MMBtu*(AI23-AH23)*Elec_source_E+(AG23-AF23)*Gas_source_E</f>
        <v>-0.54128569610733024</v>
      </c>
      <c r="AM23" s="50">
        <f>(AI23-AH23)*Elec_emissions/1000+(AG23-AF23)*Gas_emissions</f>
        <v>-62.06975342142664</v>
      </c>
      <c r="AO23" s="16">
        <v>1</v>
      </c>
      <c r="AP23" s="17" t="s">
        <v>22</v>
      </c>
      <c r="AQ23" s="18">
        <v>133</v>
      </c>
      <c r="AR23" s="18">
        <v>69</v>
      </c>
      <c r="AS23" s="30">
        <v>73.56528079287429</v>
      </c>
      <c r="AT23" s="30">
        <v>58.994350877890575</v>
      </c>
      <c r="AU23" s="30">
        <v>533.33417851031913</v>
      </c>
      <c r="AV23" s="30">
        <v>1658.6599325121863</v>
      </c>
      <c r="AW23" s="32">
        <f>(AT23-AS23)/AS23</f>
        <v>-0.19806802554059019</v>
      </c>
      <c r="AX23" s="36">
        <f t="shared" ref="AX23:AX26" si="13">(AV23-AU23)/AU23</f>
        <v>2.1099824450498703</v>
      </c>
      <c r="AY23" s="49">
        <f>kWh_in_MMBtu*(AV23-AU23)*Elec_source_E+(AT23-AS23)*Gas_source_E</f>
        <v>-3.8347299350240434</v>
      </c>
      <c r="AZ23" s="50">
        <f>(AV23-AU23)*Elec_emissions/1000+(AT23-AS23)*Gas_emissions</f>
        <v>-505.70305118389138</v>
      </c>
      <c r="BA23" s="6"/>
      <c r="BB23" s="16">
        <v>1</v>
      </c>
      <c r="BC23" s="17" t="s">
        <v>22</v>
      </c>
      <c r="BD23" s="18">
        <v>46</v>
      </c>
      <c r="BE23" s="18">
        <v>1</v>
      </c>
      <c r="BF23" s="30">
        <v>29.401132536774618</v>
      </c>
      <c r="BG23" s="30">
        <v>26.303013289032645</v>
      </c>
      <c r="BH23" s="30">
        <v>201.05728050414254</v>
      </c>
      <c r="BI23" s="30">
        <v>331.57063090161472</v>
      </c>
      <c r="BJ23" s="32">
        <f>(BG23-BF23)/BF23</f>
        <v>-0.10537414651856962</v>
      </c>
      <c r="BK23" s="36">
        <f t="shared" ref="BK23:BK26" si="14">(BI23-BH23)/BH23</f>
        <v>0.64913516222946777</v>
      </c>
      <c r="BL23" s="49">
        <f>kWh_in_MMBtu*(BI23-BH23)*Elec_source_E+(BG23-BF23)*Gas_source_E</f>
        <v>-1.979691893946627</v>
      </c>
      <c r="BM23" s="50">
        <f>(BI23-BH23)*Elec_emissions/1000+(BG23-BF23)*Gas_emissions</f>
        <v>-265.65711794014555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2677</v>
      </c>
      <c r="F24" s="30">
        <v>46.273199608144658</v>
      </c>
      <c r="G24" s="31">
        <v>36.899566080353907</v>
      </c>
      <c r="H24" s="31">
        <v>334.6154901484602</v>
      </c>
      <c r="I24" s="30">
        <v>991.61870318718343</v>
      </c>
      <c r="J24" s="37">
        <f t="shared" ref="J24:J26" si="15">(G24-F24)/F24</f>
        <v>-0.20257154480713443</v>
      </c>
      <c r="K24" s="38">
        <f t="shared" si="10"/>
        <v>1.9634572587994299</v>
      </c>
      <c r="L24" s="49">
        <f>kWh_in_MMBtu*(I24-H24)*Elec_source_E+(G24-F24)*Gas_source_E</f>
        <v>-3.1834739693506213</v>
      </c>
      <c r="M24" s="50">
        <f>(I24-H24)*Elec_emissions/1000+(G24-F24)*Gas_emissions</f>
        <v>-422.64145682693675</v>
      </c>
      <c r="N24" s="6"/>
      <c r="O24" s="16">
        <v>2</v>
      </c>
      <c r="P24" s="17" t="s">
        <v>23</v>
      </c>
      <c r="Q24" s="18">
        <v>3779</v>
      </c>
      <c r="R24" s="18">
        <v>2354</v>
      </c>
      <c r="S24" s="30">
        <v>46.042067415688223</v>
      </c>
      <c r="T24" s="31">
        <v>36.896857295078171</v>
      </c>
      <c r="U24" s="31">
        <v>331.47132572077015</v>
      </c>
      <c r="V24" s="30">
        <v>942.10567491829966</v>
      </c>
      <c r="W24" s="37">
        <f t="shared" ref="W24:W26" si="16">(T24-S24)/S24</f>
        <v>-0.1986272692327874</v>
      </c>
      <c r="X24" s="38">
        <f t="shared" si="11"/>
        <v>1.8421935830187763</v>
      </c>
      <c r="Y24" s="49">
        <f>kWh_in_MMBtu*(V24-U24)*Elec_source_E+(T24-S24)*Gas_source_E</f>
        <v>-3.4309111724418919</v>
      </c>
      <c r="Z24" s="50">
        <f>(V24-U24)*Elec_emissions/1000+(T24-S24)*Gas_emissions</f>
        <v>-456.48354399646996</v>
      </c>
      <c r="AA24" s="6"/>
      <c r="AB24" s="16">
        <v>2</v>
      </c>
      <c r="AC24" s="17" t="s">
        <v>23</v>
      </c>
      <c r="AD24" s="18">
        <v>1341</v>
      </c>
      <c r="AE24" s="18">
        <v>257</v>
      </c>
      <c r="AF24" s="30">
        <v>42.14117365637356</v>
      </c>
      <c r="AG24" s="31">
        <v>31.9192227765799</v>
      </c>
      <c r="AH24" s="31">
        <v>318.10117563233223</v>
      </c>
      <c r="AI24" s="30">
        <v>1281.0535281677587</v>
      </c>
      <c r="AJ24" s="37">
        <f t="shared" ref="AJ24:AJ26" si="17">(AG24-AF24)/AF24</f>
        <v>-0.24256445639471791</v>
      </c>
      <c r="AK24" s="38">
        <f t="shared" si="12"/>
        <v>3.0271889144113895</v>
      </c>
      <c r="AL24" s="49">
        <f>kWh_in_MMBtu*(AI24-AH24)*Elec_source_E+(AG24-AF24)*Gas_source_E</f>
        <v>-0.83269022372464363</v>
      </c>
      <c r="AM24" s="50">
        <f>(AI24-AH24)*Elec_emissions/1000+(AG24-AF24)*Gas_emissions</f>
        <v>-102.49405874315767</v>
      </c>
      <c r="AO24" s="16">
        <v>2</v>
      </c>
      <c r="AP24" s="17" t="s">
        <v>23</v>
      </c>
      <c r="AQ24" s="18">
        <v>133</v>
      </c>
      <c r="AR24" s="18">
        <v>65</v>
      </c>
      <c r="AS24" s="30">
        <v>71.240706034591526</v>
      </c>
      <c r="AT24" s="31">
        <v>56.860795173377298</v>
      </c>
      <c r="AU24" s="31">
        <v>515.83241481109656</v>
      </c>
      <c r="AV24" s="30">
        <v>1650.542026457153</v>
      </c>
      <c r="AW24" s="37">
        <f t="shared" ref="AW24:AW26" si="18">(AT24-AS24)/AS24</f>
        <v>-0.20184963992681293</v>
      </c>
      <c r="AX24" s="38">
        <f t="shared" si="13"/>
        <v>2.1997640688431721</v>
      </c>
      <c r="AY24" s="49">
        <f>kWh_in_MMBtu*(AV24-AU24)*Elec_source_E+(AT24-AS24)*Gas_source_E</f>
        <v>-3.5260568694000938</v>
      </c>
      <c r="AZ24" s="50">
        <f>(AV24-AU24)*Elec_emissions/1000+(AT24-AS24)*Gas_emissions</f>
        <v>-463.97912126512529</v>
      </c>
      <c r="BA24" s="6"/>
      <c r="BB24" s="16">
        <v>2</v>
      </c>
      <c r="BC24" s="17" t="s">
        <v>23</v>
      </c>
      <c r="BD24" s="18">
        <v>46</v>
      </c>
      <c r="BE24" s="18">
        <v>1</v>
      </c>
      <c r="BF24" s="30">
        <v>29.401132536774618</v>
      </c>
      <c r="BG24" s="31">
        <v>25.744384642915175</v>
      </c>
      <c r="BH24" s="31">
        <v>201.05728050414254</v>
      </c>
      <c r="BI24" s="30">
        <v>330.52121558096906</v>
      </c>
      <c r="BJ24" s="37">
        <f t="shared" ref="BJ24:BJ26" si="19">(BG24-BF24)/BF24</f>
        <v>-0.1243743889554466</v>
      </c>
      <c r="BK24" s="38">
        <f t="shared" si="14"/>
        <v>0.64391567792124327</v>
      </c>
      <c r="BL24" s="49">
        <f>kWh_in_MMBtu*(BI24-BH24)*Elec_source_E+(BG24-BF24)*Gas_source_E</f>
        <v>-2.599832015165636</v>
      </c>
      <c r="BM24" s="50">
        <f>(BI24-BH24)*Elec_emissions/1000+(BG24-BF24)*Gas_emissions</f>
        <v>-349.30137879563233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3956</v>
      </c>
      <c r="F25" s="30">
        <v>48.258099942064469</v>
      </c>
      <c r="G25" s="31">
        <v>34.62738886966676</v>
      </c>
      <c r="H25" s="31">
        <v>347.4956890417638</v>
      </c>
      <c r="I25" s="30">
        <v>1612.5018207101182</v>
      </c>
      <c r="J25" s="37">
        <f t="shared" si="15"/>
        <v>-0.28245436701324445</v>
      </c>
      <c r="K25" s="38">
        <f t="shared" si="10"/>
        <v>3.6403505757342489</v>
      </c>
      <c r="L25" s="49">
        <f>kWh_in_MMBtu*(I25-H25)*Elec_source_E+(G25-F25)*Gas_source_E</f>
        <v>-1.3144923698503987</v>
      </c>
      <c r="M25" s="50">
        <f>(I25-H25)*Elec_emissions/1000+(G25-F25)*Gas_emissions</f>
        <v>-164.39561219667621</v>
      </c>
      <c r="N25" s="6"/>
      <c r="O25" s="16">
        <v>3</v>
      </c>
      <c r="P25" s="17" t="s">
        <v>24</v>
      </c>
      <c r="Q25" s="18">
        <v>3779</v>
      </c>
      <c r="R25" s="18">
        <v>3019</v>
      </c>
      <c r="S25" s="30">
        <v>48.717334034038501</v>
      </c>
      <c r="T25" s="31">
        <v>35.518670460592624</v>
      </c>
      <c r="U25" s="31">
        <v>346.04986611202543</v>
      </c>
      <c r="V25" s="30">
        <v>1481.0891815972082</v>
      </c>
      <c r="W25" s="37">
        <f t="shared" si="16"/>
        <v>-0.27092335480065582</v>
      </c>
      <c r="X25" s="38">
        <f t="shared" si="11"/>
        <v>3.2799877319349711</v>
      </c>
      <c r="Y25" s="49">
        <f>kWh_in_MMBtu*(V25-U25)*Elec_source_E+(T25-S25)*Gas_source_E</f>
        <v>-2.2349675615066982</v>
      </c>
      <c r="Z25" s="50">
        <f>(V25-U25)*Elec_emissions/1000+(T25-S25)*Gas_emissions</f>
        <v>-289.85638058108839</v>
      </c>
      <c r="AA25" s="6"/>
      <c r="AB25" s="16">
        <v>3</v>
      </c>
      <c r="AC25" s="17" t="s">
        <v>24</v>
      </c>
      <c r="AD25" s="18">
        <v>1341</v>
      </c>
      <c r="AE25" s="18">
        <v>820</v>
      </c>
      <c r="AF25" s="30">
        <v>41.990697403919185</v>
      </c>
      <c r="AG25" s="31">
        <v>27.610010900527342</v>
      </c>
      <c r="AH25" s="31">
        <v>322.69329457751849</v>
      </c>
      <c r="AI25" s="30">
        <v>1967.9446028834941</v>
      </c>
      <c r="AJ25" s="37">
        <f t="shared" si="17"/>
        <v>-0.3424731522094136</v>
      </c>
      <c r="AK25" s="38">
        <f t="shared" si="12"/>
        <v>5.0984985927891593</v>
      </c>
      <c r="AL25" s="49">
        <f>kWh_in_MMBtu*(AI25-AH25)*Elec_source_E+(AG25-AF25)*Gas_source_E</f>
        <v>1.9388872858488</v>
      </c>
      <c r="AM25" s="50">
        <f>(AI25-AH25)*Elec_emissions/1000+(AG25-AF25)*Gas_emissions</f>
        <v>278.23448627828793</v>
      </c>
      <c r="AO25" s="16">
        <v>3</v>
      </c>
      <c r="AP25" s="17" t="s">
        <v>24</v>
      </c>
      <c r="AQ25" s="18">
        <v>133</v>
      </c>
      <c r="AR25" s="18">
        <v>94</v>
      </c>
      <c r="AS25" s="30">
        <v>85.905314117537202</v>
      </c>
      <c r="AT25" s="31">
        <v>64.050685064283542</v>
      </c>
      <c r="AU25" s="31">
        <v>596.90516408475389</v>
      </c>
      <c r="AV25" s="30">
        <v>2760.7910631738519</v>
      </c>
      <c r="AW25" s="37">
        <f t="shared" si="18"/>
        <v>-0.25440369175941507</v>
      </c>
      <c r="AX25" s="38">
        <f t="shared" si="13"/>
        <v>3.6251753700389338</v>
      </c>
      <c r="AY25" s="49">
        <f>kWh_in_MMBtu*(AV25-AU25)*Elec_source_E+(AT25-AS25)*Gas_source_E</f>
        <v>-0.65527907022318388</v>
      </c>
      <c r="AZ25" s="50">
        <f>(AV25-AU25)*Elec_emissions/1000+(AT25-AS25)*Gas_emissions</f>
        <v>-66.340373552739493</v>
      </c>
      <c r="BA25" s="6"/>
      <c r="BB25" s="16">
        <v>3</v>
      </c>
      <c r="BC25" s="17" t="s">
        <v>24</v>
      </c>
      <c r="BD25" s="18">
        <v>46</v>
      </c>
      <c r="BE25" s="18">
        <v>23</v>
      </c>
      <c r="BF25" s="30">
        <v>57.562631468811404</v>
      </c>
      <c r="BG25" s="31">
        <v>47.570039712944933</v>
      </c>
      <c r="BH25" s="31">
        <v>402.20926432504058</v>
      </c>
      <c r="BI25" s="30">
        <v>1496.5230080198792</v>
      </c>
      <c r="BJ25" s="37">
        <f t="shared" si="19"/>
        <v>-0.17359511719474915</v>
      </c>
      <c r="BK25" s="38">
        <f t="shared" si="14"/>
        <v>2.7207571798010157</v>
      </c>
      <c r="BL25" s="49">
        <f>kWh_in_MMBtu*(BI25-BH25)*Elec_source_E+(BG25-BF25)*Gas_source_E</f>
        <v>0.82364831590470544</v>
      </c>
      <c r="BM25" s="50">
        <f>(BI25-BH25)*Elec_emissions/1000+(BG25-BF25)*Gas_emissions</f>
        <v>122.22119521992431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4847</v>
      </c>
      <c r="F26" s="39">
        <v>49.664581379447597</v>
      </c>
      <c r="G26" s="40">
        <v>36.151912354903679</v>
      </c>
      <c r="H26" s="40">
        <v>358.10057410746361</v>
      </c>
      <c r="I26" s="39">
        <v>1589.4652053948198</v>
      </c>
      <c r="J26" s="41">
        <f t="shared" si="15"/>
        <v>-0.27207858496388709</v>
      </c>
      <c r="K26" s="42">
        <f t="shared" si="10"/>
        <v>3.4385999920732653</v>
      </c>
      <c r="L26" s="51">
        <f>kWh_in_MMBtu*(I26-H26)*Elec_source_E+(G26-F26)*Gas_source_E</f>
        <v>-1.5459878414373662</v>
      </c>
      <c r="M26" s="52">
        <f>(I26-H26)*Elec_emissions/1000+(G26-F26)*Gas_emissions</f>
        <v>-195.9581727161401</v>
      </c>
      <c r="N26" s="6"/>
      <c r="O26" s="19">
        <v>4</v>
      </c>
      <c r="P26" s="14" t="s">
        <v>25</v>
      </c>
      <c r="Q26" s="13">
        <v>3779</v>
      </c>
      <c r="R26" s="13">
        <v>3630</v>
      </c>
      <c r="S26" s="39">
        <v>50.276710902441366</v>
      </c>
      <c r="T26" s="40">
        <v>37.093423424533704</v>
      </c>
      <c r="U26" s="40">
        <v>358.10453969170311</v>
      </c>
      <c r="V26" s="39">
        <v>1475.0049123262168</v>
      </c>
      <c r="W26" s="41">
        <f t="shared" si="16"/>
        <v>-0.26221459680385534</v>
      </c>
      <c r="X26" s="42">
        <f t="shared" si="11"/>
        <v>3.1189226855265999</v>
      </c>
      <c r="Y26" s="51">
        <f>kWh_in_MMBtu*(V26-U26)*Elec_source_E+(T26-S26)*Gas_source_E</f>
        <v>-2.4124006596455931</v>
      </c>
      <c r="Z26" s="52">
        <f>(V26-U26)*Elec_emissions/1000+(T26-S26)*Gas_emissions</f>
        <v>-313.97011744184351</v>
      </c>
      <c r="AA26" s="6"/>
      <c r="AB26" s="19">
        <v>4</v>
      </c>
      <c r="AC26" s="14" t="s">
        <v>25</v>
      </c>
      <c r="AD26" s="13">
        <v>1341</v>
      </c>
      <c r="AE26" s="13">
        <v>1063</v>
      </c>
      <c r="AF26" s="39">
        <v>41.750795375380861</v>
      </c>
      <c r="AG26" s="40">
        <v>27.609344445166499</v>
      </c>
      <c r="AH26" s="40">
        <v>321.74475673183957</v>
      </c>
      <c r="AI26" s="39">
        <v>1904.9691532273889</v>
      </c>
      <c r="AJ26" s="41">
        <f t="shared" si="17"/>
        <v>-0.33871093479941544</v>
      </c>
      <c r="AK26" s="42">
        <f t="shared" si="12"/>
        <v>4.9207465339212932</v>
      </c>
      <c r="AL26" s="51">
        <f>kWh_in_MMBtu*(AI26-AH26)*Elec_source_E+(AG26-AF26)*Gas_source_E</f>
        <v>1.5356024228411052</v>
      </c>
      <c r="AM26" s="52">
        <f>(AI26-AH26)*Elec_emissions/1000+(AG26-AF26)*Gas_emissions</f>
        <v>223.21498576301792</v>
      </c>
      <c r="AO26" s="19">
        <v>4</v>
      </c>
      <c r="AP26" s="14" t="s">
        <v>25</v>
      </c>
      <c r="AQ26" s="13">
        <v>133</v>
      </c>
      <c r="AR26" s="13">
        <v>123</v>
      </c>
      <c r="AS26" s="39">
        <v>97.150112555913338</v>
      </c>
      <c r="AT26" s="40">
        <v>77.992479191130045</v>
      </c>
      <c r="AU26" s="40">
        <v>654.57246844349334</v>
      </c>
      <c r="AV26" s="39">
        <v>2374.991867433996</v>
      </c>
      <c r="AW26" s="41">
        <f t="shared" si="18"/>
        <v>-0.19719620349134845</v>
      </c>
      <c r="AX26" s="42">
        <f t="shared" si="13"/>
        <v>2.6283100526386098</v>
      </c>
      <c r="AY26" s="51">
        <f>kWh_in_MMBtu*(AV26-AU26)*Elec_source_E+(AT26-AS26)*Gas_source_E</f>
        <v>-2.4632454908800234</v>
      </c>
      <c r="AZ26" s="52">
        <f>(AV26-AU26)*Elec_emissions/1000+(AT26-AS26)*Gas_emissions</f>
        <v>-314.68229849095314</v>
      </c>
      <c r="BA26" s="6"/>
      <c r="BB26" s="19">
        <v>4</v>
      </c>
      <c r="BC26" s="14" t="s">
        <v>25</v>
      </c>
      <c r="BD26" s="13">
        <v>46</v>
      </c>
      <c r="BE26" s="13">
        <v>31</v>
      </c>
      <c r="BF26" s="39">
        <v>60.942130384286273</v>
      </c>
      <c r="BG26" s="40">
        <v>52.81884088516793</v>
      </c>
      <c r="BH26" s="40">
        <v>427.96495462879017</v>
      </c>
      <c r="BI26" s="39">
        <v>1056.8970719163315</v>
      </c>
      <c r="BJ26" s="41">
        <f t="shared" si="19"/>
        <v>-0.13329513503868098</v>
      </c>
      <c r="BK26" s="42">
        <f t="shared" si="14"/>
        <v>1.4695878961235667</v>
      </c>
      <c r="BL26" s="51">
        <f>kWh_in_MMBtu*(BI26-BH26)*Elec_source_E+(BG26-BF26)*Gas_source_E</f>
        <v>-2.1211242914419248</v>
      </c>
      <c r="BM26" s="52">
        <f>(BI26-BH26)*Elec_emissions/1000+(BG26-BF26)*Gas_emissions</f>
        <v>-279.6562578343113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73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73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73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73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73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53" t="s">
        <v>36</v>
      </c>
      <c r="G33" s="53"/>
      <c r="H33" s="53"/>
      <c r="I33" s="53"/>
      <c r="J33" s="28"/>
      <c r="K33" s="29"/>
      <c r="L33" s="45"/>
      <c r="M33" s="29"/>
      <c r="N33" s="5"/>
      <c r="O33" s="27"/>
      <c r="P33" s="28"/>
      <c r="Q33" s="28"/>
      <c r="R33" s="28"/>
      <c r="S33" s="53" t="s">
        <v>36</v>
      </c>
      <c r="T33" s="53"/>
      <c r="U33" s="53"/>
      <c r="V33" s="53"/>
      <c r="W33" s="28"/>
      <c r="X33" s="29"/>
      <c r="Y33" s="45"/>
      <c r="Z33" s="29"/>
      <c r="AB33" s="27"/>
      <c r="AC33" s="28"/>
      <c r="AD33" s="28"/>
      <c r="AE33" s="28"/>
      <c r="AF33" s="53" t="s">
        <v>36</v>
      </c>
      <c r="AG33" s="53"/>
      <c r="AH33" s="53"/>
      <c r="AI33" s="53"/>
      <c r="AJ33" s="28"/>
      <c r="AK33" s="29"/>
      <c r="AL33" s="45"/>
      <c r="AM33" s="29"/>
      <c r="AO33" s="27"/>
      <c r="AP33" s="28"/>
      <c r="AQ33" s="28"/>
      <c r="AR33" s="28"/>
      <c r="AS33" s="53" t="s">
        <v>36</v>
      </c>
      <c r="AT33" s="53"/>
      <c r="AU33" s="53"/>
      <c r="AV33" s="53"/>
      <c r="AW33" s="28"/>
      <c r="AX33" s="29"/>
      <c r="AY33" s="45"/>
      <c r="AZ33" s="29"/>
      <c r="BB33" s="27"/>
      <c r="BC33" s="28"/>
      <c r="BD33" s="28"/>
      <c r="BE33" s="28"/>
      <c r="BF33" s="53" t="s">
        <v>36</v>
      </c>
      <c r="BG33" s="53"/>
      <c r="BH33" s="53"/>
      <c r="BI33" s="53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35</v>
      </c>
      <c r="I34" s="23" t="s">
        <v>35</v>
      </c>
      <c r="J34" s="23" t="s">
        <v>42</v>
      </c>
      <c r="K34" s="34" t="s">
        <v>42</v>
      </c>
      <c r="L34" s="46" t="s">
        <v>42</v>
      </c>
      <c r="M34" s="34" t="s">
        <v>42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35</v>
      </c>
      <c r="V34" s="23" t="s">
        <v>35</v>
      </c>
      <c r="W34" s="23" t="s">
        <v>42</v>
      </c>
      <c r="X34" s="34" t="s">
        <v>42</v>
      </c>
      <c r="Y34" s="46" t="s">
        <v>42</v>
      </c>
      <c r="Z34" s="34" t="s">
        <v>42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35</v>
      </c>
      <c r="AI34" s="23" t="s">
        <v>35</v>
      </c>
      <c r="AJ34" s="23" t="s">
        <v>42</v>
      </c>
      <c r="AK34" s="34" t="s">
        <v>42</v>
      </c>
      <c r="AL34" s="46" t="s">
        <v>42</v>
      </c>
      <c r="AM34" s="34" t="s">
        <v>42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35</v>
      </c>
      <c r="AV34" s="23" t="s">
        <v>35</v>
      </c>
      <c r="AW34" s="23" t="s">
        <v>42</v>
      </c>
      <c r="AX34" s="34" t="s">
        <v>42</v>
      </c>
      <c r="AY34" s="46" t="s">
        <v>42</v>
      </c>
      <c r="AZ34" s="34" t="s">
        <v>42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35</v>
      </c>
      <c r="BI34" s="23" t="s">
        <v>35</v>
      </c>
      <c r="BJ34" s="23" t="s">
        <v>42</v>
      </c>
      <c r="BK34" s="34" t="s">
        <v>42</v>
      </c>
      <c r="BL34" s="46" t="s">
        <v>42</v>
      </c>
      <c r="BM34" s="34" t="s">
        <v>42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33</v>
      </c>
      <c r="G35" s="23" t="s">
        <v>34</v>
      </c>
      <c r="H35" s="23" t="s">
        <v>33</v>
      </c>
      <c r="I35" s="23" t="s">
        <v>34</v>
      </c>
      <c r="J35" s="23" t="s">
        <v>37</v>
      </c>
      <c r="K35" s="34" t="s">
        <v>38</v>
      </c>
      <c r="L35" s="46" t="s">
        <v>43</v>
      </c>
      <c r="M35" s="34" t="s">
        <v>44</v>
      </c>
      <c r="N35" s="6"/>
      <c r="O35" s="16"/>
      <c r="P35" s="18"/>
      <c r="Q35" s="23" t="s">
        <v>6</v>
      </c>
      <c r="R35" s="23" t="s">
        <v>4</v>
      </c>
      <c r="S35" s="23" t="s">
        <v>33</v>
      </c>
      <c r="T35" s="23" t="s">
        <v>34</v>
      </c>
      <c r="U35" s="23" t="s">
        <v>33</v>
      </c>
      <c r="V35" s="23" t="s">
        <v>34</v>
      </c>
      <c r="W35" s="23" t="s">
        <v>37</v>
      </c>
      <c r="X35" s="34" t="s">
        <v>38</v>
      </c>
      <c r="Y35" s="46" t="s">
        <v>43</v>
      </c>
      <c r="Z35" s="34" t="s">
        <v>44</v>
      </c>
      <c r="AA35" s="6"/>
      <c r="AB35" s="16"/>
      <c r="AC35" s="18"/>
      <c r="AD35" s="23" t="s">
        <v>6</v>
      </c>
      <c r="AE35" s="23" t="s">
        <v>4</v>
      </c>
      <c r="AF35" s="23" t="s">
        <v>33</v>
      </c>
      <c r="AG35" s="23" t="s">
        <v>34</v>
      </c>
      <c r="AH35" s="23" t="s">
        <v>33</v>
      </c>
      <c r="AI35" s="23" t="s">
        <v>34</v>
      </c>
      <c r="AJ35" s="23" t="s">
        <v>37</v>
      </c>
      <c r="AK35" s="34" t="s">
        <v>38</v>
      </c>
      <c r="AL35" s="46" t="s">
        <v>43</v>
      </c>
      <c r="AM35" s="34" t="s">
        <v>44</v>
      </c>
      <c r="AO35" s="16"/>
      <c r="AP35" s="18"/>
      <c r="AQ35" s="23" t="s">
        <v>6</v>
      </c>
      <c r="AR35" s="23" t="s">
        <v>4</v>
      </c>
      <c r="AS35" s="23" t="s">
        <v>33</v>
      </c>
      <c r="AT35" s="23" t="s">
        <v>34</v>
      </c>
      <c r="AU35" s="23" t="s">
        <v>33</v>
      </c>
      <c r="AV35" s="23" t="s">
        <v>34</v>
      </c>
      <c r="AW35" s="23" t="s">
        <v>37</v>
      </c>
      <c r="AX35" s="34" t="s">
        <v>38</v>
      </c>
      <c r="AY35" s="46" t="s">
        <v>43</v>
      </c>
      <c r="AZ35" s="34" t="s">
        <v>44</v>
      </c>
      <c r="BA35" s="6"/>
      <c r="BB35" s="16"/>
      <c r="BC35" s="18"/>
      <c r="BD35" s="23" t="s">
        <v>6</v>
      </c>
      <c r="BE35" s="23" t="s">
        <v>4</v>
      </c>
      <c r="BF35" s="23" t="s">
        <v>33</v>
      </c>
      <c r="BG35" s="23" t="s">
        <v>34</v>
      </c>
      <c r="BH35" s="23" t="s">
        <v>33</v>
      </c>
      <c r="BI35" s="23" t="s">
        <v>34</v>
      </c>
      <c r="BJ35" s="23" t="s">
        <v>37</v>
      </c>
      <c r="BK35" s="34" t="s">
        <v>38</v>
      </c>
      <c r="BL35" s="46" t="s">
        <v>43</v>
      </c>
      <c r="BM35" s="34" t="s">
        <v>44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39</v>
      </c>
      <c r="G36" s="10" t="s">
        <v>39</v>
      </c>
      <c r="H36" s="10" t="s">
        <v>40</v>
      </c>
      <c r="I36" s="10" t="s">
        <v>40</v>
      </c>
      <c r="J36" s="9" t="s">
        <v>41</v>
      </c>
      <c r="K36" s="35" t="s">
        <v>41</v>
      </c>
      <c r="L36" s="47" t="s">
        <v>39</v>
      </c>
      <c r="M36" s="48" t="s">
        <v>45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39</v>
      </c>
      <c r="T36" s="10" t="s">
        <v>39</v>
      </c>
      <c r="U36" s="10" t="s">
        <v>40</v>
      </c>
      <c r="V36" s="10" t="s">
        <v>40</v>
      </c>
      <c r="W36" s="9" t="s">
        <v>41</v>
      </c>
      <c r="X36" s="35" t="s">
        <v>41</v>
      </c>
      <c r="Y36" s="47" t="s">
        <v>39</v>
      </c>
      <c r="Z36" s="48" t="s">
        <v>45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39</v>
      </c>
      <c r="AG36" s="10" t="s">
        <v>39</v>
      </c>
      <c r="AH36" s="10" t="s">
        <v>40</v>
      </c>
      <c r="AI36" s="10" t="s">
        <v>40</v>
      </c>
      <c r="AJ36" s="9" t="s">
        <v>41</v>
      </c>
      <c r="AK36" s="35" t="s">
        <v>41</v>
      </c>
      <c r="AL36" s="47" t="s">
        <v>39</v>
      </c>
      <c r="AM36" s="48" t="s">
        <v>45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39</v>
      </c>
      <c r="AT36" s="10" t="s">
        <v>39</v>
      </c>
      <c r="AU36" s="10" t="s">
        <v>40</v>
      </c>
      <c r="AV36" s="10" t="s">
        <v>40</v>
      </c>
      <c r="AW36" s="9" t="s">
        <v>41</v>
      </c>
      <c r="AX36" s="35" t="s">
        <v>41</v>
      </c>
      <c r="AY36" s="47" t="s">
        <v>39</v>
      </c>
      <c r="AZ36" s="48" t="s">
        <v>45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39</v>
      </c>
      <c r="BG36" s="10" t="s">
        <v>39</v>
      </c>
      <c r="BH36" s="10" t="s">
        <v>40</v>
      </c>
      <c r="BI36" s="10" t="s">
        <v>40</v>
      </c>
      <c r="BJ36" s="9" t="s">
        <v>41</v>
      </c>
      <c r="BK36" s="35" t="s">
        <v>41</v>
      </c>
      <c r="BL36" s="47" t="s">
        <v>39</v>
      </c>
      <c r="BM36" s="48" t="s">
        <v>45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3057</v>
      </c>
      <c r="F38" s="30">
        <v>27.012927335697167</v>
      </c>
      <c r="G38" s="30">
        <v>19.027657644654365</v>
      </c>
      <c r="H38" s="30">
        <v>265.71544949662871</v>
      </c>
      <c r="I38" s="30">
        <v>1197.9283265728277</v>
      </c>
      <c r="J38" s="32">
        <f>(G38-F38)/F38</f>
        <v>-0.29560919450926709</v>
      </c>
      <c r="K38" s="36">
        <f t="shared" ref="K38:K41" si="20">(I38-H38)/H38</f>
        <v>3.5083126662080915</v>
      </c>
      <c r="L38" s="49">
        <f>kWh_in_MMBtu*(I38-H38)*Elec_source_E+(G38-F38)*Gas_source_E</f>
        <v>1.2761996503254291</v>
      </c>
      <c r="M38" s="50">
        <f>(I38-H38)*Elec_emissions/1000+(G38-F38)*Gas_emissions</f>
        <v>181.60287868550131</v>
      </c>
      <c r="N38" s="6"/>
      <c r="O38" s="16">
        <v>1</v>
      </c>
      <c r="P38" s="17" t="s">
        <v>22</v>
      </c>
      <c r="Q38" s="18">
        <v>3462</v>
      </c>
      <c r="R38" s="18">
        <v>2791</v>
      </c>
      <c r="S38" s="30">
        <v>26.732782374795949</v>
      </c>
      <c r="T38" s="30">
        <v>18.841005152114796</v>
      </c>
      <c r="U38" s="30">
        <v>263.15910570006707</v>
      </c>
      <c r="V38" s="30">
        <v>1180.9135218987321</v>
      </c>
      <c r="W38" s="32">
        <f>(T38-S38)/S38</f>
        <v>-0.29520972086024361</v>
      </c>
      <c r="X38" s="36">
        <f t="shared" ref="X38:X41" si="21">(V38-U38)/U38</f>
        <v>3.4874507334914959</v>
      </c>
      <c r="Y38" s="49">
        <f>kWh_in_MMBtu*(V38-U38)*Elec_source_E+(T38-S38)*Gas_source_E</f>
        <v>1.2233161353876838</v>
      </c>
      <c r="Z38" s="50">
        <f>(V38-U38)*Elec_emissions/1000+(T38-S38)*Gas_emissions</f>
        <v>174.32366941872965</v>
      </c>
      <c r="AA38" s="6"/>
      <c r="AB38" s="16">
        <v>1</v>
      </c>
      <c r="AC38" s="17" t="s">
        <v>22</v>
      </c>
      <c r="AD38" s="18">
        <v>1135</v>
      </c>
      <c r="AE38" s="18">
        <v>197</v>
      </c>
      <c r="AF38" s="30">
        <v>21.011505062483391</v>
      </c>
      <c r="AG38" s="30">
        <v>11.986074849389306</v>
      </c>
      <c r="AH38" s="30">
        <v>234.39452960537477</v>
      </c>
      <c r="AI38" s="30">
        <v>1502.0136844458975</v>
      </c>
      <c r="AJ38" s="32">
        <f>(AG38-AF38)/AF38</f>
        <v>-0.42954705939696031</v>
      </c>
      <c r="AK38" s="36">
        <f t="shared" ref="AK38:AK41" si="22">(AI38-AH38)/AH38</f>
        <v>5.4080577604548994</v>
      </c>
      <c r="AL38" s="49">
        <f>kWh_in_MMBtu*(AI38-AH38)*Elec_source_E+(AG38-AF38)*Gas_source_E</f>
        <v>3.7332384356297119</v>
      </c>
      <c r="AM38" s="50">
        <f>(AI38-AH38)*Elec_emissions/1000+(AG38-AF38)*Gas_emissions</f>
        <v>516.38000981328969</v>
      </c>
      <c r="AO38" s="16">
        <v>1</v>
      </c>
      <c r="AP38" s="17" t="s">
        <v>22</v>
      </c>
      <c r="AQ38" s="18">
        <v>78</v>
      </c>
      <c r="AR38" s="18">
        <v>67</v>
      </c>
      <c r="AS38" s="30">
        <v>56.104102477113301</v>
      </c>
      <c r="AT38" s="30">
        <v>47.153703135607749</v>
      </c>
      <c r="AU38" s="30">
        <v>462.48907316936567</v>
      </c>
      <c r="AV38" s="30">
        <v>1039.9269611174138</v>
      </c>
      <c r="AW38" s="32">
        <f>(AT38-AS38)/AS38</f>
        <v>-0.15953199403121568</v>
      </c>
      <c r="AX38" s="36">
        <f t="shared" ref="AX38:AX41" si="23">(AV38-AU38)/AU38</f>
        <v>1.2485438498924011</v>
      </c>
      <c r="AY38" s="49">
        <f>kWh_in_MMBtu*(AV38-AU38)*Elec_source_E+(AT38-AS38)*Gas_source_E</f>
        <v>-3.5739641988675368</v>
      </c>
      <c r="AZ38" s="50">
        <f>(AV38-AU38)*Elec_emissions/1000+(AT38-AS38)*Gas_emissions</f>
        <v>-476.11401412485407</v>
      </c>
      <c r="BA38" s="6"/>
      <c r="BB38" s="16">
        <v>1</v>
      </c>
      <c r="BC38" s="17" t="s">
        <v>22</v>
      </c>
      <c r="BD38" s="18">
        <v>26</v>
      </c>
      <c r="BE38" s="18">
        <v>2</v>
      </c>
      <c r="BF38" s="30">
        <v>34.540946947457236</v>
      </c>
      <c r="BG38" s="30">
        <v>30.874592370309561</v>
      </c>
      <c r="BH38" s="30">
        <v>326.2874338508804</v>
      </c>
      <c r="BI38" s="30">
        <v>282.72624153380798</v>
      </c>
      <c r="BJ38" s="32">
        <f>(BG38-BF38)/BF38</f>
        <v>-0.10614516685731969</v>
      </c>
      <c r="BK38" s="36">
        <f t="shared" ref="BK38:BK41" si="24">(BI38-BH38)/BH38</f>
        <v>-0.13350557759138443</v>
      </c>
      <c r="BL38" s="49">
        <f>kWh_in_MMBtu*(BI38-BH38)*Elec_source_E+(BG38-BF38)*Gas_source_E</f>
        <v>-4.4626866585255751</v>
      </c>
      <c r="BM38" s="50">
        <f>(BI38-BH38)*Elec_emissions/1000+(BG38-BF38)*Gas_emissions</f>
        <v>-602.29209646973163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3049</v>
      </c>
      <c r="F39" s="30">
        <v>26.776563269761155</v>
      </c>
      <c r="G39" s="31">
        <v>18.599708704298212</v>
      </c>
      <c r="H39" s="31">
        <v>264.24232873667285</v>
      </c>
      <c r="I39" s="30">
        <v>1168.6572670039566</v>
      </c>
      <c r="J39" s="37">
        <f t="shared" ref="J39:J41" si="25">(G39-F39)/F39</f>
        <v>-0.30537356430267087</v>
      </c>
      <c r="K39" s="38">
        <f t="shared" si="20"/>
        <v>3.4226724483970408</v>
      </c>
      <c r="L39" s="49">
        <f>kWh_in_MMBtu*(I39-H39)*Elec_source_E+(G39-F39)*Gas_source_E</f>
        <v>0.76977120474223071</v>
      </c>
      <c r="M39" s="50">
        <f>(I39-H39)*Elec_emissions/1000+(G39-F39)*Gas_emissions</f>
        <v>113.02169911757801</v>
      </c>
      <c r="N39" s="6"/>
      <c r="O39" s="16">
        <v>2</v>
      </c>
      <c r="P39" s="17" t="s">
        <v>23</v>
      </c>
      <c r="Q39" s="18">
        <v>3462</v>
      </c>
      <c r="R39" s="18">
        <v>2782</v>
      </c>
      <c r="S39" s="30">
        <v>26.662290801168727</v>
      </c>
      <c r="T39" s="31">
        <v>18.531362715318448</v>
      </c>
      <c r="U39" s="31">
        <v>262.9385684444004</v>
      </c>
      <c r="V39" s="30">
        <v>1157.5896964179324</v>
      </c>
      <c r="W39" s="37">
        <f t="shared" ref="W39:W41" si="26">(T39-S39)/S39</f>
        <v>-0.30495984559188233</v>
      </c>
      <c r="X39" s="38">
        <f t="shared" si="21"/>
        <v>3.4025100739936147</v>
      </c>
      <c r="Y39" s="49">
        <f>kWh_in_MMBtu*(V39-U39)*Elec_source_E+(T39-S39)*Gas_source_E</f>
        <v>0.71530104938421779</v>
      </c>
      <c r="Z39" s="50">
        <f>(V39-U39)*Elec_emissions/1000+(T39-S39)*Gas_emissions</f>
        <v>105.57631145352457</v>
      </c>
      <c r="AA39" s="6"/>
      <c r="AB39" s="16">
        <v>2</v>
      </c>
      <c r="AC39" s="17" t="s">
        <v>23</v>
      </c>
      <c r="AD39" s="18">
        <v>1135</v>
      </c>
      <c r="AE39" s="18">
        <v>204</v>
      </c>
      <c r="AF39" s="30">
        <v>21.846811397775333</v>
      </c>
      <c r="AG39" s="31">
        <v>13.180677941877711</v>
      </c>
      <c r="AH39" s="31">
        <v>237.77094335085786</v>
      </c>
      <c r="AI39" s="30">
        <v>1389.1442206453623</v>
      </c>
      <c r="AJ39" s="37">
        <f t="shared" ref="AJ39:AJ41" si="27">(AG39-AF39)/AF39</f>
        <v>-0.39667726782225515</v>
      </c>
      <c r="AK39" s="38">
        <f t="shared" si="22"/>
        <v>4.8423632470327682</v>
      </c>
      <c r="AL39" s="49">
        <f>kWh_in_MMBtu*(AI39-AH39)*Elec_source_E+(AG39-AF39)*Gas_source_E</f>
        <v>2.8803594286375773</v>
      </c>
      <c r="AM39" s="50">
        <f>(AI39-AH39)*Elec_emissions/1000+(AG39-AF39)*Gas_emissions</f>
        <v>400.17512716925921</v>
      </c>
      <c r="AO39" s="16">
        <v>2</v>
      </c>
      <c r="AP39" s="17" t="s">
        <v>23</v>
      </c>
      <c r="AQ39" s="18">
        <v>78</v>
      </c>
      <c r="AR39" s="18">
        <v>61</v>
      </c>
      <c r="AS39" s="30">
        <v>48.219950518184653</v>
      </c>
      <c r="AT39" s="31">
        <v>39.458395817074255</v>
      </c>
      <c r="AU39" s="31">
        <v>410.19533761505386</v>
      </c>
      <c r="AV39" s="30">
        <v>965.22667769583416</v>
      </c>
      <c r="AW39" s="37">
        <f t="shared" ref="AW39:AW41" si="28">(AT39-AS39)/AS39</f>
        <v>-0.18169978622865346</v>
      </c>
      <c r="AX39" s="38">
        <f t="shared" si="23"/>
        <v>1.353090318646301</v>
      </c>
      <c r="AY39" s="49">
        <f>kWh_in_MMBtu*(AV39-AU39)*Elec_source_E+(AT39-AS39)*Gas_source_E</f>
        <v>-3.6080049789701905</v>
      </c>
      <c r="AZ39" s="50">
        <f>(AV39-AU39)*Elec_emissions/1000+(AT39-AS39)*Gas_emissions</f>
        <v>-480.93297258577388</v>
      </c>
      <c r="BA39" s="6"/>
      <c r="BB39" s="16">
        <v>2</v>
      </c>
      <c r="BC39" s="17" t="s">
        <v>23</v>
      </c>
      <c r="BD39" s="18">
        <v>26</v>
      </c>
      <c r="BE39" s="18">
        <v>2</v>
      </c>
      <c r="BF39" s="30">
        <v>34.540946947457236</v>
      </c>
      <c r="BG39" s="31">
        <v>30.220160202373794</v>
      </c>
      <c r="BH39" s="31">
        <v>326.2874338508804</v>
      </c>
      <c r="BI39" s="30">
        <v>278.61165464139646</v>
      </c>
      <c r="BJ39" s="37">
        <f t="shared" ref="BJ39:BJ41" si="29">(BG39-BF39)/BF39</f>
        <v>-0.12509172813519293</v>
      </c>
      <c r="BK39" s="38">
        <f t="shared" si="24"/>
        <v>-0.14611589127662419</v>
      </c>
      <c r="BL39" s="49">
        <f>kWh_in_MMBtu*(BI39-BH39)*Elec_source_E+(BG39-BF39)*Gas_source_E</f>
        <v>-5.2200679263158571</v>
      </c>
      <c r="BM39" s="50">
        <f>(BI39-BH39)*Elec_emissions/1000+(BG39-BF39)*Gas_emissions</f>
        <v>-704.47623449785556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4166</v>
      </c>
      <c r="F40" s="30">
        <v>28.625494318149681</v>
      </c>
      <c r="G40" s="31">
        <v>15.005424818633921</v>
      </c>
      <c r="H40" s="31">
        <v>276.69257937510633</v>
      </c>
      <c r="I40" s="30">
        <v>1830.1208556340262</v>
      </c>
      <c r="J40" s="37">
        <f t="shared" si="25"/>
        <v>-0.47580207168265748</v>
      </c>
      <c r="K40" s="38">
        <f t="shared" si="20"/>
        <v>5.6142751633139021</v>
      </c>
      <c r="L40" s="49">
        <f>kWh_in_MMBtu*(I40-H40)*Elec_source_E+(G40-F40)*Gas_source_E</f>
        <v>1.7849149926556009</v>
      </c>
      <c r="M40" s="50">
        <f>(I40-H40)*Elec_emissions/1000+(G40-F40)*Gas_emissions</f>
        <v>256.53449725165297</v>
      </c>
      <c r="N40" s="6"/>
      <c r="O40" s="16">
        <v>3</v>
      </c>
      <c r="P40" s="17" t="s">
        <v>24</v>
      </c>
      <c r="Q40" s="18">
        <v>3462</v>
      </c>
      <c r="R40" s="18">
        <v>3236</v>
      </c>
      <c r="S40" s="30">
        <v>28.259510702980837</v>
      </c>
      <c r="T40" s="31">
        <v>14.089160026470461</v>
      </c>
      <c r="U40" s="31">
        <v>273.26713043658737</v>
      </c>
      <c r="V40" s="30">
        <v>1905.3810975575736</v>
      </c>
      <c r="W40" s="37">
        <f t="shared" si="26"/>
        <v>-0.50143651903412734</v>
      </c>
      <c r="X40" s="38">
        <f t="shared" si="21"/>
        <v>5.9725952569320233</v>
      </c>
      <c r="Y40" s="49">
        <f>kWh_in_MMBtu*(V40-U40)*Elec_source_E+(T40-S40)*Gas_source_E</f>
        <v>2.0275067585078386</v>
      </c>
      <c r="Z40" s="50">
        <f>(V40-U40)*Elec_emissions/1000+(T40-S40)*Gas_emissions</f>
        <v>290.05215874688884</v>
      </c>
      <c r="AA40" s="6"/>
      <c r="AB40" s="16">
        <v>3</v>
      </c>
      <c r="AC40" s="17" t="s">
        <v>24</v>
      </c>
      <c r="AD40" s="18">
        <v>1135</v>
      </c>
      <c r="AE40" s="18">
        <v>834</v>
      </c>
      <c r="AF40" s="30">
        <v>26.983528487684474</v>
      </c>
      <c r="AG40" s="31">
        <v>15.890127083132919</v>
      </c>
      <c r="AH40" s="31">
        <v>270.28958166176778</v>
      </c>
      <c r="AI40" s="30">
        <v>1513.4070288740847</v>
      </c>
      <c r="AJ40" s="37">
        <f t="shared" si="27"/>
        <v>-0.41111752340375662</v>
      </c>
      <c r="AK40" s="38">
        <f t="shared" si="22"/>
        <v>4.5992059315401832</v>
      </c>
      <c r="AL40" s="49">
        <f>kWh_in_MMBtu*(AI40-AH40)*Elec_source_E+(AG40-AF40)*Gas_source_E</f>
        <v>1.2168379048489584</v>
      </c>
      <c r="AM40" s="50">
        <f>(AI40-AH40)*Elec_emissions/1000+(AG40-AF40)*Gas_emissions</f>
        <v>176.76276177763066</v>
      </c>
      <c r="AO40" s="16">
        <v>3</v>
      </c>
      <c r="AP40" s="17" t="s">
        <v>24</v>
      </c>
      <c r="AQ40" s="18">
        <v>78</v>
      </c>
      <c r="AR40" s="18">
        <v>74</v>
      </c>
      <c r="AS40" s="30">
        <v>57.643619599900354</v>
      </c>
      <c r="AT40" s="31">
        <v>39.029714504857104</v>
      </c>
      <c r="AU40" s="31">
        <v>470.3317847237185</v>
      </c>
      <c r="AV40" s="30">
        <v>2293.6938028893219</v>
      </c>
      <c r="AW40" s="37">
        <f t="shared" si="28"/>
        <v>-0.32291353707905301</v>
      </c>
      <c r="AX40" s="38">
        <f t="shared" si="23"/>
        <v>3.8767569562339479</v>
      </c>
      <c r="AY40" s="49">
        <f>kWh_in_MMBtu*(AV40-AU40)*Elec_source_E+(AT40-AS40)*Gas_source_E</f>
        <v>-0.76849206987787255</v>
      </c>
      <c r="AZ40" s="50">
        <f>(AV40-AU40)*Elec_emissions/1000+(AT40-AS40)*Gas_emissions</f>
        <v>-85.075674558570427</v>
      </c>
      <c r="BA40" s="6"/>
      <c r="BB40" s="16">
        <v>3</v>
      </c>
      <c r="BC40" s="17" t="s">
        <v>24</v>
      </c>
      <c r="BD40" s="18">
        <v>26</v>
      </c>
      <c r="BE40" s="18">
        <v>22</v>
      </c>
      <c r="BF40" s="30">
        <v>47.097367520180683</v>
      </c>
      <c r="BG40" s="31">
        <v>35.432413094460067</v>
      </c>
      <c r="BH40" s="31">
        <v>371.9449276558837</v>
      </c>
      <c r="BI40" s="30">
        <v>1207.0658809203503</v>
      </c>
      <c r="BJ40" s="37">
        <f t="shared" si="29"/>
        <v>-0.24767741892840012</v>
      </c>
      <c r="BK40" s="38">
        <f t="shared" si="24"/>
        <v>2.245281199363752</v>
      </c>
      <c r="BL40" s="49">
        <f>kWh_in_MMBtu*(BI40-BH40)*Elec_source_E+(BG40-BF40)*Gas_source_E</f>
        <v>-3.7741095727823399</v>
      </c>
      <c r="BM40" s="50">
        <f>(BI40-BH40)*Elec_emissions/1000+(BG40-BF40)*Gas_emissions</f>
        <v>-500.48243453439613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4454</v>
      </c>
      <c r="F41" s="39">
        <v>28.735883357857389</v>
      </c>
      <c r="G41" s="40">
        <v>13.613810597454597</v>
      </c>
      <c r="H41" s="40">
        <v>277.33625575538571</v>
      </c>
      <c r="I41" s="39">
        <v>1985.200435689748</v>
      </c>
      <c r="J41" s="41">
        <f t="shared" si="25"/>
        <v>-0.52624353224442955</v>
      </c>
      <c r="K41" s="42">
        <f t="shared" si="20"/>
        <v>6.1580992188800634</v>
      </c>
      <c r="L41" s="51">
        <f>kWh_in_MMBtu*(I41-H41)*Elec_source_E+(G41-F41)*Gas_source_E</f>
        <v>1.8011011091790152</v>
      </c>
      <c r="M41" s="52">
        <f>(I41-H41)*Elec_emissions/1000+(G41-F41)*Gas_emissions</f>
        <v>260.28982184535198</v>
      </c>
      <c r="N41" s="6"/>
      <c r="O41" s="19">
        <v>4</v>
      </c>
      <c r="P41" s="14" t="s">
        <v>25</v>
      </c>
      <c r="Q41" s="13">
        <v>3462</v>
      </c>
      <c r="R41" s="13">
        <v>3354</v>
      </c>
      <c r="S41" s="39">
        <v>28.354198063504889</v>
      </c>
      <c r="T41" s="40">
        <v>12.699346252017357</v>
      </c>
      <c r="U41" s="40">
        <v>273.87013450366089</v>
      </c>
      <c r="V41" s="39">
        <v>2069.2069231385517</v>
      </c>
      <c r="W41" s="41">
        <f t="shared" si="26"/>
        <v>-0.55211760094309015</v>
      </c>
      <c r="X41" s="42">
        <f t="shared" si="21"/>
        <v>6.5554310691401518</v>
      </c>
      <c r="Y41" s="51">
        <f>kWh_in_MMBtu*(V41-U41)*Elec_source_E+(T41-S41)*Gas_source_E</f>
        <v>2.1568417333393342</v>
      </c>
      <c r="Z41" s="52">
        <f>(V41-U41)*Elec_emissions/1000+(T41-S41)*Gas_emissions</f>
        <v>309.15647438646374</v>
      </c>
      <c r="AA41" s="6"/>
      <c r="AB41" s="19">
        <v>4</v>
      </c>
      <c r="AC41" s="14" t="s">
        <v>25</v>
      </c>
      <c r="AD41" s="13">
        <v>1135</v>
      </c>
      <c r="AE41" s="13">
        <v>1000</v>
      </c>
      <c r="AF41" s="39">
        <v>27.220969983091145</v>
      </c>
      <c r="AG41" s="40">
        <v>14.254015128538017</v>
      </c>
      <c r="AH41" s="40">
        <v>270.99040972494549</v>
      </c>
      <c r="AI41" s="39">
        <v>1672.6811190914805</v>
      </c>
      <c r="AJ41" s="41">
        <f t="shared" si="27"/>
        <v>-0.4763590299172959</v>
      </c>
      <c r="AK41" s="42">
        <f t="shared" si="22"/>
        <v>5.1724734863836961</v>
      </c>
      <c r="AL41" s="51">
        <f>kWh_in_MMBtu*(AI41-AH41)*Elec_source_E+(AG41-AF41)*Gas_source_E</f>
        <v>0.87232830946819107</v>
      </c>
      <c r="AM41" s="52">
        <f>(AI41-AH41)*Elec_emissions/1000+(AG41-AF41)*Gas_emissions</f>
        <v>131.91592779963207</v>
      </c>
      <c r="AO41" s="19">
        <v>4</v>
      </c>
      <c r="AP41" s="14" t="s">
        <v>25</v>
      </c>
      <c r="AQ41" s="13">
        <v>78</v>
      </c>
      <c r="AR41" s="13">
        <v>77</v>
      </c>
      <c r="AS41" s="39">
        <v>59.639837899575525</v>
      </c>
      <c r="AT41" s="40">
        <v>39.187938422905084</v>
      </c>
      <c r="AU41" s="40">
        <v>483.48258950195361</v>
      </c>
      <c r="AV41" s="39">
        <v>2537.5160910580225</v>
      </c>
      <c r="AW41" s="41">
        <f t="shared" si="28"/>
        <v>-0.34292345849612049</v>
      </c>
      <c r="AX41" s="42">
        <f t="shared" si="23"/>
        <v>4.2484125512605857</v>
      </c>
      <c r="AY41" s="51">
        <f>kWh_in_MMBtu*(AV41-AU41)*Elec_source_E+(AT41-AS41)*Gas_source_E</f>
        <v>-0.30236858115570797</v>
      </c>
      <c r="AZ41" s="52">
        <f>(AV41-AU41)*Elec_emissions/1000+(AT41-AS41)*Gas_emissions</f>
        <v>-19.864511808029874</v>
      </c>
      <c r="BA41" s="6"/>
      <c r="BB41" s="19">
        <v>4</v>
      </c>
      <c r="BC41" s="14" t="s">
        <v>25</v>
      </c>
      <c r="BD41" s="13">
        <v>26</v>
      </c>
      <c r="BE41" s="13">
        <v>23</v>
      </c>
      <c r="BF41" s="39">
        <v>46.800289980128731</v>
      </c>
      <c r="BG41" s="40">
        <v>33.513855856297887</v>
      </c>
      <c r="BH41" s="40">
        <v>368.55143011378982</v>
      </c>
      <c r="BI41" s="39">
        <v>1473.6027066302181</v>
      </c>
      <c r="BJ41" s="41">
        <f t="shared" si="29"/>
        <v>-0.28389640597253191</v>
      </c>
      <c r="BK41" s="42">
        <f t="shared" si="24"/>
        <v>2.9983638272011182</v>
      </c>
      <c r="BL41" s="51">
        <f>kWh_in_MMBtu*(BI41-BH41)*Elec_source_E+(BG41-BF41)*Gas_source_E</f>
        <v>-2.6516853067810597</v>
      </c>
      <c r="BM41" s="52">
        <f>(BI41-BH41)*Elec_emissions/1000+(BG41-BF41)*Gas_emissions</f>
        <v>-346.36126014824731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73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73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73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53" t="s">
        <v>36</v>
      </c>
      <c r="G48" s="53"/>
      <c r="H48" s="53"/>
      <c r="I48" s="53"/>
      <c r="J48" s="28"/>
      <c r="K48" s="29"/>
      <c r="L48" s="45"/>
      <c r="M48" s="29"/>
      <c r="O48" s="27"/>
      <c r="P48" s="28"/>
      <c r="Q48" s="28"/>
      <c r="R48" s="28"/>
      <c r="S48" s="53" t="s">
        <v>36</v>
      </c>
      <c r="T48" s="53"/>
      <c r="U48" s="53"/>
      <c r="V48" s="53"/>
      <c r="W48" s="28"/>
      <c r="X48" s="29"/>
      <c r="Y48" s="45"/>
      <c r="Z48" s="29"/>
      <c r="AB48" s="27"/>
      <c r="AC48" s="28"/>
      <c r="AD48" s="28"/>
      <c r="AE48" s="28"/>
      <c r="AF48" s="53" t="s">
        <v>36</v>
      </c>
      <c r="AG48" s="53"/>
      <c r="AH48" s="53"/>
      <c r="AI48" s="53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35</v>
      </c>
      <c r="I49" s="23" t="s">
        <v>35</v>
      </c>
      <c r="J49" s="23" t="s">
        <v>42</v>
      </c>
      <c r="K49" s="34" t="s">
        <v>42</v>
      </c>
      <c r="L49" s="46" t="s">
        <v>42</v>
      </c>
      <c r="M49" s="34" t="s">
        <v>42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35</v>
      </c>
      <c r="V49" s="23" t="s">
        <v>35</v>
      </c>
      <c r="W49" s="23" t="s">
        <v>42</v>
      </c>
      <c r="X49" s="34" t="s">
        <v>42</v>
      </c>
      <c r="Y49" s="46" t="s">
        <v>42</v>
      </c>
      <c r="Z49" s="34" t="s">
        <v>42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35</v>
      </c>
      <c r="AI49" s="23" t="s">
        <v>35</v>
      </c>
      <c r="AJ49" s="23" t="s">
        <v>42</v>
      </c>
      <c r="AK49" s="34" t="s">
        <v>42</v>
      </c>
      <c r="AL49" s="46" t="s">
        <v>42</v>
      </c>
      <c r="AM49" s="34" t="s">
        <v>42</v>
      </c>
      <c r="AX49" s="34" t="s">
        <v>42</v>
      </c>
      <c r="AY49" s="46" t="s">
        <v>42</v>
      </c>
      <c r="AZ49" s="34" t="s">
        <v>42</v>
      </c>
      <c r="BK49" s="34" t="s">
        <v>42</v>
      </c>
      <c r="BL49" s="46" t="s">
        <v>42</v>
      </c>
      <c r="BM49" s="34" t="s">
        <v>42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33</v>
      </c>
      <c r="G50" s="23" t="s">
        <v>34</v>
      </c>
      <c r="H50" s="23" t="s">
        <v>33</v>
      </c>
      <c r="I50" s="23" t="s">
        <v>34</v>
      </c>
      <c r="J50" s="23" t="s">
        <v>37</v>
      </c>
      <c r="K50" s="34" t="s">
        <v>38</v>
      </c>
      <c r="L50" s="46" t="s">
        <v>43</v>
      </c>
      <c r="M50" s="34" t="s">
        <v>44</v>
      </c>
      <c r="O50" s="16"/>
      <c r="P50" s="18"/>
      <c r="Q50" s="23" t="s">
        <v>6</v>
      </c>
      <c r="R50" s="23" t="s">
        <v>4</v>
      </c>
      <c r="S50" s="23" t="s">
        <v>33</v>
      </c>
      <c r="T50" s="23" t="s">
        <v>34</v>
      </c>
      <c r="U50" s="23" t="s">
        <v>33</v>
      </c>
      <c r="V50" s="23" t="s">
        <v>34</v>
      </c>
      <c r="W50" s="23" t="s">
        <v>37</v>
      </c>
      <c r="X50" s="34" t="s">
        <v>38</v>
      </c>
      <c r="Y50" s="46" t="s">
        <v>43</v>
      </c>
      <c r="Z50" s="34" t="s">
        <v>44</v>
      </c>
      <c r="AB50" s="16"/>
      <c r="AC50" s="18"/>
      <c r="AD50" s="23" t="s">
        <v>6</v>
      </c>
      <c r="AE50" s="23" t="s">
        <v>4</v>
      </c>
      <c r="AF50" s="23" t="s">
        <v>33</v>
      </c>
      <c r="AG50" s="23" t="s">
        <v>34</v>
      </c>
      <c r="AH50" s="23" t="s">
        <v>33</v>
      </c>
      <c r="AI50" s="23" t="s">
        <v>34</v>
      </c>
      <c r="AJ50" s="23" t="s">
        <v>37</v>
      </c>
      <c r="AK50" s="34" t="s">
        <v>38</v>
      </c>
      <c r="AL50" s="46" t="s">
        <v>43</v>
      </c>
      <c r="AM50" s="34" t="s">
        <v>44</v>
      </c>
      <c r="AX50" s="34" t="s">
        <v>38</v>
      </c>
      <c r="AY50" s="46" t="s">
        <v>43</v>
      </c>
      <c r="AZ50" s="34" t="s">
        <v>44</v>
      </c>
      <c r="BK50" s="34" t="s">
        <v>38</v>
      </c>
      <c r="BL50" s="46" t="s">
        <v>43</v>
      </c>
      <c r="BM50" s="34" t="s">
        <v>44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39</v>
      </c>
      <c r="G51" s="10" t="s">
        <v>39</v>
      </c>
      <c r="H51" s="10" t="s">
        <v>40</v>
      </c>
      <c r="I51" s="10" t="s">
        <v>40</v>
      </c>
      <c r="J51" s="9" t="s">
        <v>41</v>
      </c>
      <c r="K51" s="35" t="s">
        <v>41</v>
      </c>
      <c r="L51" s="47" t="s">
        <v>39</v>
      </c>
      <c r="M51" s="48" t="s">
        <v>45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39</v>
      </c>
      <c r="T51" s="10" t="s">
        <v>39</v>
      </c>
      <c r="U51" s="10" t="s">
        <v>40</v>
      </c>
      <c r="V51" s="10" t="s">
        <v>40</v>
      </c>
      <c r="W51" s="9" t="s">
        <v>41</v>
      </c>
      <c r="X51" s="35" t="s">
        <v>41</v>
      </c>
      <c r="Y51" s="47" t="s">
        <v>39</v>
      </c>
      <c r="Z51" s="48" t="s">
        <v>45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39</v>
      </c>
      <c r="AG51" s="10" t="s">
        <v>39</v>
      </c>
      <c r="AH51" s="10" t="s">
        <v>40</v>
      </c>
      <c r="AI51" s="10" t="s">
        <v>40</v>
      </c>
      <c r="AJ51" s="9" t="s">
        <v>41</v>
      </c>
      <c r="AK51" s="35" t="s">
        <v>41</v>
      </c>
      <c r="AL51" s="47" t="s">
        <v>39</v>
      </c>
      <c r="AM51" s="48" t="s">
        <v>45</v>
      </c>
      <c r="AX51" s="35" t="s">
        <v>41</v>
      </c>
      <c r="AY51" s="47" t="s">
        <v>39</v>
      </c>
      <c r="AZ51" s="48" t="s">
        <v>45</v>
      </c>
      <c r="BK51" s="35" t="s">
        <v>41</v>
      </c>
      <c r="BL51" s="47" t="s">
        <v>39</v>
      </c>
      <c r="BM51" s="48" t="s">
        <v>45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844</v>
      </c>
      <c r="F53" s="30">
        <v>37.513952977471</v>
      </c>
      <c r="G53" s="30">
        <v>28.596714376908533</v>
      </c>
      <c r="H53" s="30">
        <v>300.15352753289613</v>
      </c>
      <c r="I53" s="30">
        <v>1577.1292184476331</v>
      </c>
      <c r="J53" s="32">
        <f>(G53-F53)/F53</f>
        <v>-0.23770458436938685</v>
      </c>
      <c r="K53" s="36">
        <f t="shared" ref="K53:K56" si="30">(I53-H53)/H53</f>
        <v>4.2544084069602794</v>
      </c>
      <c r="L53" s="49">
        <f>kWh_in_MMBtu*(I53-H53)*Elec_source_E+(G53-F53)*Gas_source_E</f>
        <v>3.9513370893115258</v>
      </c>
      <c r="M53" s="50">
        <f>(I53-H53)*Elec_emissions/1000+(G53-F53)*Gas_emissions</f>
        <v>545.88858030734491</v>
      </c>
      <c r="O53" s="16">
        <v>1</v>
      </c>
      <c r="P53" s="17" t="s">
        <v>22</v>
      </c>
      <c r="Q53" s="18">
        <v>794</v>
      </c>
      <c r="R53" s="18">
        <v>416</v>
      </c>
      <c r="S53" s="30">
        <v>48.219868739037011</v>
      </c>
      <c r="T53" s="30">
        <v>38.212201306657178</v>
      </c>
      <c r="U53" s="30">
        <v>335.55638187310251</v>
      </c>
      <c r="V53" s="30">
        <v>1173.8120307532649</v>
      </c>
      <c r="W53" s="32">
        <f>(T53-S53)/S53</f>
        <v>-0.20754240304013929</v>
      </c>
      <c r="X53" s="36">
        <f t="shared" ref="X53:X56" si="31">(V53-U53)/U53</f>
        <v>2.4981067092241025</v>
      </c>
      <c r="Y53" s="49">
        <f>kWh_in_MMBtu*(V53-U53)*Elec_source_E+(T53-S53)*Gas_source_E</f>
        <v>-1.9341071273422905</v>
      </c>
      <c r="Z53" s="50">
        <f>(V53-U53)*Elec_emissions/1000+(T53-S53)*Gas_emissions</f>
        <v>-252.30339908807946</v>
      </c>
      <c r="AB53" s="16">
        <v>1</v>
      </c>
      <c r="AC53" s="17" t="s">
        <v>22</v>
      </c>
      <c r="AD53" s="18">
        <v>661</v>
      </c>
      <c r="AE53" s="18">
        <v>428</v>
      </c>
      <c r="AF53" s="30">
        <v>27.108203078378796</v>
      </c>
      <c r="AG53" s="30">
        <v>19.250820538648199</v>
      </c>
      <c r="AH53" s="30">
        <v>265.74327658540494</v>
      </c>
      <c r="AI53" s="30">
        <v>1246.8791474102427</v>
      </c>
      <c r="AJ53" s="32">
        <f>(AG53-AF53)/AF53</f>
        <v>-0.28985257772388312</v>
      </c>
      <c r="AK53" s="36">
        <f t="shared" ref="AK53:AK56" si="32">(AI53-AH53)/AH53</f>
        <v>3.6920440036401785</v>
      </c>
      <c r="AL53" s="49">
        <f>kWh_in_MMBtu*(AI53-AH53)*Elec_source_E+(AG53-AF53)*Gas_source_E</f>
        <v>1.9393595277726448</v>
      </c>
      <c r="AM53" s="50">
        <f>(AI53-AH53)*Elec_emissions/1000+(AG53-AF53)*Gas_emissions</f>
        <v>271.53632283891648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818</v>
      </c>
      <c r="F54" s="30">
        <v>37.186563480113882</v>
      </c>
      <c r="G54" s="31">
        <v>27.896934275813582</v>
      </c>
      <c r="H54" s="31">
        <v>301.13239528784339</v>
      </c>
      <c r="I54" s="30">
        <v>1558.4056387783803</v>
      </c>
      <c r="J54" s="37">
        <f t="shared" ref="J54:J56" si="35">(G54-F54)/F54</f>
        <v>-0.24981144625714286</v>
      </c>
      <c r="K54" s="38">
        <f t="shared" si="30"/>
        <v>4.1751510736290838</v>
      </c>
      <c r="L54" s="49">
        <f>kWh_in_MMBtu*(I54-H54)*Elec_source_E+(G54-F54)*Gas_source_E</f>
        <v>3.3344996227536043</v>
      </c>
      <c r="M54" s="50">
        <f>(I54-H54)*Elec_emissions/1000+(G54-F54)*Gas_emissions</f>
        <v>462.49980300309653</v>
      </c>
      <c r="O54" s="16">
        <v>2</v>
      </c>
      <c r="P54" s="17" t="s">
        <v>23</v>
      </c>
      <c r="Q54" s="18">
        <v>794</v>
      </c>
      <c r="R54" s="18">
        <v>391</v>
      </c>
      <c r="S54" s="30">
        <v>48.293624293937476</v>
      </c>
      <c r="T54" s="31">
        <v>37.812319324064966</v>
      </c>
      <c r="U54" s="31">
        <v>339.30260192437169</v>
      </c>
      <c r="V54" s="30">
        <v>1138.9851797658469</v>
      </c>
      <c r="W54" s="37">
        <f t="shared" ref="W54:W56" si="36">(T54-S54)/S54</f>
        <v>-0.21703289250105584</v>
      </c>
      <c r="X54" s="38">
        <f t="shared" si="31"/>
        <v>2.3568418671299174</v>
      </c>
      <c r="Y54" s="49">
        <f>kWh_in_MMBtu*(V54-U54)*Elec_source_E+(T54-S54)*Gas_source_E</f>
        <v>-2.8633300681935161</v>
      </c>
      <c r="Z54" s="50">
        <f>(V54-U54)*Elec_emissions/1000+(T54-S54)*Gas_emissions</f>
        <v>-378.01336238975409</v>
      </c>
      <c r="AB54" s="16">
        <v>2</v>
      </c>
      <c r="AC54" s="17" t="s">
        <v>23</v>
      </c>
      <c r="AD54" s="18">
        <v>661</v>
      </c>
      <c r="AE54" s="18">
        <v>427</v>
      </c>
      <c r="AF54" s="30">
        <v>27.015929339118497</v>
      </c>
      <c r="AG54" s="31">
        <v>18.817506749194653</v>
      </c>
      <c r="AH54" s="31">
        <v>266.18028569795382</v>
      </c>
      <c r="AI54" s="30">
        <v>1240.9086808488605</v>
      </c>
      <c r="AJ54" s="37">
        <f t="shared" ref="AJ54:AJ56" si="37">(AG54-AF54)/AF54</f>
        <v>-0.30346624345262485</v>
      </c>
      <c r="AK54" s="38">
        <f t="shared" si="32"/>
        <v>3.6619105453097784</v>
      </c>
      <c r="AL54" s="49">
        <f>kWh_in_MMBtu*(AI54-AH54)*Elec_source_E+(AG54-AF54)*Gas_source_E</f>
        <v>1.499028314501345</v>
      </c>
      <c r="AM54" s="50">
        <f>(AI54-AH54)*Elec_emissions/1000+(AG54-AF54)*Gas_emissions</f>
        <v>212.08696583061328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1121</v>
      </c>
      <c r="F55" s="30">
        <v>39.414938631756407</v>
      </c>
      <c r="G55" s="31">
        <v>26.552769080925462</v>
      </c>
      <c r="H55" s="31">
        <v>315.15606286235993</v>
      </c>
      <c r="I55" s="30">
        <v>1971.9977251152686</v>
      </c>
      <c r="J55" s="37">
        <f t="shared" si="35"/>
        <v>-0.32632727583312698</v>
      </c>
      <c r="K55" s="38">
        <f t="shared" si="30"/>
        <v>5.257210180901744</v>
      </c>
      <c r="L55" s="49">
        <f>kWh_in_MMBtu*(I55-H55)*Elec_source_E+(G55-F55)*Gas_source_E</f>
        <v>3.7181555089092146</v>
      </c>
      <c r="M55" s="50">
        <f>(I55-H55)*Elec_emissions/1000+(G55-F55)*Gas_emissions</f>
        <v>518.30885294358018</v>
      </c>
      <c r="O55" s="16">
        <v>3</v>
      </c>
      <c r="P55" s="17" t="s">
        <v>24</v>
      </c>
      <c r="Q55" s="18">
        <v>794</v>
      </c>
      <c r="R55" s="18">
        <v>558</v>
      </c>
      <c r="S55" s="30">
        <v>50.463821930030861</v>
      </c>
      <c r="T55" s="31">
        <v>37.396014414031072</v>
      </c>
      <c r="U55" s="31">
        <v>352.9303458552742</v>
      </c>
      <c r="V55" s="30">
        <v>1466.6585772913861</v>
      </c>
      <c r="W55" s="37">
        <f t="shared" si="36"/>
        <v>-0.25895397962759492</v>
      </c>
      <c r="X55" s="38">
        <f t="shared" si="31"/>
        <v>3.1556601593358518</v>
      </c>
      <c r="Y55" s="49">
        <f>kWh_in_MMBtu*(V55-U55)*Elec_source_E+(T55-S55)*Gas_source_E</f>
        <v>-2.3204880111536461</v>
      </c>
      <c r="Z55" s="50">
        <f>(V55-U55)*Elec_emissions/1000+(T55-S55)*Gas_emissions</f>
        <v>-301.60685634386232</v>
      </c>
      <c r="AB55" s="16">
        <v>3</v>
      </c>
      <c r="AC55" s="17" t="s">
        <v>24</v>
      </c>
      <c r="AD55" s="18">
        <v>661</v>
      </c>
      <c r="AE55" s="18">
        <v>563</v>
      </c>
      <c r="AF55" s="30">
        <v>28.464180407178898</v>
      </c>
      <c r="AG55" s="31">
        <v>15.805822551843898</v>
      </c>
      <c r="AH55" s="31">
        <v>277.71725307542198</v>
      </c>
      <c r="AI55" s="30">
        <v>1713.9861756856239</v>
      </c>
      <c r="AJ55" s="37">
        <f t="shared" si="37"/>
        <v>-0.44471183340808434</v>
      </c>
      <c r="AK55" s="38">
        <f t="shared" si="32"/>
        <v>5.1716949764735807</v>
      </c>
      <c r="AL55" s="49">
        <f>kWh_in_MMBtu*(AI55-AH55)*Elec_source_E+(AG55-AF55)*Gas_source_E</f>
        <v>1.5788886622076479</v>
      </c>
      <c r="AM55" s="50">
        <f>(AI55-AH55)*Elec_emissions/1000+(AG55-AF55)*Gas_emissions</f>
        <v>227.55640874098867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1337</v>
      </c>
      <c r="F56" s="39">
        <v>41.523502804725823</v>
      </c>
      <c r="G56" s="40">
        <v>28.399277068563105</v>
      </c>
      <c r="H56" s="40">
        <v>326.86203276903649</v>
      </c>
      <c r="I56" s="39">
        <v>1968.1365058359354</v>
      </c>
      <c r="J56" s="41">
        <f t="shared" si="35"/>
        <v>-0.31606740399244543</v>
      </c>
      <c r="K56" s="42">
        <f t="shared" si="30"/>
        <v>5.0213065713466865</v>
      </c>
      <c r="L56" s="51">
        <f>kWh_in_MMBtu*(I56-H56)*Elec_source_E+(G56-F56)*Gas_source_E</f>
        <v>3.2658540677560008</v>
      </c>
      <c r="M56" s="52">
        <f>(I56-H56)*Elec_emissions/1000+(G56-F56)*Gas_emissions</f>
        <v>457.15190062335159</v>
      </c>
      <c r="O56" s="19">
        <v>4</v>
      </c>
      <c r="P56" s="14" t="s">
        <v>25</v>
      </c>
      <c r="Q56" s="13">
        <v>794</v>
      </c>
      <c r="R56" s="13">
        <v>731</v>
      </c>
      <c r="S56" s="39">
        <v>52.269450200363963</v>
      </c>
      <c r="T56" s="40">
        <v>39.913598064759974</v>
      </c>
      <c r="U56" s="40">
        <v>367.28144858871809</v>
      </c>
      <c r="V56" s="39">
        <v>1384.9192748515552</v>
      </c>
      <c r="W56" s="41">
        <f t="shared" si="36"/>
        <v>-0.23638764303508883</v>
      </c>
      <c r="X56" s="42">
        <f t="shared" si="31"/>
        <v>2.7707302674096894</v>
      </c>
      <c r="Y56" s="51">
        <f>kWh_in_MMBtu*(V56-U56)*Elec_source_E+(T56-S56)*Gas_source_E</f>
        <v>-2.5731873872114708</v>
      </c>
      <c r="Z56" s="52">
        <f>(V56-U56)*Elec_emissions/1000+(T56-S56)*Gas_emissions</f>
        <v>-336.66486454762162</v>
      </c>
      <c r="AB56" s="19">
        <v>4</v>
      </c>
      <c r="AC56" s="14" t="s">
        <v>25</v>
      </c>
      <c r="AD56" s="13">
        <v>661</v>
      </c>
      <c r="AE56" s="13">
        <v>606</v>
      </c>
      <c r="AF56" s="39">
        <v>28.560982101406566</v>
      </c>
      <c r="AG56" s="40">
        <v>14.509889860279362</v>
      </c>
      <c r="AH56" s="40">
        <v>278.10527870272188</v>
      </c>
      <c r="AI56" s="39">
        <v>1796.2396433718936</v>
      </c>
      <c r="AJ56" s="41">
        <f t="shared" si="37"/>
        <v>-0.49196810499157234</v>
      </c>
      <c r="AK56" s="42">
        <f t="shared" si="32"/>
        <v>5.458847713178316</v>
      </c>
      <c r="AL56" s="51">
        <f>kWh_in_MMBtu*(AI56-AH56)*Elec_source_E+(AG56-AF56)*Gas_source_E</f>
        <v>0.93724841206170062</v>
      </c>
      <c r="AM56" s="52">
        <f>(AI56-AH56)*Elec_emissions/1000+(AG56-AF56)*Gas_emissions</f>
        <v>141.85680678327617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73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73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73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53" t="s">
        <v>36</v>
      </c>
      <c r="G63" s="53"/>
      <c r="H63" s="53"/>
      <c r="I63" s="53"/>
      <c r="J63" s="28"/>
      <c r="K63" s="29"/>
      <c r="L63" s="45"/>
      <c r="M63" s="29"/>
      <c r="O63" s="27"/>
      <c r="P63" s="28"/>
      <c r="Q63" s="28"/>
      <c r="R63" s="28"/>
      <c r="S63" s="53" t="s">
        <v>36</v>
      </c>
      <c r="T63" s="53"/>
      <c r="U63" s="53"/>
      <c r="V63" s="53"/>
      <c r="W63" s="28"/>
      <c r="X63" s="29"/>
      <c r="Y63" s="45"/>
      <c r="Z63" s="29"/>
      <c r="AB63" s="27"/>
      <c r="AC63" s="28"/>
      <c r="AD63" s="28"/>
      <c r="AE63" s="28"/>
      <c r="AF63" s="53" t="s">
        <v>36</v>
      </c>
      <c r="AG63" s="53"/>
      <c r="AH63" s="53"/>
      <c r="AI63" s="53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35</v>
      </c>
      <c r="I64" s="23" t="s">
        <v>35</v>
      </c>
      <c r="J64" s="23" t="s">
        <v>42</v>
      </c>
      <c r="K64" s="34" t="s">
        <v>42</v>
      </c>
      <c r="L64" s="46" t="s">
        <v>42</v>
      </c>
      <c r="M64" s="34" t="s">
        <v>42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35</v>
      </c>
      <c r="V64" s="23" t="s">
        <v>35</v>
      </c>
      <c r="W64" s="23" t="s">
        <v>42</v>
      </c>
      <c r="X64" s="34" t="s">
        <v>42</v>
      </c>
      <c r="Y64" s="46" t="s">
        <v>42</v>
      </c>
      <c r="Z64" s="34" t="s">
        <v>42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35</v>
      </c>
      <c r="AI64" s="23" t="s">
        <v>35</v>
      </c>
      <c r="AJ64" s="23" t="s">
        <v>42</v>
      </c>
      <c r="AK64" s="34" t="s">
        <v>42</v>
      </c>
      <c r="AL64" s="46" t="s">
        <v>42</v>
      </c>
      <c r="AM64" s="34" t="s">
        <v>42</v>
      </c>
      <c r="AX64" s="34" t="s">
        <v>42</v>
      </c>
      <c r="AY64" s="46" t="s">
        <v>42</v>
      </c>
      <c r="AZ64" s="34" t="s">
        <v>42</v>
      </c>
      <c r="BK64" s="34" t="s">
        <v>42</v>
      </c>
      <c r="BL64" s="46" t="s">
        <v>42</v>
      </c>
      <c r="BM64" s="34" t="s">
        <v>42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33</v>
      </c>
      <c r="G65" s="23" t="s">
        <v>34</v>
      </c>
      <c r="H65" s="23" t="s">
        <v>33</v>
      </c>
      <c r="I65" s="23" t="s">
        <v>34</v>
      </c>
      <c r="J65" s="23" t="s">
        <v>37</v>
      </c>
      <c r="K65" s="34" t="s">
        <v>38</v>
      </c>
      <c r="L65" s="46" t="s">
        <v>43</v>
      </c>
      <c r="M65" s="34" t="s">
        <v>44</v>
      </c>
      <c r="O65" s="16"/>
      <c r="P65" s="18"/>
      <c r="Q65" s="23" t="s">
        <v>6</v>
      </c>
      <c r="R65" s="23" t="s">
        <v>4</v>
      </c>
      <c r="S65" s="23" t="s">
        <v>33</v>
      </c>
      <c r="T65" s="23" t="s">
        <v>34</v>
      </c>
      <c r="U65" s="23" t="s">
        <v>33</v>
      </c>
      <c r="V65" s="23" t="s">
        <v>34</v>
      </c>
      <c r="W65" s="23" t="s">
        <v>37</v>
      </c>
      <c r="X65" s="34" t="s">
        <v>38</v>
      </c>
      <c r="Y65" s="46" t="s">
        <v>43</v>
      </c>
      <c r="Z65" s="34" t="s">
        <v>44</v>
      </c>
      <c r="AB65" s="16"/>
      <c r="AC65" s="18"/>
      <c r="AD65" s="23" t="s">
        <v>6</v>
      </c>
      <c r="AE65" s="23" t="s">
        <v>4</v>
      </c>
      <c r="AF65" s="23" t="s">
        <v>33</v>
      </c>
      <c r="AG65" s="23" t="s">
        <v>34</v>
      </c>
      <c r="AH65" s="23" t="s">
        <v>33</v>
      </c>
      <c r="AI65" s="23" t="s">
        <v>34</v>
      </c>
      <c r="AJ65" s="23" t="s">
        <v>37</v>
      </c>
      <c r="AK65" s="34" t="s">
        <v>38</v>
      </c>
      <c r="AL65" s="46" t="s">
        <v>43</v>
      </c>
      <c r="AM65" s="34" t="s">
        <v>44</v>
      </c>
      <c r="AX65" s="34" t="s">
        <v>38</v>
      </c>
      <c r="AY65" s="46" t="s">
        <v>43</v>
      </c>
      <c r="AZ65" s="34" t="s">
        <v>44</v>
      </c>
      <c r="BK65" s="34" t="s">
        <v>38</v>
      </c>
      <c r="BL65" s="46" t="s">
        <v>43</v>
      </c>
      <c r="BM65" s="34" t="s">
        <v>44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39</v>
      </c>
      <c r="G66" s="10" t="s">
        <v>39</v>
      </c>
      <c r="H66" s="10" t="s">
        <v>40</v>
      </c>
      <c r="I66" s="10" t="s">
        <v>40</v>
      </c>
      <c r="J66" s="9" t="s">
        <v>41</v>
      </c>
      <c r="K66" s="35" t="s">
        <v>41</v>
      </c>
      <c r="L66" s="47" t="s">
        <v>39</v>
      </c>
      <c r="M66" s="48" t="s">
        <v>45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39</v>
      </c>
      <c r="T66" s="10" t="s">
        <v>39</v>
      </c>
      <c r="U66" s="10" t="s">
        <v>40</v>
      </c>
      <c r="V66" s="10" t="s">
        <v>40</v>
      </c>
      <c r="W66" s="9" t="s">
        <v>41</v>
      </c>
      <c r="X66" s="35" t="s">
        <v>41</v>
      </c>
      <c r="Y66" s="47" t="s">
        <v>39</v>
      </c>
      <c r="Z66" s="48" t="s">
        <v>45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39</v>
      </c>
      <c r="AG66" s="10" t="s">
        <v>39</v>
      </c>
      <c r="AH66" s="10" t="s">
        <v>40</v>
      </c>
      <c r="AI66" s="10" t="s">
        <v>40</v>
      </c>
      <c r="AJ66" s="9" t="s">
        <v>41</v>
      </c>
      <c r="AK66" s="35" t="s">
        <v>41</v>
      </c>
      <c r="AL66" s="47" t="s">
        <v>39</v>
      </c>
      <c r="AM66" s="48" t="s">
        <v>45</v>
      </c>
      <c r="AX66" s="35" t="s">
        <v>41</v>
      </c>
      <c r="AY66" s="47" t="s">
        <v>39</v>
      </c>
      <c r="AZ66" s="48" t="s">
        <v>45</v>
      </c>
      <c r="BK66" s="35" t="s">
        <v>41</v>
      </c>
      <c r="BL66" s="47" t="s">
        <v>39</v>
      </c>
      <c r="BM66" s="48" t="s">
        <v>45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522</v>
      </c>
      <c r="F68" s="30">
        <v>36.169017739505314</v>
      </c>
      <c r="G68" s="30">
        <v>26.424581390135518</v>
      </c>
      <c r="H68" s="30">
        <v>291.9343358374544</v>
      </c>
      <c r="I68" s="30">
        <v>606</v>
      </c>
      <c r="J68" s="32">
        <f>(G68-F68)/F68</f>
        <v>-0.26941390611021526</v>
      </c>
      <c r="K68" s="36">
        <f t="shared" ref="K68:K71" si="38">(I68-H68)/H68</f>
        <v>1.0758092680725766</v>
      </c>
      <c r="L68" s="49">
        <f>kWh_in_MMBtu*(I68-H68)*Elec_source_E+(G68-F68)*Gas_source_E</f>
        <v>-7.2590915580902058</v>
      </c>
      <c r="M68" s="50">
        <f>(I68-H68)*Elec_emissions/1000+(G68-F68)*Gas_emissions</f>
        <v>-975.78066766501877</v>
      </c>
      <c r="O68" s="16">
        <v>1</v>
      </c>
      <c r="P68" s="17" t="s">
        <v>22</v>
      </c>
      <c r="Q68" s="18">
        <v>441</v>
      </c>
      <c r="R68" s="18">
        <v>241</v>
      </c>
      <c r="S68" s="30">
        <v>49.226386423466415</v>
      </c>
      <c r="T68" s="30">
        <v>40.447238202167135</v>
      </c>
      <c r="U68" s="30">
        <v>342.39984571293786</v>
      </c>
      <c r="V68" s="30">
        <v>976.43291634841216</v>
      </c>
      <c r="W68" s="32">
        <f>(T68-S68)/S68</f>
        <v>-0.17834232530857119</v>
      </c>
      <c r="X68" s="36">
        <f t="shared" ref="X68:X71" si="39">(V68-U68)/U68</f>
        <v>1.8517329332181907</v>
      </c>
      <c r="Y68" s="49">
        <f>kWh_in_MMBtu*(V68-U68)*Elec_source_E+(T68-S68)*Gas_source_E</f>
        <v>-2.7814001894581146</v>
      </c>
      <c r="Z68" s="50">
        <f>(V68-U68)*Elec_emissions/1000+(T68-S68)*Gas_emissions</f>
        <v>-368.65070382701469</v>
      </c>
      <c r="AB68" s="16">
        <v>1</v>
      </c>
      <c r="AC68" s="17" t="s">
        <v>22</v>
      </c>
      <c r="AD68" s="18">
        <v>374</v>
      </c>
      <c r="AE68" s="18">
        <v>281</v>
      </c>
      <c r="AF68" s="30">
        <v>24.970349224079627</v>
      </c>
      <c r="AG68" s="30">
        <v>14.398032309353942</v>
      </c>
      <c r="AH68" s="30">
        <v>248.65252843534995</v>
      </c>
      <c r="AI68" s="30">
        <v>1800.9081403725809</v>
      </c>
      <c r="AJ68" s="32">
        <f>(AG68-AF68)/AF68</f>
        <v>-0.42339483600535688</v>
      </c>
      <c r="AK68" s="36">
        <f t="shared" ref="AK68:AK71" si="40">(AI68-AH68)/AH68</f>
        <v>6.2426697275303189</v>
      </c>
      <c r="AL68" s="49">
        <f>kWh_in_MMBtu*(AI68-AH68)*Elec_source_E+(AG68-AF68)*Gas_source_E</f>
        <v>5.0944109261707577</v>
      </c>
      <c r="AM68" s="50">
        <f>(AI68-AH68)*Elec_emissions/1000+(AG68-AF68)*Gas_emissions</f>
        <v>702.84907329205816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503</v>
      </c>
      <c r="F69" s="30">
        <v>35.551642794747032</v>
      </c>
      <c r="G69" s="31">
        <v>25.408004433567008</v>
      </c>
      <c r="H69" s="31">
        <v>292.78698185983211</v>
      </c>
      <c r="I69" s="30">
        <v>587</v>
      </c>
      <c r="J69" s="37">
        <f t="shared" ref="J69:J71" si="43">(G69-F69)/F69</f>
        <v>-0.28532122748147121</v>
      </c>
      <c r="K69" s="38">
        <f t="shared" si="38"/>
        <v>1.0048705590367351</v>
      </c>
      <c r="L69" s="49">
        <f>kWh_in_MMBtu*(I69-H69)*Elec_source_E+(G69-F69)*Gas_source_E</f>
        <v>-7.9067614651045774</v>
      </c>
      <c r="M69" s="50">
        <f>(I69-H69)*Elec_emissions/1000+(G69-F69)*Gas_emissions</f>
        <v>-1063.3291107176597</v>
      </c>
      <c r="O69" s="16">
        <v>2</v>
      </c>
      <c r="P69" s="17" t="s">
        <v>23</v>
      </c>
      <c r="Q69" s="18">
        <v>441</v>
      </c>
      <c r="R69" s="18">
        <v>224</v>
      </c>
      <c r="S69" s="30">
        <v>48.890611763260473</v>
      </c>
      <c r="T69" s="31">
        <v>39.653909891710022</v>
      </c>
      <c r="U69" s="31">
        <v>347.98855859505591</v>
      </c>
      <c r="V69" s="30">
        <v>1013.8054774121905</v>
      </c>
      <c r="W69" s="37">
        <f t="shared" ref="W69:W71" si="44">(T69-S69)/S69</f>
        <v>-0.18892588041803762</v>
      </c>
      <c r="X69" s="38">
        <f t="shared" si="39"/>
        <v>1.9133299137915802</v>
      </c>
      <c r="Y69" s="49">
        <f>kWh_in_MMBtu*(V69-U69)*Elec_source_E+(T69-S69)*Gas_source_E</f>
        <v>-2.9398601349596225</v>
      </c>
      <c r="Z69" s="50">
        <f>(V69-U69)*Elec_emissions/1000+(T69-S69)*Gas_emissions</f>
        <v>-389.69737515780275</v>
      </c>
      <c r="AB69" s="16">
        <v>2</v>
      </c>
      <c r="AC69" s="17" t="s">
        <v>23</v>
      </c>
      <c r="AD69" s="18">
        <v>374</v>
      </c>
      <c r="AE69" s="18">
        <v>279</v>
      </c>
      <c r="AF69" s="30">
        <v>24.842219680241623</v>
      </c>
      <c r="AG69" s="31">
        <v>13.970431592620669</v>
      </c>
      <c r="AH69" s="31">
        <v>248.4674363806561</v>
      </c>
      <c r="AI69" s="30">
        <v>1792.8949617473975</v>
      </c>
      <c r="AJ69" s="37">
        <f t="shared" ref="AJ69:AJ71" si="45">(AG69-AF69)/AF69</f>
        <v>-0.43763352178500708</v>
      </c>
      <c r="AK69" s="38">
        <f t="shared" si="40"/>
        <v>6.2158146269141428</v>
      </c>
      <c r="AL69" s="49">
        <f>kWh_in_MMBtu*(AI69-AH69)*Elec_source_E+(AG69-AF69)*Gas_source_E</f>
        <v>4.6841809231159335</v>
      </c>
      <c r="AM69" s="50">
        <f>(AI69-AH69)*Elec_emissions/1000+(AG69-AF69)*Gas_emissions</f>
        <v>647.44477300296171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653</v>
      </c>
      <c r="F70" s="30">
        <v>38.957472366515375</v>
      </c>
      <c r="G70" s="31">
        <v>24.448836014069915</v>
      </c>
      <c r="H70" s="31">
        <v>313.33180190126154</v>
      </c>
      <c r="I70" s="30">
        <v>1793</v>
      </c>
      <c r="J70" s="37">
        <f t="shared" si="43"/>
        <v>-0.37242242556054239</v>
      </c>
      <c r="K70" s="38">
        <f t="shared" si="38"/>
        <v>4.7223683938887815</v>
      </c>
      <c r="L70" s="49">
        <f>kWh_in_MMBtu*(I70-H70)*Elec_source_E+(G70-F70)*Gas_source_E</f>
        <v>2.6711810362170851E-2</v>
      </c>
      <c r="M70" s="50">
        <f>(I70-H70)*Elec_emissions/1000+(G70-F70)*Gas_emissions</f>
        <v>18.668016226083182</v>
      </c>
      <c r="O70" s="16">
        <v>3</v>
      </c>
      <c r="P70" s="17" t="s">
        <v>24</v>
      </c>
      <c r="Q70" s="18">
        <v>441</v>
      </c>
      <c r="R70" s="18">
        <v>318</v>
      </c>
      <c r="S70" s="30">
        <v>52.172933056124151</v>
      </c>
      <c r="T70" s="31">
        <v>37.623327967019883</v>
      </c>
      <c r="U70" s="31">
        <v>369.69144196981074</v>
      </c>
      <c r="V70" s="30">
        <v>1940.8669212310319</v>
      </c>
      <c r="W70" s="37">
        <f t="shared" si="44"/>
        <v>-0.27887266896520418</v>
      </c>
      <c r="X70" s="38">
        <f t="shared" si="39"/>
        <v>4.2499644322021508</v>
      </c>
      <c r="Y70" s="49">
        <f>kWh_in_MMBtu*(V70-U70)*Elec_source_E+(T70-S70)*Gas_source_E</f>
        <v>0.96172032902015836</v>
      </c>
      <c r="Z70" s="50">
        <f>(V70-U70)*Elec_emissions/1000+(T70-S70)*Gas_emissions</f>
        <v>145.69719874748853</v>
      </c>
      <c r="AB70" s="16">
        <v>3</v>
      </c>
      <c r="AC70" s="17" t="s">
        <v>24</v>
      </c>
      <c r="AD70" s="18">
        <v>374</v>
      </c>
      <c r="AE70" s="18">
        <v>335</v>
      </c>
      <c r="AF70" s="30">
        <v>26.412646995483815</v>
      </c>
      <c r="AG70" s="31">
        <v>11.942900369180096</v>
      </c>
      <c r="AH70" s="31">
        <v>259.83220326902705</v>
      </c>
      <c r="AI70" s="30">
        <v>2075.7050026442098</v>
      </c>
      <c r="AJ70" s="37">
        <f t="shared" si="45"/>
        <v>-0.54783402166310091</v>
      </c>
      <c r="AK70" s="38">
        <f t="shared" si="40"/>
        <v>6.9886364220028971</v>
      </c>
      <c r="AL70" s="49">
        <f>kWh_in_MMBtu*(AI70-AH70)*Elec_source_E+(AG70-AF70)*Gas_source_E</f>
        <v>3.6684621085740119</v>
      </c>
      <c r="AM70" s="50">
        <f>(AI70-AH70)*Elec_emissions/1000+(AG70-AF70)*Gas_emissions</f>
        <v>513.22629622486875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765</v>
      </c>
      <c r="F71" s="39">
        <v>40.638463928829744</v>
      </c>
      <c r="G71" s="40">
        <v>25.31152698680085</v>
      </c>
      <c r="H71" s="40">
        <v>321.86059492625395</v>
      </c>
      <c r="I71" s="39">
        <v>2233</v>
      </c>
      <c r="J71" s="41">
        <f t="shared" si="43"/>
        <v>-0.37715345168732267</v>
      </c>
      <c r="K71" s="42">
        <f t="shared" si="38"/>
        <v>5.9377862192531969</v>
      </c>
      <c r="L71" s="51">
        <f>kWh_in_MMBtu*(I71-H71)*Elec_source_E+(G71-F71)*Gas_source_E</f>
        <v>3.7540359205731271</v>
      </c>
      <c r="M71" s="52">
        <f>(I71-H71)*Elec_emissions/1000+(G71-F71)*Gas_emissions</f>
        <v>525.73696449897943</v>
      </c>
      <c r="O71" s="19">
        <v>4</v>
      </c>
      <c r="P71" s="14" t="s">
        <v>25</v>
      </c>
      <c r="Q71" s="13">
        <v>441</v>
      </c>
      <c r="R71" s="13">
        <v>407</v>
      </c>
      <c r="S71" s="39">
        <v>53.132362331148599</v>
      </c>
      <c r="T71" s="40">
        <v>38.738073861568502</v>
      </c>
      <c r="U71" s="40">
        <v>376.29941823913452</v>
      </c>
      <c r="V71" s="39">
        <v>1936.2432272415006</v>
      </c>
      <c r="W71" s="41">
        <f t="shared" si="44"/>
        <v>-0.27091376776864129</v>
      </c>
      <c r="X71" s="42">
        <f t="shared" si="39"/>
        <v>4.1454855718406591</v>
      </c>
      <c r="Y71" s="51">
        <f>kWh_in_MMBtu*(V71-U71)*Elec_source_E+(T71-S71)*Gas_source_E</f>
        <v>1.0107707180592289</v>
      </c>
      <c r="Z71" s="52">
        <f>(V71-U71)*Elec_emissions/1000+(T71-S71)*Gas_emissions</f>
        <v>152.19789326116597</v>
      </c>
      <c r="AB71" s="19">
        <v>4</v>
      </c>
      <c r="AC71" s="14" t="s">
        <v>25</v>
      </c>
      <c r="AD71" s="13">
        <v>374</v>
      </c>
      <c r="AE71" s="13">
        <v>358</v>
      </c>
      <c r="AF71" s="39">
        <v>26.434506806640396</v>
      </c>
      <c r="AG71" s="40">
        <v>10.047268388950489</v>
      </c>
      <c r="AH71" s="40">
        <v>259.97064775211351</v>
      </c>
      <c r="AI71" s="39">
        <v>2314.6432053063818</v>
      </c>
      <c r="AJ71" s="41">
        <f t="shared" si="45"/>
        <v>-0.61991844741258439</v>
      </c>
      <c r="AK71" s="42">
        <f t="shared" si="40"/>
        <v>7.9034790093435241</v>
      </c>
      <c r="AL71" s="51">
        <f>kWh_in_MMBtu*(AI71-AH71)*Elec_source_E+(AG71-AF71)*Gas_source_E</f>
        <v>4.1349536192806191</v>
      </c>
      <c r="AM71" s="52">
        <f>(AI71-AH71)*Elec_emissions/1000+(AG71-AF71)*Gas_emissions</f>
        <v>578.5698512834897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topLeftCell="U1" workbookViewId="0">
      <selection activeCell="AB15" sqref="AB15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10.28515625" style="4" bestFit="1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74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74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74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74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74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53" t="s">
        <v>36</v>
      </c>
      <c r="G3" s="53"/>
      <c r="H3" s="53"/>
      <c r="I3" s="53"/>
      <c r="J3" s="28"/>
      <c r="K3" s="29"/>
      <c r="L3" s="45"/>
      <c r="M3" s="29"/>
      <c r="N3" s="5"/>
      <c r="O3" s="27"/>
      <c r="P3" s="28"/>
      <c r="Q3" s="28"/>
      <c r="R3" s="28"/>
      <c r="S3" s="53" t="s">
        <v>36</v>
      </c>
      <c r="T3" s="53"/>
      <c r="U3" s="53"/>
      <c r="V3" s="53"/>
      <c r="W3" s="28"/>
      <c r="X3" s="29"/>
      <c r="Y3" s="45"/>
      <c r="Z3" s="29"/>
      <c r="AB3" s="27"/>
      <c r="AC3" s="28"/>
      <c r="AD3" s="28"/>
      <c r="AE3" s="28"/>
      <c r="AF3" s="53" t="s">
        <v>36</v>
      </c>
      <c r="AG3" s="53"/>
      <c r="AH3" s="53"/>
      <c r="AI3" s="53"/>
      <c r="AJ3" s="28"/>
      <c r="AK3" s="29"/>
      <c r="AL3" s="45"/>
      <c r="AM3" s="29"/>
      <c r="AO3" s="27"/>
      <c r="AP3" s="28"/>
      <c r="AQ3" s="28"/>
      <c r="AR3" s="28"/>
      <c r="AS3" s="53" t="s">
        <v>36</v>
      </c>
      <c r="AT3" s="53"/>
      <c r="AU3" s="53"/>
      <c r="AV3" s="53"/>
      <c r="AW3" s="28"/>
      <c r="AX3" s="29"/>
      <c r="AY3" s="45"/>
      <c r="AZ3" s="29"/>
      <c r="BB3" s="27"/>
      <c r="BC3" s="28"/>
      <c r="BD3" s="28"/>
      <c r="BE3" s="28"/>
      <c r="BF3" s="53" t="s">
        <v>36</v>
      </c>
      <c r="BG3" s="53"/>
      <c r="BH3" s="53"/>
      <c r="BI3" s="53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35</v>
      </c>
      <c r="I4" s="23" t="s">
        <v>35</v>
      </c>
      <c r="J4" s="23" t="s">
        <v>42</v>
      </c>
      <c r="K4" s="34" t="s">
        <v>42</v>
      </c>
      <c r="L4" s="46" t="s">
        <v>42</v>
      </c>
      <c r="M4" s="34" t="s">
        <v>42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35</v>
      </c>
      <c r="V4" s="23" t="s">
        <v>35</v>
      </c>
      <c r="W4" s="23" t="s">
        <v>42</v>
      </c>
      <c r="X4" s="34" t="s">
        <v>42</v>
      </c>
      <c r="Y4" s="46" t="s">
        <v>42</v>
      </c>
      <c r="Z4" s="34" t="s">
        <v>42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35</v>
      </c>
      <c r="AI4" s="23" t="s">
        <v>35</v>
      </c>
      <c r="AJ4" s="23" t="s">
        <v>42</v>
      </c>
      <c r="AK4" s="34" t="s">
        <v>42</v>
      </c>
      <c r="AL4" s="46" t="s">
        <v>42</v>
      </c>
      <c r="AM4" s="34" t="s">
        <v>42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35</v>
      </c>
      <c r="AV4" s="23" t="s">
        <v>35</v>
      </c>
      <c r="AW4" s="23" t="s">
        <v>42</v>
      </c>
      <c r="AX4" s="34" t="s">
        <v>42</v>
      </c>
      <c r="AY4" s="46" t="s">
        <v>42</v>
      </c>
      <c r="AZ4" s="34" t="s">
        <v>42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35</v>
      </c>
      <c r="BI4" s="23" t="s">
        <v>35</v>
      </c>
      <c r="BJ4" s="23" t="s">
        <v>42</v>
      </c>
      <c r="BK4" s="34" t="s">
        <v>42</v>
      </c>
      <c r="BL4" s="46" t="s">
        <v>42</v>
      </c>
      <c r="BM4" s="34" t="s">
        <v>42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33</v>
      </c>
      <c r="G5" s="23" t="s">
        <v>34</v>
      </c>
      <c r="H5" s="23" t="s">
        <v>33</v>
      </c>
      <c r="I5" s="23" t="s">
        <v>34</v>
      </c>
      <c r="J5" s="23" t="s">
        <v>37</v>
      </c>
      <c r="K5" s="34" t="s">
        <v>38</v>
      </c>
      <c r="L5" s="46" t="s">
        <v>43</v>
      </c>
      <c r="M5" s="34" t="s">
        <v>44</v>
      </c>
      <c r="N5" s="6"/>
      <c r="O5" s="16"/>
      <c r="P5" s="18"/>
      <c r="Q5" s="23" t="s">
        <v>6</v>
      </c>
      <c r="R5" s="23" t="s">
        <v>4</v>
      </c>
      <c r="S5" s="23" t="s">
        <v>33</v>
      </c>
      <c r="T5" s="23" t="s">
        <v>34</v>
      </c>
      <c r="U5" s="23" t="s">
        <v>33</v>
      </c>
      <c r="V5" s="23" t="s">
        <v>34</v>
      </c>
      <c r="W5" s="23" t="s">
        <v>37</v>
      </c>
      <c r="X5" s="34" t="s">
        <v>38</v>
      </c>
      <c r="Y5" s="46" t="s">
        <v>43</v>
      </c>
      <c r="Z5" s="34" t="s">
        <v>44</v>
      </c>
      <c r="AA5" s="6"/>
      <c r="AB5" s="16"/>
      <c r="AC5" s="18"/>
      <c r="AD5" s="23" t="s">
        <v>6</v>
      </c>
      <c r="AE5" s="23" t="s">
        <v>4</v>
      </c>
      <c r="AF5" s="23" t="s">
        <v>33</v>
      </c>
      <c r="AG5" s="23" t="s">
        <v>34</v>
      </c>
      <c r="AH5" s="23" t="s">
        <v>33</v>
      </c>
      <c r="AI5" s="23" t="s">
        <v>34</v>
      </c>
      <c r="AJ5" s="23" t="s">
        <v>37</v>
      </c>
      <c r="AK5" s="34" t="s">
        <v>38</v>
      </c>
      <c r="AL5" s="46" t="s">
        <v>43</v>
      </c>
      <c r="AM5" s="34" t="s">
        <v>44</v>
      </c>
      <c r="AO5" s="16"/>
      <c r="AP5" s="18"/>
      <c r="AQ5" s="23" t="s">
        <v>6</v>
      </c>
      <c r="AR5" s="23" t="s">
        <v>4</v>
      </c>
      <c r="AS5" s="23" t="s">
        <v>33</v>
      </c>
      <c r="AT5" s="23" t="s">
        <v>34</v>
      </c>
      <c r="AU5" s="23" t="s">
        <v>33</v>
      </c>
      <c r="AV5" s="23" t="s">
        <v>34</v>
      </c>
      <c r="AW5" s="23" t="s">
        <v>37</v>
      </c>
      <c r="AX5" s="34" t="s">
        <v>38</v>
      </c>
      <c r="AY5" s="46" t="s">
        <v>43</v>
      </c>
      <c r="AZ5" s="34" t="s">
        <v>44</v>
      </c>
      <c r="BA5" s="6"/>
      <c r="BB5" s="16"/>
      <c r="BC5" s="18"/>
      <c r="BD5" s="23" t="s">
        <v>6</v>
      </c>
      <c r="BE5" s="23" t="s">
        <v>4</v>
      </c>
      <c r="BF5" s="23" t="s">
        <v>33</v>
      </c>
      <c r="BG5" s="23" t="s">
        <v>34</v>
      </c>
      <c r="BH5" s="23" t="s">
        <v>33</v>
      </c>
      <c r="BI5" s="23" t="s">
        <v>34</v>
      </c>
      <c r="BJ5" s="23" t="s">
        <v>37</v>
      </c>
      <c r="BK5" s="34" t="s">
        <v>38</v>
      </c>
      <c r="BL5" s="46" t="s">
        <v>43</v>
      </c>
      <c r="BM5" s="34" t="s">
        <v>44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39</v>
      </c>
      <c r="G6" s="10" t="s">
        <v>39</v>
      </c>
      <c r="H6" s="10" t="s">
        <v>40</v>
      </c>
      <c r="I6" s="10" t="s">
        <v>40</v>
      </c>
      <c r="J6" s="9" t="s">
        <v>41</v>
      </c>
      <c r="K6" s="35" t="s">
        <v>41</v>
      </c>
      <c r="L6" s="47" t="s">
        <v>39</v>
      </c>
      <c r="M6" s="48" t="s">
        <v>45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39</v>
      </c>
      <c r="T6" s="10" t="s">
        <v>39</v>
      </c>
      <c r="U6" s="10" t="s">
        <v>40</v>
      </c>
      <c r="V6" s="10" t="s">
        <v>40</v>
      </c>
      <c r="W6" s="9" t="s">
        <v>41</v>
      </c>
      <c r="X6" s="35" t="s">
        <v>41</v>
      </c>
      <c r="Y6" s="47" t="s">
        <v>39</v>
      </c>
      <c r="Z6" s="48" t="s">
        <v>45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39</v>
      </c>
      <c r="AG6" s="10" t="s">
        <v>39</v>
      </c>
      <c r="AH6" s="10" t="s">
        <v>40</v>
      </c>
      <c r="AI6" s="10" t="s">
        <v>40</v>
      </c>
      <c r="AJ6" s="9" t="s">
        <v>41</v>
      </c>
      <c r="AK6" s="35" t="s">
        <v>41</v>
      </c>
      <c r="AL6" s="47" t="s">
        <v>39</v>
      </c>
      <c r="AM6" s="48" t="s">
        <v>45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39</v>
      </c>
      <c r="AT6" s="10" t="s">
        <v>39</v>
      </c>
      <c r="AU6" s="10" t="s">
        <v>40</v>
      </c>
      <c r="AV6" s="10" t="s">
        <v>40</v>
      </c>
      <c r="AW6" s="9" t="s">
        <v>41</v>
      </c>
      <c r="AX6" s="35" t="s">
        <v>41</v>
      </c>
      <c r="AY6" s="47" t="s">
        <v>39</v>
      </c>
      <c r="AZ6" s="48" t="s">
        <v>45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39</v>
      </c>
      <c r="BG6" s="10" t="s">
        <v>39</v>
      </c>
      <c r="BH6" s="10" t="s">
        <v>40</v>
      </c>
      <c r="BI6" s="10" t="s">
        <v>40</v>
      </c>
      <c r="BJ6" s="9" t="s">
        <v>41</v>
      </c>
      <c r="BK6" s="35" t="s">
        <v>41</v>
      </c>
      <c r="BL6" s="47" t="s">
        <v>39</v>
      </c>
      <c r="BM6" s="48" t="s">
        <v>45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22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5336</v>
      </c>
      <c r="F8" s="30">
        <v>37.159280348516404</v>
      </c>
      <c r="G8" s="30">
        <v>29.125069769677904</v>
      </c>
      <c r="H8" s="30">
        <v>312.44076564414172</v>
      </c>
      <c r="I8" s="30">
        <v>1003.399973406703</v>
      </c>
      <c r="J8" s="32">
        <f>(G8-F8)/F8</f>
        <v>-0.21621006928782649</v>
      </c>
      <c r="K8" s="36">
        <f t="shared" ref="K8:K11" si="0">(I8-H8)/H8</f>
        <v>2.2114886523787929</v>
      </c>
      <c r="L8" s="49">
        <f>kWh_in_MMBtu*(I8-H8)*Elec_source_E+(G8-F8)*Gas_source_E</f>
        <v>-1.3599747178070336</v>
      </c>
      <c r="M8" s="50">
        <f>(I8-H8)*Elec_emissions/1000+(G8-F8)*Gas_emissions</f>
        <v>-176.37426700249557</v>
      </c>
      <c r="N8" s="6"/>
      <c r="O8" s="16">
        <v>1</v>
      </c>
      <c r="P8" s="17" t="s">
        <v>22</v>
      </c>
      <c r="Q8" s="18">
        <v>7241</v>
      </c>
      <c r="R8" s="18">
        <v>3926</v>
      </c>
      <c r="S8" s="30">
        <v>35.913011209898592</v>
      </c>
      <c r="T8" s="30">
        <v>28.254768465586366</v>
      </c>
      <c r="U8" s="30">
        <v>303.69049131083733</v>
      </c>
      <c r="V8" s="30">
        <v>951.75127425883829</v>
      </c>
      <c r="W8" s="32">
        <f>(T8-S8)/S8</f>
        <v>-0.21324423896265784</v>
      </c>
      <c r="X8" s="36">
        <f t="shared" ref="X8:X11" si="1">(V8-U8)/U8</f>
        <v>2.1339515114573975</v>
      </c>
      <c r="Y8" s="49">
        <f>kWh_in_MMBtu*(V8-U8)*Elec_source_E+(T8-S8)*Gas_source_E</f>
        <v>-1.409434449337029</v>
      </c>
      <c r="Z8" s="50">
        <f>(V8-U8)*Elec_emissions/1000+(T8-S8)*Gas_emissions</f>
        <v>-183.48130500750381</v>
      </c>
      <c r="AA8" s="6"/>
      <c r="AB8" s="16">
        <v>1</v>
      </c>
      <c r="AC8" s="17" t="s">
        <v>22</v>
      </c>
      <c r="AD8" s="18">
        <v>2476</v>
      </c>
      <c r="AE8" s="18">
        <v>1264</v>
      </c>
      <c r="AF8" s="30">
        <v>34.673260101118728</v>
      </c>
      <c r="AG8" s="30">
        <v>25.956245395194447</v>
      </c>
      <c r="AH8" s="30">
        <v>300.67603958176227</v>
      </c>
      <c r="AI8" s="30">
        <v>1166.8764015367774</v>
      </c>
      <c r="AJ8" s="32">
        <f>(AG8-AF8)/AF8</f>
        <v>-0.25140453134497809</v>
      </c>
      <c r="AK8" s="36">
        <f t="shared" ref="AK8:AK11" si="2">(AI8-AH8)/AH8</f>
        <v>2.8808426609579274</v>
      </c>
      <c r="AL8" s="49">
        <f>kWh_in_MMBtu*(AI8-AH8)*Elec_source_E+(AG8-AF8)*Gas_source_E</f>
        <v>-0.22812337781576097</v>
      </c>
      <c r="AM8" s="50">
        <f>(AI8-AH8)*Elec_emissions/1000+(AG8-AF8)*Gas_emissions</f>
        <v>-21.945835488277226</v>
      </c>
      <c r="AO8" s="16">
        <v>1</v>
      </c>
      <c r="AP8" s="17" t="s">
        <v>22</v>
      </c>
      <c r="AQ8" s="18">
        <v>211</v>
      </c>
      <c r="AR8" s="18">
        <v>112</v>
      </c>
      <c r="AS8" s="30">
        <v>95.778105577457524</v>
      </c>
      <c r="AT8" s="30">
        <v>82.81741219951509</v>
      </c>
      <c r="AU8" s="30">
        <v>673.2269115807984</v>
      </c>
      <c r="AV8" s="30">
        <v>1079.537654132487</v>
      </c>
      <c r="AW8" s="32">
        <f>(AT8-AS8)/AS8</f>
        <v>-0.1353200013698421</v>
      </c>
      <c r="AX8" s="36">
        <f t="shared" ref="AX8:AX11" si="3">(AV8-AU8)/AU8</f>
        <v>0.60352718461244181</v>
      </c>
      <c r="AY8" s="49">
        <f>kWh_in_MMBtu*(AV8-AU8)*Elec_source_E+(AT8-AS8)*Gas_source_E</f>
        <v>-9.777248521378354</v>
      </c>
      <c r="AZ8" s="50">
        <f>(AV8-AU8)*Elec_emissions/1000+(AT8-AS8)*Gas_emissions</f>
        <v>-1314.4461068873825</v>
      </c>
      <c r="BA8" s="6"/>
      <c r="BB8" s="16">
        <v>1</v>
      </c>
      <c r="BC8" s="17" t="s">
        <v>22</v>
      </c>
      <c r="BD8" s="18">
        <v>72</v>
      </c>
      <c r="BE8" s="18">
        <v>34</v>
      </c>
      <c r="BF8" s="30">
        <v>80.390862856830211</v>
      </c>
      <c r="BG8" s="30">
        <v>70.556086742296543</v>
      </c>
      <c r="BH8" s="30">
        <v>571.73907242338055</v>
      </c>
      <c r="BI8" s="30">
        <v>639.02254566607633</v>
      </c>
      <c r="BJ8" s="32">
        <f>(BG8-BF8)/BF8</f>
        <v>-0.12233698911838561</v>
      </c>
      <c r="BK8" s="36">
        <f t="shared" ref="BK8:BK11" si="4">(BI8-BH8)/BH8</f>
        <v>0.11768213244112771</v>
      </c>
      <c r="BL8" s="49">
        <f>kWh_in_MMBtu*(BI8-BH8)*Elec_source_E+(BG8-BF8)*Gas_source_E</f>
        <v>-9.9995782990327253</v>
      </c>
      <c r="BM8" s="50">
        <f>(BI8-BH8)*Elec_emissions/1000+(BG8-BF8)*Gas_emissions</f>
        <v>-1347.8819187415695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5859</v>
      </c>
      <c r="F9" s="30">
        <v>37.441146889394162</v>
      </c>
      <c r="G9" s="31">
        <v>29.541673723616274</v>
      </c>
      <c r="H9" s="31">
        <v>314.05672368099613</v>
      </c>
      <c r="I9" s="30">
        <v>925.08083437522657</v>
      </c>
      <c r="J9" s="37">
        <f t="shared" ref="J9:J11" si="5">(G9-F9)/F9</f>
        <v>-0.21098373906958356</v>
      </c>
      <c r="K9" s="38">
        <f t="shared" si="0"/>
        <v>1.9455851908933484</v>
      </c>
      <c r="L9" s="49">
        <f>kWh_in_MMBtu*(I9-H9)*Elec_source_E+(G9-F9)*Gas_source_E</f>
        <v>-2.0688851583777845</v>
      </c>
      <c r="M9" s="50">
        <f>(I9-H9)*Elec_emissions/1000+(G9-F9)*Gas_emissions</f>
        <v>-272.79349841993849</v>
      </c>
      <c r="N9" s="6"/>
      <c r="O9" s="16">
        <v>2</v>
      </c>
      <c r="P9" s="17" t="s">
        <v>23</v>
      </c>
      <c r="Q9" s="18">
        <v>7241</v>
      </c>
      <c r="R9" s="18">
        <v>4259</v>
      </c>
      <c r="S9" s="30">
        <v>36.266288243993472</v>
      </c>
      <c r="T9" s="31">
        <v>28.657493119007302</v>
      </c>
      <c r="U9" s="31">
        <v>305.96264936032497</v>
      </c>
      <c r="V9" s="30">
        <v>884.11517813183855</v>
      </c>
      <c r="W9" s="37">
        <f t="shared" ref="W9:W11" si="6">(T9-S9)/S9</f>
        <v>-0.2098035253510224</v>
      </c>
      <c r="X9" s="38">
        <f t="shared" si="1"/>
        <v>1.8896179974263361</v>
      </c>
      <c r="Y9" s="49">
        <f>kWh_in_MMBtu*(V9-U9)*Elec_source_E+(T9-S9)*Gas_source_E</f>
        <v>-2.1039647559082253</v>
      </c>
      <c r="Z9" s="50">
        <f>(V9-U9)*Elec_emissions/1000+(T9-S9)*Gas_emissions</f>
        <v>-277.8591065391862</v>
      </c>
      <c r="AA9" s="6"/>
      <c r="AB9" s="16">
        <v>2</v>
      </c>
      <c r="AC9" s="17" t="s">
        <v>23</v>
      </c>
      <c r="AD9" s="18">
        <v>2476</v>
      </c>
      <c r="AE9" s="18">
        <v>1447</v>
      </c>
      <c r="AF9" s="30">
        <v>35.082286231404495</v>
      </c>
      <c r="AG9" s="31">
        <v>26.91176759954066</v>
      </c>
      <c r="AH9" s="31">
        <v>302.31042383470867</v>
      </c>
      <c r="AI9" s="30">
        <v>1041.6036200129226</v>
      </c>
      <c r="AJ9" s="37">
        <f t="shared" ref="AJ9:AJ11" si="7">(AG9-AF9)/AF9</f>
        <v>-0.23289584316058226</v>
      </c>
      <c r="AK9" s="38">
        <f t="shared" si="2"/>
        <v>2.4454770259011318</v>
      </c>
      <c r="AL9" s="49">
        <f>kWh_in_MMBtu*(AI9-AH9)*Elec_source_E+(AG9-AF9)*Gas_source_E</f>
        <v>-0.99109342365623032</v>
      </c>
      <c r="AM9" s="50">
        <f>(AI9-AH9)*Elec_emissions/1000+(AG9-AF9)*Gas_emissions</f>
        <v>-126.13393164086051</v>
      </c>
      <c r="AO9" s="16">
        <v>2</v>
      </c>
      <c r="AP9" s="17" t="s">
        <v>23</v>
      </c>
      <c r="AQ9" s="18">
        <v>211</v>
      </c>
      <c r="AR9" s="18">
        <v>116</v>
      </c>
      <c r="AS9" s="30">
        <v>94.526489475629035</v>
      </c>
      <c r="AT9" s="31">
        <v>80.219924437747281</v>
      </c>
      <c r="AU9" s="31">
        <v>664.91984242643593</v>
      </c>
      <c r="AV9" s="30">
        <v>1060.8914030787059</v>
      </c>
      <c r="AW9" s="37">
        <f t="shared" ref="AW9:AW11" si="8">(AT9-AS9)/AS9</f>
        <v>-0.15134979747206517</v>
      </c>
      <c r="AX9" s="38">
        <f t="shared" si="3"/>
        <v>0.5955177382092921</v>
      </c>
      <c r="AY9" s="49">
        <f>kWh_in_MMBtu*(AV9-AU9)*Elec_source_E+(AT9-AS9)*Gas_source_E</f>
        <v>-11.354938498595796</v>
      </c>
      <c r="AZ9" s="50">
        <f>(AV9-AU9)*Elec_emissions/1000+(AT9-AS9)*Gas_emissions</f>
        <v>-1527.3224113802171</v>
      </c>
      <c r="BA9" s="6"/>
      <c r="BB9" s="16">
        <v>2</v>
      </c>
      <c r="BC9" s="17" t="s">
        <v>23</v>
      </c>
      <c r="BD9" s="18">
        <v>72</v>
      </c>
      <c r="BE9" s="18">
        <v>37</v>
      </c>
      <c r="BF9" s="30">
        <v>85.957217237215843</v>
      </c>
      <c r="BG9" s="31">
        <v>75.285518959478722</v>
      </c>
      <c r="BH9" s="31">
        <v>605.12257867680682</v>
      </c>
      <c r="BI9" s="30">
        <v>657.78983851648411</v>
      </c>
      <c r="BJ9" s="37">
        <f t="shared" ref="BJ9:BJ11" si="9">(BG9-BF9)/BF9</f>
        <v>-0.12415127688797174</v>
      </c>
      <c r="BK9" s="38">
        <f t="shared" si="4"/>
        <v>8.7035687802035605E-2</v>
      </c>
      <c r="BL9" s="49">
        <f>kWh_in_MMBtu*(BI9-BH9)*Elec_source_E+(BG9-BF9)*Gas_source_E</f>
        <v>-11.068302639346975</v>
      </c>
      <c r="BM9" s="50">
        <f>(BI9-BH9)*Elec_emissions/1000+(BG9-BF9)*Gas_emissions</f>
        <v>-1492.1614510204661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7653</v>
      </c>
      <c r="F10" s="30">
        <v>37.875286246735115</v>
      </c>
      <c r="G10" s="31">
        <v>30.1945977613344</v>
      </c>
      <c r="H10" s="31">
        <v>317.42201272986966</v>
      </c>
      <c r="I10" s="30">
        <v>877.35961330878899</v>
      </c>
      <c r="J10" s="37">
        <f t="shared" si="5"/>
        <v>-0.20278892244841576</v>
      </c>
      <c r="K10" s="38">
        <f t="shared" si="0"/>
        <v>1.7640162878540928</v>
      </c>
      <c r="L10" s="49">
        <f>kWh_in_MMBtu*(I10-H10)*Elec_source_E+(G10-F10)*Gas_source_E</f>
        <v>-2.3773350497178711</v>
      </c>
      <c r="M10" s="50">
        <f>(I10-H10)*Elec_emissions/1000+(G10-F10)*Gas_emissions</f>
        <v>-314.91193611215647</v>
      </c>
      <c r="N10" s="6"/>
      <c r="O10" s="16">
        <v>3</v>
      </c>
      <c r="P10" s="17" t="s">
        <v>24</v>
      </c>
      <c r="Q10" s="18">
        <v>7241</v>
      </c>
      <c r="R10" s="18">
        <v>5333</v>
      </c>
      <c r="S10" s="30">
        <v>36.880733495830874</v>
      </c>
      <c r="T10" s="31">
        <v>29.18240079479467</v>
      </c>
      <c r="U10" s="31">
        <v>310.75887781478701</v>
      </c>
      <c r="V10" s="30">
        <v>862.30613803501683</v>
      </c>
      <c r="W10" s="37">
        <f t="shared" si="6"/>
        <v>-0.20873588921181435</v>
      </c>
      <c r="X10" s="38">
        <f t="shared" si="1"/>
        <v>1.7748399147874168</v>
      </c>
      <c r="Y10" s="49">
        <f>kWh_in_MMBtu*(V10-U10)*Elec_source_E+(T10-S10)*Gas_source_E</f>
        <v>-2.4863930815469102</v>
      </c>
      <c r="Z10" s="50">
        <f>(V10-U10)*Elec_emissions/1000+(T10-S10)*Gas_emissions</f>
        <v>-329.70519069210764</v>
      </c>
      <c r="AA10" s="6"/>
      <c r="AB10" s="16">
        <v>3</v>
      </c>
      <c r="AC10" s="17" t="s">
        <v>24</v>
      </c>
      <c r="AD10" s="18">
        <v>2476</v>
      </c>
      <c r="AE10" s="18">
        <v>2104</v>
      </c>
      <c r="AF10" s="30">
        <v>35.425153129573324</v>
      </c>
      <c r="AG10" s="31">
        <v>28.220319680013617</v>
      </c>
      <c r="AH10" s="31">
        <v>304.2810516054243</v>
      </c>
      <c r="AI10" s="30">
        <v>921.71123829342207</v>
      </c>
      <c r="AJ10" s="37">
        <f t="shared" si="7"/>
        <v>-0.20338185760854283</v>
      </c>
      <c r="AK10" s="38">
        <f t="shared" si="2"/>
        <v>2.0291443828998226</v>
      </c>
      <c r="AL10" s="49">
        <f>kWh_in_MMBtu*(AI10-AH10)*Elec_source_E+(AG10-AF10)*Gas_source_E</f>
        <v>-1.2431452939237806</v>
      </c>
      <c r="AM10" s="50">
        <f>(AI10-AH10)*Elec_emissions/1000+(AG10-AF10)*Gas_emissions</f>
        <v>-161.3670256409282</v>
      </c>
      <c r="AO10" s="16">
        <v>3</v>
      </c>
      <c r="AP10" s="17" t="s">
        <v>24</v>
      </c>
      <c r="AQ10" s="18">
        <v>211</v>
      </c>
      <c r="AR10" s="18">
        <v>153</v>
      </c>
      <c r="AS10" s="30">
        <v>87.131595887962064</v>
      </c>
      <c r="AT10" s="31">
        <v>73.919558082424359</v>
      </c>
      <c r="AU10" s="31">
        <v>620.0366523119983</v>
      </c>
      <c r="AV10" s="30">
        <v>908.74767692714397</v>
      </c>
      <c r="AW10" s="37">
        <f t="shared" si="8"/>
        <v>-0.15163314376252637</v>
      </c>
      <c r="AX10" s="38">
        <f t="shared" si="3"/>
        <v>0.46563541612999393</v>
      </c>
      <c r="AY10" s="49">
        <f>kWh_in_MMBtu*(AV10-AU10)*Elec_source_E+(AT10-AS10)*Gas_source_E</f>
        <v>-11.31022044992279</v>
      </c>
      <c r="AZ10" s="50">
        <f>(AV10-AU10)*Elec_emissions/1000+(AT10-AS10)*Gas_emissions</f>
        <v>-1522.3837276236209</v>
      </c>
      <c r="BA10" s="6"/>
      <c r="BB10" s="16">
        <v>3</v>
      </c>
      <c r="BC10" s="17" t="s">
        <v>24</v>
      </c>
      <c r="BD10" s="18">
        <v>72</v>
      </c>
      <c r="BE10" s="18">
        <v>63</v>
      </c>
      <c r="BF10" s="30">
        <v>84.269167579646833</v>
      </c>
      <c r="BG10" s="31">
        <v>75.623305325282814</v>
      </c>
      <c r="BH10" s="31">
        <v>585.40678815690023</v>
      </c>
      <c r="BI10" s="30">
        <v>594.21661225721027</v>
      </c>
      <c r="BJ10" s="37">
        <f t="shared" si="9"/>
        <v>-0.10259816849611574</v>
      </c>
      <c r="BK10" s="38">
        <f t="shared" si="4"/>
        <v>1.5049063793822693E-2</v>
      </c>
      <c r="BL10" s="49">
        <f>kWh_in_MMBtu*(BI10-BH10)*Elec_source_E+(BG10-BF10)*Gas_source_E</f>
        <v>-9.3296730848827742</v>
      </c>
      <c r="BM10" s="50">
        <f>(BI10-BH10)*Elec_emissions/1000+(BG10-BF10)*Gas_emissions</f>
        <v>-1258.1322671496598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9955</v>
      </c>
      <c r="F11" s="39">
        <v>39.44952554725365</v>
      </c>
      <c r="G11" s="40">
        <v>31.376074273013025</v>
      </c>
      <c r="H11" s="40">
        <v>322.71264079135506</v>
      </c>
      <c r="I11" s="39">
        <v>917.43268419370577</v>
      </c>
      <c r="J11" s="41">
        <f t="shared" si="5"/>
        <v>-0.20465268370769221</v>
      </c>
      <c r="K11" s="42">
        <f t="shared" si="0"/>
        <v>1.8428780538127663</v>
      </c>
      <c r="L11" s="51">
        <f>kWh_in_MMBtu*(I11-H11)*Elec_source_E+(G11-F11)*Gas_source_E</f>
        <v>-2.43307041200217</v>
      </c>
      <c r="M11" s="52">
        <f>(I11-H11)*Elec_emissions/1000+(G11-F11)*Gas_emissions</f>
        <v>-322.07439420635387</v>
      </c>
      <c r="N11" s="6"/>
      <c r="O11" s="19">
        <v>4</v>
      </c>
      <c r="P11" s="14" t="s">
        <v>25</v>
      </c>
      <c r="Q11" s="13">
        <v>7241</v>
      </c>
      <c r="R11" s="13">
        <v>7208</v>
      </c>
      <c r="S11" s="39">
        <v>38.811393143891678</v>
      </c>
      <c r="T11" s="40">
        <v>30.983471677850268</v>
      </c>
      <c r="U11" s="40">
        <v>317.8663065347028</v>
      </c>
      <c r="V11" s="39">
        <v>881.17149559212919</v>
      </c>
      <c r="W11" s="41">
        <f t="shared" si="6"/>
        <v>-0.20169132906463075</v>
      </c>
      <c r="X11" s="42">
        <f t="shared" si="1"/>
        <v>1.7721450102668492</v>
      </c>
      <c r="Y11" s="51">
        <f>kWh_in_MMBtu*(V11-U11)*Elec_source_E+(T11-S11)*Gas_source_E</f>
        <v>-2.5017660567685578</v>
      </c>
      <c r="Z11" s="52">
        <f>(V11-U11)*Elec_emissions/1000+(T11-S11)*Gas_emissions</f>
        <v>-331.65871061858934</v>
      </c>
      <c r="AA11" s="6"/>
      <c r="AB11" s="19">
        <v>4</v>
      </c>
      <c r="AC11" s="14" t="s">
        <v>25</v>
      </c>
      <c r="AD11" s="13">
        <v>2476</v>
      </c>
      <c r="AE11" s="13">
        <v>2466</v>
      </c>
      <c r="AF11" s="39">
        <v>35.644836808875539</v>
      </c>
      <c r="AG11" s="40">
        <v>27.418649291095363</v>
      </c>
      <c r="AH11" s="40">
        <v>303.20982556325578</v>
      </c>
      <c r="AI11" s="39">
        <v>1023.1388845493726</v>
      </c>
      <c r="AJ11" s="41">
        <f t="shared" si="7"/>
        <v>-0.23078202214498175</v>
      </c>
      <c r="AK11" s="42">
        <f t="shared" si="2"/>
        <v>2.3743592663883675</v>
      </c>
      <c r="AL11" s="51">
        <f>kWh_in_MMBtu*(AI11-AH11)*Elec_source_E+(AG11-AF11)*Gas_source_E</f>
        <v>-1.2590823146962533</v>
      </c>
      <c r="AM11" s="52">
        <f>(AI11-AH11)*Elec_emissions/1000+(AG11-AF11)*Gas_emissions</f>
        <v>-162.47271334787183</v>
      </c>
      <c r="AO11" s="19">
        <v>4</v>
      </c>
      <c r="AP11" s="14" t="s">
        <v>25</v>
      </c>
      <c r="AQ11" s="13">
        <v>211</v>
      </c>
      <c r="AR11" s="13">
        <v>209</v>
      </c>
      <c r="AS11" s="39">
        <v>91.267854543067557</v>
      </c>
      <c r="AT11" s="40">
        <v>77.479579090791404</v>
      </c>
      <c r="AU11" s="40">
        <v>632.03966427188038</v>
      </c>
      <c r="AV11" s="39">
        <v>1004.1868936022747</v>
      </c>
      <c r="AW11" s="41">
        <f t="shared" si="8"/>
        <v>-0.1510748282766933</v>
      </c>
      <c r="AX11" s="42">
        <f t="shared" si="3"/>
        <v>0.58880359946889371</v>
      </c>
      <c r="AY11" s="51">
        <f>kWh_in_MMBtu*(AV11-AU11)*Elec_source_E+(AT11-AS11)*Gas_source_E</f>
        <v>-11.045062884250411</v>
      </c>
      <c r="AZ11" s="52">
        <f>(AV11-AU11)*Elec_emissions/1000+(AT11-AS11)*Gas_emissions</f>
        <v>-1485.774420038201</v>
      </c>
      <c r="BA11" s="6"/>
      <c r="BB11" s="19">
        <v>4</v>
      </c>
      <c r="BC11" s="14" t="s">
        <v>25</v>
      </c>
      <c r="BD11" s="13">
        <v>72</v>
      </c>
      <c r="BE11" s="13">
        <v>72</v>
      </c>
      <c r="BF11" s="39">
        <v>83.227164882636401</v>
      </c>
      <c r="BG11" s="40">
        <v>72.393532667808969</v>
      </c>
      <c r="BH11" s="40">
        <v>577.94835977754451</v>
      </c>
      <c r="BI11" s="39">
        <v>675.31501192604003</v>
      </c>
      <c r="BJ11" s="41">
        <f t="shared" si="9"/>
        <v>-0.13016942521236408</v>
      </c>
      <c r="BK11" s="42">
        <f t="shared" si="4"/>
        <v>0.16846946704022567</v>
      </c>
      <c r="BL11" s="51">
        <f>kWh_in_MMBtu*(BI11-BH11)*Elec_source_E+(BG11-BF11)*Gas_source_E</f>
        <v>-10.766265047839324</v>
      </c>
      <c r="BM11" s="52">
        <f>(BI11-BH11)*Elec_emissions/1000+(BG11-BF11)*Gas_emissions</f>
        <v>-1450.97282335572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74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74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74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74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74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53" t="s">
        <v>36</v>
      </c>
      <c r="G18" s="53"/>
      <c r="H18" s="53"/>
      <c r="I18" s="53"/>
      <c r="J18" s="28"/>
      <c r="K18" s="29"/>
      <c r="L18" s="45"/>
      <c r="M18" s="29"/>
      <c r="N18" s="5"/>
      <c r="O18" s="27"/>
      <c r="P18" s="28"/>
      <c r="Q18" s="28"/>
      <c r="R18" s="28"/>
      <c r="S18" s="53" t="s">
        <v>36</v>
      </c>
      <c r="T18" s="53"/>
      <c r="U18" s="53"/>
      <c r="V18" s="53"/>
      <c r="W18" s="28"/>
      <c r="X18" s="29"/>
      <c r="Y18" s="45"/>
      <c r="Z18" s="29"/>
      <c r="AB18" s="27"/>
      <c r="AC18" s="28"/>
      <c r="AD18" s="28"/>
      <c r="AE18" s="28"/>
      <c r="AF18" s="53" t="s">
        <v>36</v>
      </c>
      <c r="AG18" s="53"/>
      <c r="AH18" s="53"/>
      <c r="AI18" s="53"/>
      <c r="AJ18" s="28"/>
      <c r="AK18" s="29"/>
      <c r="AL18" s="45"/>
      <c r="AM18" s="29"/>
      <c r="AO18" s="27"/>
      <c r="AP18" s="28"/>
      <c r="AQ18" s="28"/>
      <c r="AR18" s="28"/>
      <c r="AS18" s="53" t="s">
        <v>36</v>
      </c>
      <c r="AT18" s="53"/>
      <c r="AU18" s="53"/>
      <c r="AV18" s="53"/>
      <c r="AW18" s="28"/>
      <c r="AX18" s="29"/>
      <c r="AY18" s="45"/>
      <c r="AZ18" s="29"/>
      <c r="BB18" s="27"/>
      <c r="BC18" s="28"/>
      <c r="BD18" s="28"/>
      <c r="BE18" s="28"/>
      <c r="BF18" s="53" t="s">
        <v>36</v>
      </c>
      <c r="BG18" s="53"/>
      <c r="BH18" s="53"/>
      <c r="BI18" s="53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35</v>
      </c>
      <c r="I19" s="23" t="s">
        <v>35</v>
      </c>
      <c r="J19" s="23" t="s">
        <v>42</v>
      </c>
      <c r="K19" s="34" t="s">
        <v>42</v>
      </c>
      <c r="L19" s="46" t="s">
        <v>42</v>
      </c>
      <c r="M19" s="34" t="s">
        <v>42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35</v>
      </c>
      <c r="V19" s="23" t="s">
        <v>35</v>
      </c>
      <c r="W19" s="23" t="s">
        <v>42</v>
      </c>
      <c r="X19" s="34" t="s">
        <v>42</v>
      </c>
      <c r="Y19" s="46" t="s">
        <v>42</v>
      </c>
      <c r="Z19" s="34" t="s">
        <v>42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35</v>
      </c>
      <c r="AI19" s="23" t="s">
        <v>35</v>
      </c>
      <c r="AJ19" s="23" t="s">
        <v>42</v>
      </c>
      <c r="AK19" s="34" t="s">
        <v>42</v>
      </c>
      <c r="AL19" s="46" t="s">
        <v>42</v>
      </c>
      <c r="AM19" s="34" t="s">
        <v>42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35</v>
      </c>
      <c r="AV19" s="23" t="s">
        <v>35</v>
      </c>
      <c r="AW19" s="23" t="s">
        <v>42</v>
      </c>
      <c r="AX19" s="34" t="s">
        <v>42</v>
      </c>
      <c r="AY19" s="46" t="s">
        <v>42</v>
      </c>
      <c r="AZ19" s="34" t="s">
        <v>42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35</v>
      </c>
      <c r="BI19" s="23" t="s">
        <v>35</v>
      </c>
      <c r="BJ19" s="23" t="s">
        <v>42</v>
      </c>
      <c r="BK19" s="34" t="s">
        <v>42</v>
      </c>
      <c r="BL19" s="46" t="s">
        <v>42</v>
      </c>
      <c r="BM19" s="34" t="s">
        <v>42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33</v>
      </c>
      <c r="G20" s="23" t="s">
        <v>34</v>
      </c>
      <c r="H20" s="23" t="s">
        <v>33</v>
      </c>
      <c r="I20" s="23" t="s">
        <v>34</v>
      </c>
      <c r="J20" s="23" t="s">
        <v>37</v>
      </c>
      <c r="K20" s="34" t="s">
        <v>38</v>
      </c>
      <c r="L20" s="46" t="s">
        <v>43</v>
      </c>
      <c r="M20" s="34" t="s">
        <v>44</v>
      </c>
      <c r="N20" s="6"/>
      <c r="O20" s="16"/>
      <c r="P20" s="18"/>
      <c r="Q20" s="23" t="s">
        <v>6</v>
      </c>
      <c r="R20" s="23" t="s">
        <v>4</v>
      </c>
      <c r="S20" s="23" t="s">
        <v>33</v>
      </c>
      <c r="T20" s="23" t="s">
        <v>34</v>
      </c>
      <c r="U20" s="23" t="s">
        <v>33</v>
      </c>
      <c r="V20" s="23" t="s">
        <v>34</v>
      </c>
      <c r="W20" s="23" t="s">
        <v>37</v>
      </c>
      <c r="X20" s="34" t="s">
        <v>38</v>
      </c>
      <c r="Y20" s="46" t="s">
        <v>43</v>
      </c>
      <c r="Z20" s="34" t="s">
        <v>44</v>
      </c>
      <c r="AA20" s="6"/>
      <c r="AB20" s="16"/>
      <c r="AC20" s="18"/>
      <c r="AD20" s="23" t="s">
        <v>6</v>
      </c>
      <c r="AE20" s="23" t="s">
        <v>4</v>
      </c>
      <c r="AF20" s="23" t="s">
        <v>33</v>
      </c>
      <c r="AG20" s="23" t="s">
        <v>34</v>
      </c>
      <c r="AH20" s="23" t="s">
        <v>33</v>
      </c>
      <c r="AI20" s="23" t="s">
        <v>34</v>
      </c>
      <c r="AJ20" s="23" t="s">
        <v>37</v>
      </c>
      <c r="AK20" s="34" t="s">
        <v>38</v>
      </c>
      <c r="AL20" s="46" t="s">
        <v>43</v>
      </c>
      <c r="AM20" s="34" t="s">
        <v>44</v>
      </c>
      <c r="AO20" s="16"/>
      <c r="AP20" s="18"/>
      <c r="AQ20" s="23" t="s">
        <v>6</v>
      </c>
      <c r="AR20" s="23" t="s">
        <v>4</v>
      </c>
      <c r="AS20" s="23" t="s">
        <v>33</v>
      </c>
      <c r="AT20" s="23" t="s">
        <v>34</v>
      </c>
      <c r="AU20" s="23" t="s">
        <v>33</v>
      </c>
      <c r="AV20" s="23" t="s">
        <v>34</v>
      </c>
      <c r="AW20" s="23" t="s">
        <v>37</v>
      </c>
      <c r="AX20" s="34" t="s">
        <v>38</v>
      </c>
      <c r="AY20" s="46" t="s">
        <v>43</v>
      </c>
      <c r="AZ20" s="34" t="s">
        <v>44</v>
      </c>
      <c r="BA20" s="6"/>
      <c r="BB20" s="16"/>
      <c r="BC20" s="18"/>
      <c r="BD20" s="23" t="s">
        <v>6</v>
      </c>
      <c r="BE20" s="23" t="s">
        <v>4</v>
      </c>
      <c r="BF20" s="23" t="s">
        <v>33</v>
      </c>
      <c r="BG20" s="23" t="s">
        <v>34</v>
      </c>
      <c r="BH20" s="23" t="s">
        <v>33</v>
      </c>
      <c r="BI20" s="23" t="s">
        <v>34</v>
      </c>
      <c r="BJ20" s="23" t="s">
        <v>37</v>
      </c>
      <c r="BK20" s="34" t="s">
        <v>38</v>
      </c>
      <c r="BL20" s="46" t="s">
        <v>43</v>
      </c>
      <c r="BM20" s="34" t="s">
        <v>44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39</v>
      </c>
      <c r="G21" s="10" t="s">
        <v>39</v>
      </c>
      <c r="H21" s="10" t="s">
        <v>40</v>
      </c>
      <c r="I21" s="10" t="s">
        <v>40</v>
      </c>
      <c r="J21" s="9" t="s">
        <v>41</v>
      </c>
      <c r="K21" s="35" t="s">
        <v>41</v>
      </c>
      <c r="L21" s="47" t="s">
        <v>39</v>
      </c>
      <c r="M21" s="48" t="s">
        <v>45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39</v>
      </c>
      <c r="T21" s="10" t="s">
        <v>39</v>
      </c>
      <c r="U21" s="10" t="s">
        <v>40</v>
      </c>
      <c r="V21" s="10" t="s">
        <v>40</v>
      </c>
      <c r="W21" s="9" t="s">
        <v>41</v>
      </c>
      <c r="X21" s="35" t="s">
        <v>41</v>
      </c>
      <c r="Y21" s="47" t="s">
        <v>39</v>
      </c>
      <c r="Z21" s="48" t="s">
        <v>45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39</v>
      </c>
      <c r="AG21" s="10" t="s">
        <v>39</v>
      </c>
      <c r="AH21" s="10" t="s">
        <v>40</v>
      </c>
      <c r="AI21" s="10" t="s">
        <v>40</v>
      </c>
      <c r="AJ21" s="9" t="s">
        <v>41</v>
      </c>
      <c r="AK21" s="35" t="s">
        <v>41</v>
      </c>
      <c r="AL21" s="47" t="s">
        <v>39</v>
      </c>
      <c r="AM21" s="48" t="s">
        <v>45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39</v>
      </c>
      <c r="AT21" s="10" t="s">
        <v>39</v>
      </c>
      <c r="AU21" s="10" t="s">
        <v>40</v>
      </c>
      <c r="AV21" s="10" t="s">
        <v>40</v>
      </c>
      <c r="AW21" s="9" t="s">
        <v>41</v>
      </c>
      <c r="AX21" s="35" t="s">
        <v>41</v>
      </c>
      <c r="AY21" s="47" t="s">
        <v>39</v>
      </c>
      <c r="AZ21" s="48" t="s">
        <v>45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39</v>
      </c>
      <c r="BG21" s="10" t="s">
        <v>39</v>
      </c>
      <c r="BH21" s="10" t="s">
        <v>40</v>
      </c>
      <c r="BI21" s="10" t="s">
        <v>40</v>
      </c>
      <c r="BJ21" s="9" t="s">
        <v>41</v>
      </c>
      <c r="BK21" s="35" t="s">
        <v>41</v>
      </c>
      <c r="BL21" s="47" t="s">
        <v>39</v>
      </c>
      <c r="BM21" s="48" t="s">
        <v>45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1771</v>
      </c>
      <c r="F23" s="30">
        <v>54.891104540492918</v>
      </c>
      <c r="G23" s="30">
        <v>44.479374154818984</v>
      </c>
      <c r="H23" s="30">
        <v>386.0284323007877</v>
      </c>
      <c r="I23" s="30">
        <v>1208.9603790830799</v>
      </c>
      <c r="J23" s="32">
        <f>(G23-F23)/F23</f>
        <v>-0.18967973905486357</v>
      </c>
      <c r="K23" s="36">
        <f t="shared" ref="K23:K26" si="10">(I23-H23)/H23</f>
        <v>2.1317910234681254</v>
      </c>
      <c r="L23" s="49">
        <f>kWh_in_MMBtu*(I23-H23)*Elec_source_E+(G23-F23)*Gas_source_E</f>
        <v>-2.538589206097404</v>
      </c>
      <c r="M23" s="50">
        <f>(I23-H23)*Elec_emissions/1000+(G23-F23)*Gas_emissions</f>
        <v>-333.9813160726153</v>
      </c>
      <c r="N23" s="6"/>
      <c r="O23" s="16">
        <v>1</v>
      </c>
      <c r="P23" s="17" t="s">
        <v>22</v>
      </c>
      <c r="Q23" s="18">
        <v>3779</v>
      </c>
      <c r="R23" s="18">
        <v>1233</v>
      </c>
      <c r="S23" s="30">
        <v>54.119913175542251</v>
      </c>
      <c r="T23" s="30">
        <v>44.660797397191736</v>
      </c>
      <c r="U23" s="30">
        <v>377.64836166134694</v>
      </c>
      <c r="V23" s="30">
        <v>1035.4696424393314</v>
      </c>
      <c r="W23" s="32">
        <f>(T23-S23)/S23</f>
        <v>-0.17478069019935638</v>
      </c>
      <c r="X23" s="36">
        <f t="shared" ref="X23:X26" si="11">(V23-U23)/U23</f>
        <v>1.7418883478908889</v>
      </c>
      <c r="Y23" s="49">
        <f>kWh_in_MMBtu*(V23-U23)*Elec_source_E+(T23-S23)*Gas_source_E</f>
        <v>-3.2678915010871821</v>
      </c>
      <c r="Z23" s="50">
        <f>(V23-U23)*Elec_emissions/1000+(T23-S23)*Gas_emissions</f>
        <v>-434.01787716633623</v>
      </c>
      <c r="AA23" s="6"/>
      <c r="AB23" s="16">
        <v>1</v>
      </c>
      <c r="AC23" s="17" t="s">
        <v>22</v>
      </c>
      <c r="AD23" s="18">
        <v>1341</v>
      </c>
      <c r="AE23" s="18">
        <v>468</v>
      </c>
      <c r="AF23" s="30">
        <v>46.821778132756023</v>
      </c>
      <c r="AG23" s="30">
        <v>34.765369329891165</v>
      </c>
      <c r="AH23" s="30">
        <v>346.41933637533117</v>
      </c>
      <c r="AI23" s="30">
        <v>1660.6556329069563</v>
      </c>
      <c r="AJ23" s="32">
        <f>(AG23-AF23)/AF23</f>
        <v>-0.25749574842460587</v>
      </c>
      <c r="AK23" s="36">
        <f t="shared" ref="AK23:AK26" si="12">(AI23-AH23)/AH23</f>
        <v>3.7937729177672228</v>
      </c>
      <c r="AL23" s="49">
        <f>kWh_in_MMBtu*(AI23-AH23)*Elec_source_E+(AG23-AF23)*Gas_source_E</f>
        <v>0.92854851841536679</v>
      </c>
      <c r="AM23" s="50">
        <f>(AI23-AH23)*Elec_emissions/1000+(AG23-AF23)*Gas_emissions</f>
        <v>138.60748113584873</v>
      </c>
      <c r="AO23" s="16">
        <v>1</v>
      </c>
      <c r="AP23" s="17" t="s">
        <v>22</v>
      </c>
      <c r="AQ23" s="18">
        <v>133</v>
      </c>
      <c r="AR23" s="18">
        <v>57</v>
      </c>
      <c r="AS23" s="30">
        <v>124.22783799107981</v>
      </c>
      <c r="AT23" s="30">
        <v>107.14112442414199</v>
      </c>
      <c r="AU23" s="30">
        <v>809.84864127810602</v>
      </c>
      <c r="AV23" s="30">
        <v>1380.2411184171967</v>
      </c>
      <c r="AW23" s="32">
        <f>(AT23-AS23)/AS23</f>
        <v>-0.13754335455926336</v>
      </c>
      <c r="AX23" s="36">
        <f t="shared" ref="AX23:AX26" si="13">(AV23-AU23)/AU23</f>
        <v>0.70431985443464507</v>
      </c>
      <c r="AY23" s="49">
        <f>kWh_in_MMBtu*(AV23-AU23)*Elec_source_E+(AT23-AS23)*Gas_source_E</f>
        <v>-12.517973909489022</v>
      </c>
      <c r="AZ23" s="50">
        <f>(AV23-AU23)*Elec_emissions/1000+(AT23-AS23)*Gas_emissions</f>
        <v>-1682.396232579621</v>
      </c>
      <c r="BA23" s="6"/>
      <c r="BB23" s="16">
        <v>1</v>
      </c>
      <c r="BC23" s="17" t="s">
        <v>22</v>
      </c>
      <c r="BD23" s="18">
        <v>46</v>
      </c>
      <c r="BE23" s="18">
        <v>13</v>
      </c>
      <c r="BF23" s="30">
        <v>114.51648185753008</v>
      </c>
      <c r="BG23" s="30">
        <v>102.22857683706752</v>
      </c>
      <c r="BH23" s="30">
        <v>748.48474613450992</v>
      </c>
      <c r="BI23" s="30">
        <v>651.86017524634372</v>
      </c>
      <c r="BJ23" s="32">
        <f>(BG23-BF23)/BF23</f>
        <v>-0.10730250197303423</v>
      </c>
      <c r="BK23" s="36">
        <f t="shared" ref="BK23:BK26" si="14">(BI23-BH23)/BH23</f>
        <v>-0.12909357390003756</v>
      </c>
      <c r="BL23" s="49">
        <f>kWh_in_MMBtu*(BI23-BH23)*Elec_source_E+(BG23-BF23)*Gas_source_E</f>
        <v>-14.428265918108066</v>
      </c>
      <c r="BM23" s="50">
        <f>(BI23-BH23)*Elec_emissions/1000+(BG23-BF23)*Gas_emissions</f>
        <v>-1946.8141640793899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2108</v>
      </c>
      <c r="F24" s="30">
        <v>53.513418157767667</v>
      </c>
      <c r="G24" s="31">
        <v>43.91611584400065</v>
      </c>
      <c r="H24" s="31">
        <v>381.17755611493192</v>
      </c>
      <c r="I24" s="30">
        <v>1041.8706303988299</v>
      </c>
      <c r="J24" s="37">
        <f t="shared" ref="J24:J26" si="15">(G24-F24)/F24</f>
        <v>-0.17934384765840142</v>
      </c>
      <c r="K24" s="38">
        <f t="shared" si="10"/>
        <v>1.7332947957845848</v>
      </c>
      <c r="L24" s="49">
        <f>kWh_in_MMBtu*(I24-H24)*Elec_source_E+(G24-F24)*Gas_source_E</f>
        <v>-3.3877697960369808</v>
      </c>
      <c r="M24" s="50">
        <f>(I24-H24)*Elec_emissions/1000+(G24-F24)*Gas_emissions</f>
        <v>-450.15571011496377</v>
      </c>
      <c r="N24" s="6"/>
      <c r="O24" s="16">
        <v>2</v>
      </c>
      <c r="P24" s="17" t="s">
        <v>23</v>
      </c>
      <c r="Q24" s="18">
        <v>3779</v>
      </c>
      <c r="R24" s="18">
        <v>1445</v>
      </c>
      <c r="S24" s="30">
        <v>53.018483433061121</v>
      </c>
      <c r="T24" s="31">
        <v>44.121646844305772</v>
      </c>
      <c r="U24" s="31">
        <v>375.08143712111035</v>
      </c>
      <c r="V24" s="30">
        <v>901.37883641184465</v>
      </c>
      <c r="W24" s="37">
        <f t="shared" ref="W24:W26" si="16">(T24-S24)/S24</f>
        <v>-0.16780631984670244</v>
      </c>
      <c r="X24" s="38">
        <f t="shared" si="11"/>
        <v>1.4031550143623817</v>
      </c>
      <c r="Y24" s="49">
        <f>kWh_in_MMBtu*(V24-U24)*Elec_source_E+(T24-S24)*Gas_source_E</f>
        <v>-4.0630838782119714</v>
      </c>
      <c r="Z24" s="50">
        <f>(V24-U24)*Elec_emissions/1000+(T24-S24)*Gas_emissions</f>
        <v>-542.59855997830857</v>
      </c>
      <c r="AA24" s="6"/>
      <c r="AB24" s="16">
        <v>2</v>
      </c>
      <c r="AC24" s="17" t="s">
        <v>23</v>
      </c>
      <c r="AD24" s="18">
        <v>1341</v>
      </c>
      <c r="AE24" s="18">
        <v>587</v>
      </c>
      <c r="AF24" s="30">
        <v>45.949852062602766</v>
      </c>
      <c r="AG24" s="31">
        <v>35.609806645441793</v>
      </c>
      <c r="AH24" s="31">
        <v>342.81100327955659</v>
      </c>
      <c r="AI24" s="30">
        <v>1368.2454906119349</v>
      </c>
      <c r="AJ24" s="37">
        <f t="shared" ref="AJ24:AJ26" si="17">(AG24-AF24)/AF24</f>
        <v>-0.22502891637330061</v>
      </c>
      <c r="AK24" s="38">
        <f t="shared" si="12"/>
        <v>2.9912531322576998</v>
      </c>
      <c r="AL24" s="49">
        <f>kWh_in_MMBtu*(AI24-AH24)*Elec_source_E+(AG24-AF24)*Gas_source_E</f>
        <v>-0.29248807662638932</v>
      </c>
      <c r="AM24" s="50">
        <f>(AI24-AH24)*Elec_emissions/1000+(AG24-AF24)*Gas_emissions</f>
        <v>-29.004931741385008</v>
      </c>
      <c r="AO24" s="16">
        <v>2</v>
      </c>
      <c r="AP24" s="17" t="s">
        <v>23</v>
      </c>
      <c r="AQ24" s="18">
        <v>133</v>
      </c>
      <c r="AR24" s="18">
        <v>60</v>
      </c>
      <c r="AS24" s="30">
        <v>121.43619650433753</v>
      </c>
      <c r="AT24" s="31">
        <v>102.96816064530384</v>
      </c>
      <c r="AU24" s="31">
        <v>793.64740127963819</v>
      </c>
      <c r="AV24" s="30">
        <v>1323.1956040862128</v>
      </c>
      <c r="AW24" s="37">
        <f t="shared" ref="AW24:AW26" si="18">(AT24-AS24)/AS24</f>
        <v>-0.15208015724021823</v>
      </c>
      <c r="AX24" s="38">
        <f t="shared" si="13"/>
        <v>0.66723358755129425</v>
      </c>
      <c r="AY24" s="49">
        <f>kWh_in_MMBtu*(AV24-AU24)*Elec_source_E+(AT24-AS24)*Gas_source_E</f>
        <v>-14.460888424811632</v>
      </c>
      <c r="AZ24" s="50">
        <f>(AV24-AU24)*Elec_emissions/1000+(AT24-AS24)*Gas_emissions</f>
        <v>-1944.8381843971933</v>
      </c>
      <c r="BA24" s="6"/>
      <c r="BB24" s="16">
        <v>2</v>
      </c>
      <c r="BC24" s="17" t="s">
        <v>23</v>
      </c>
      <c r="BD24" s="18">
        <v>46</v>
      </c>
      <c r="BE24" s="18">
        <v>16</v>
      </c>
      <c r="BF24" s="30">
        <v>120.99012279954063</v>
      </c>
      <c r="BG24" s="31">
        <v>108.64664809618858</v>
      </c>
      <c r="BH24" s="31">
        <v>792.54429052472153</v>
      </c>
      <c r="BI24" s="30">
        <v>701.18943945227204</v>
      </c>
      <c r="BJ24" s="37">
        <f t="shared" ref="BJ24:BJ26" si="19">(BG24-BF24)/BF24</f>
        <v>-0.1020205155407852</v>
      </c>
      <c r="BK24" s="38">
        <f t="shared" si="14"/>
        <v>-0.11526781804454864</v>
      </c>
      <c r="BL24" s="49">
        <f>kWh_in_MMBtu*(BI24-BH24)*Elec_source_E+(BG24-BF24)*Gas_source_E</f>
        <v>-14.432419972565553</v>
      </c>
      <c r="BM24" s="50">
        <f>(BI24-BH24)*Elec_emissions/1000+(BG24-BF24)*Gas_emissions</f>
        <v>-1947.3207348520921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3176</v>
      </c>
      <c r="F25" s="30">
        <v>50.824379162033161</v>
      </c>
      <c r="G25" s="31">
        <v>42.626049792665334</v>
      </c>
      <c r="H25" s="31">
        <v>371.64400771012686</v>
      </c>
      <c r="I25" s="30">
        <v>876.67152121143488</v>
      </c>
      <c r="J25" s="37">
        <f t="shared" si="15"/>
        <v>-0.16130702439533476</v>
      </c>
      <c r="K25" s="38">
        <f t="shared" si="10"/>
        <v>1.3589012684827599</v>
      </c>
      <c r="L25" s="49">
        <f>kWh_in_MMBtu*(I25-H25)*Elec_source_E+(G25-F25)*Gas_source_E</f>
        <v>-3.5294234984074642</v>
      </c>
      <c r="M25" s="50">
        <f>(I25-H25)*Elec_emissions/1000+(G25-F25)*Gas_emissions</f>
        <v>-470.84441266616864</v>
      </c>
      <c r="N25" s="6"/>
      <c r="O25" s="16">
        <v>3</v>
      </c>
      <c r="P25" s="17" t="s">
        <v>24</v>
      </c>
      <c r="Q25" s="18">
        <v>3779</v>
      </c>
      <c r="R25" s="18">
        <v>2043</v>
      </c>
      <c r="S25" s="30">
        <v>51.224892719760007</v>
      </c>
      <c r="T25" s="31">
        <v>43.189077906745716</v>
      </c>
      <c r="U25" s="31">
        <v>370.71495542782253</v>
      </c>
      <c r="V25" s="30">
        <v>792.34503525573894</v>
      </c>
      <c r="W25" s="37">
        <f t="shared" si="16"/>
        <v>-0.15687323850488952</v>
      </c>
      <c r="X25" s="38">
        <f t="shared" si="11"/>
        <v>1.1373430546963919</v>
      </c>
      <c r="Y25" s="49">
        <f>kWh_in_MMBtu*(V25-U25)*Elec_source_E+(T25-S25)*Gas_source_E</f>
        <v>-4.2451241551258985</v>
      </c>
      <c r="Z25" s="50">
        <f>(V25-U25)*Elec_emissions/1000+(T25-S25)*Gas_emissions</f>
        <v>-568.21464144331037</v>
      </c>
      <c r="AA25" s="6"/>
      <c r="AB25" s="16">
        <v>3</v>
      </c>
      <c r="AC25" s="17" t="s">
        <v>24</v>
      </c>
      <c r="AD25" s="18">
        <v>1341</v>
      </c>
      <c r="AE25" s="18">
        <v>1015</v>
      </c>
      <c r="AF25" s="30">
        <v>43.232620183568066</v>
      </c>
      <c r="AG25" s="31">
        <v>35.386628776498277</v>
      </c>
      <c r="AH25" s="31">
        <v>332.40054373289831</v>
      </c>
      <c r="AI25" s="30">
        <v>1037.9414351049645</v>
      </c>
      <c r="AJ25" s="37">
        <f t="shared" si="17"/>
        <v>-0.18148313411852626</v>
      </c>
      <c r="AK25" s="38">
        <f t="shared" si="12"/>
        <v>2.1225623864773402</v>
      </c>
      <c r="AL25" s="49">
        <f>kWh_in_MMBtu*(AI25-AH25)*Elec_source_E+(AG25-AF25)*Gas_source_E</f>
        <v>-0.99870630940523508</v>
      </c>
      <c r="AM25" s="50">
        <f>(AI25-AH25)*Elec_emissions/1000+(AG25-AF25)*Gas_emissions</f>
        <v>-127.5042807842749</v>
      </c>
      <c r="AO25" s="16">
        <v>3</v>
      </c>
      <c r="AP25" s="17" t="s">
        <v>24</v>
      </c>
      <c r="AQ25" s="18">
        <v>133</v>
      </c>
      <c r="AR25" s="18">
        <v>81</v>
      </c>
      <c r="AS25" s="30">
        <v>111.39362016095896</v>
      </c>
      <c r="AT25" s="31">
        <v>94.754192521797094</v>
      </c>
      <c r="AU25" s="31">
        <v>741.0224808039311</v>
      </c>
      <c r="AV25" s="30">
        <v>1098.3546898579907</v>
      </c>
      <c r="AW25" s="37">
        <f t="shared" si="18"/>
        <v>-0.14937505052011607</v>
      </c>
      <c r="AX25" s="38">
        <f t="shared" si="13"/>
        <v>0.48221507216136267</v>
      </c>
      <c r="AY25" s="49">
        <f>kWh_in_MMBtu*(AV25-AU25)*Elec_source_E+(AT25-AS25)*Gas_source_E</f>
        <v>-14.311426349583964</v>
      </c>
      <c r="AZ25" s="50">
        <f>(AV25-AU25)*Elec_emissions/1000+(AT25-AS25)*Gas_emissions</f>
        <v>-1926.4348309921916</v>
      </c>
      <c r="BA25" s="6"/>
      <c r="BB25" s="16">
        <v>3</v>
      </c>
      <c r="BC25" s="17" t="s">
        <v>24</v>
      </c>
      <c r="BD25" s="18">
        <v>46</v>
      </c>
      <c r="BE25" s="18">
        <v>37</v>
      </c>
      <c r="BF25" s="30">
        <v>104.37242358887966</v>
      </c>
      <c r="BG25" s="31">
        <v>96.014329070598961</v>
      </c>
      <c r="BH25" s="31">
        <v>690.84707335968858</v>
      </c>
      <c r="BI25" s="30">
        <v>623.52859000012381</v>
      </c>
      <c r="BJ25" s="37">
        <f t="shared" si="19"/>
        <v>-8.0079528968331884E-2</v>
      </c>
      <c r="BK25" s="38">
        <f t="shared" si="14"/>
        <v>-9.7443393705332365E-2</v>
      </c>
      <c r="BL25" s="49">
        <f>kWh_in_MMBtu*(BI25-BH25)*Elec_source_E+(BG25-BF25)*Gas_source_E</f>
        <v>-9.8310255042596868</v>
      </c>
      <c r="BM25" s="50">
        <f>(BI25-BH25)*Elec_emissions/1000+(BG25-BF25)*Gas_emissions</f>
        <v>-1326.5209689920694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5259</v>
      </c>
      <c r="F26" s="39">
        <v>49.003616687846879</v>
      </c>
      <c r="G26" s="40">
        <v>41.830674705411042</v>
      </c>
      <c r="H26" s="40">
        <v>361.66450147678887</v>
      </c>
      <c r="I26" s="39">
        <v>789.45924880858684</v>
      </c>
      <c r="J26" s="41">
        <f t="shared" si="15"/>
        <v>-0.1463757670811828</v>
      </c>
      <c r="K26" s="42">
        <f t="shared" si="10"/>
        <v>1.1828497007170422</v>
      </c>
      <c r="L26" s="51">
        <f>kWh_in_MMBtu*(I26-H26)*Elec_source_E+(G26-F26)*Gas_source_E</f>
        <v>-3.2385946823075109</v>
      </c>
      <c r="M26" s="52">
        <f>(I26-H26)*Elec_emissions/1000+(G26-F26)*Gas_emissions</f>
        <v>-432.40890879763401</v>
      </c>
      <c r="N26" s="6"/>
      <c r="O26" s="19">
        <v>4</v>
      </c>
      <c r="P26" s="14" t="s">
        <v>25</v>
      </c>
      <c r="Q26" s="13">
        <v>3779</v>
      </c>
      <c r="R26" s="13">
        <v>3749</v>
      </c>
      <c r="S26" s="39">
        <v>48.79230121405827</v>
      </c>
      <c r="T26" s="40">
        <v>42.301192204527638</v>
      </c>
      <c r="U26" s="40">
        <v>358.8120733732315</v>
      </c>
      <c r="V26" s="39">
        <v>685.15982327938457</v>
      </c>
      <c r="W26" s="41">
        <f t="shared" si="16"/>
        <v>-0.13303551683396278</v>
      </c>
      <c r="X26" s="42">
        <f t="shared" si="11"/>
        <v>0.9095227672751427</v>
      </c>
      <c r="Y26" s="51">
        <f>kWh_in_MMBtu*(V26-U26)*Elec_source_E+(T26-S26)*Gas_source_E</f>
        <v>-3.5814744268520915</v>
      </c>
      <c r="Z26" s="52">
        <f>(V26-U26)*Elec_emissions/1000+(T26-S26)*Gas_emissions</f>
        <v>-479.68339603745642</v>
      </c>
      <c r="AA26" s="6"/>
      <c r="AB26" s="19">
        <v>4</v>
      </c>
      <c r="AC26" s="14" t="s">
        <v>25</v>
      </c>
      <c r="AD26" s="13">
        <v>1341</v>
      </c>
      <c r="AE26" s="13">
        <v>1333</v>
      </c>
      <c r="AF26" s="39">
        <v>41.937362976765421</v>
      </c>
      <c r="AG26" s="40">
        <v>33.739388906860512</v>
      </c>
      <c r="AH26" s="40">
        <v>324.29660946679758</v>
      </c>
      <c r="AI26" s="39">
        <v>1062.8022535306084</v>
      </c>
      <c r="AJ26" s="41">
        <f t="shared" si="17"/>
        <v>-0.19548139148488752</v>
      </c>
      <c r="AK26" s="42">
        <f t="shared" si="12"/>
        <v>2.27725366995988</v>
      </c>
      <c r="AL26" s="51">
        <f>kWh_in_MMBtu*(AI26-AH26)*Elec_source_E+(AG26-AF26)*Gas_source_E</f>
        <v>-1.0294512763868271</v>
      </c>
      <c r="AM26" s="52">
        <f>(AI26-AH26)*Elec_emissions/1000+(AG26-AF26)*Gas_emissions</f>
        <v>-131.31498180724066</v>
      </c>
      <c r="AO26" s="19">
        <v>4</v>
      </c>
      <c r="AP26" s="14" t="s">
        <v>25</v>
      </c>
      <c r="AQ26" s="13">
        <v>133</v>
      </c>
      <c r="AR26" s="13">
        <v>131</v>
      </c>
      <c r="AS26" s="39">
        <v>109.46564942773607</v>
      </c>
      <c r="AT26" s="40">
        <v>94.288842930968471</v>
      </c>
      <c r="AU26" s="40">
        <v>719.28834966822296</v>
      </c>
      <c r="AV26" s="39">
        <v>1042.4062388747814</v>
      </c>
      <c r="AW26" s="41">
        <f t="shared" si="18"/>
        <v>-0.13864446587681911</v>
      </c>
      <c r="AX26" s="42">
        <f t="shared" si="13"/>
        <v>0.44921885549181895</v>
      </c>
      <c r="AY26" s="51">
        <f>kWh_in_MMBtu*(AV26-AU26)*Elec_source_E+(AT26-AS26)*Gas_source_E</f>
        <v>-13.08346313501661</v>
      </c>
      <c r="AZ26" s="52">
        <f>(AV26-AU26)*Elec_emissions/1000+(AT26-AS26)*Gas_emissions</f>
        <v>-1761.1771441185008</v>
      </c>
      <c r="BA26" s="6"/>
      <c r="BB26" s="19">
        <v>4</v>
      </c>
      <c r="BC26" s="14" t="s">
        <v>25</v>
      </c>
      <c r="BD26" s="13">
        <v>46</v>
      </c>
      <c r="BE26" s="13">
        <v>46</v>
      </c>
      <c r="BF26" s="39">
        <v>98.808217104796057</v>
      </c>
      <c r="BG26" s="40">
        <v>88.563149221328018</v>
      </c>
      <c r="BH26" s="40">
        <v>658.54339053058629</v>
      </c>
      <c r="BI26" s="39">
        <v>648.50849480553825</v>
      </c>
      <c r="BJ26" s="41">
        <f t="shared" si="19"/>
        <v>-0.10368639556163749</v>
      </c>
      <c r="BK26" s="42">
        <f t="shared" si="14"/>
        <v>-1.5238017523739721E-2</v>
      </c>
      <c r="BL26" s="51">
        <f>kWh_in_MMBtu*(BI26-BH26)*Elec_source_E+(BG26-BF26)*Gas_source_E</f>
        <v>-11.274556214681724</v>
      </c>
      <c r="BM26" s="52">
        <f>(BI26-BH26)*Elec_emissions/1000+(BG26-BF26)*Gas_emissions</f>
        <v>-1520.6157172540215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74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74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74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74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74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53" t="s">
        <v>36</v>
      </c>
      <c r="G33" s="53"/>
      <c r="H33" s="53"/>
      <c r="I33" s="53"/>
      <c r="J33" s="28"/>
      <c r="K33" s="29"/>
      <c r="L33" s="45"/>
      <c r="M33" s="29"/>
      <c r="N33" s="5"/>
      <c r="O33" s="27"/>
      <c r="P33" s="28"/>
      <c r="Q33" s="28"/>
      <c r="R33" s="28"/>
      <c r="S33" s="53" t="s">
        <v>36</v>
      </c>
      <c r="T33" s="53"/>
      <c r="U33" s="53"/>
      <c r="V33" s="53"/>
      <c r="W33" s="28"/>
      <c r="X33" s="29"/>
      <c r="Y33" s="45"/>
      <c r="Z33" s="29"/>
      <c r="AB33" s="27"/>
      <c r="AC33" s="28"/>
      <c r="AD33" s="28"/>
      <c r="AE33" s="28"/>
      <c r="AF33" s="53" t="s">
        <v>36</v>
      </c>
      <c r="AG33" s="53"/>
      <c r="AH33" s="53"/>
      <c r="AI33" s="53"/>
      <c r="AJ33" s="28"/>
      <c r="AK33" s="29"/>
      <c r="AL33" s="45"/>
      <c r="AM33" s="29"/>
      <c r="AO33" s="27"/>
      <c r="AP33" s="28"/>
      <c r="AQ33" s="28"/>
      <c r="AR33" s="28"/>
      <c r="AS33" s="53" t="s">
        <v>36</v>
      </c>
      <c r="AT33" s="53"/>
      <c r="AU33" s="53"/>
      <c r="AV33" s="53"/>
      <c r="AW33" s="28"/>
      <c r="AX33" s="29"/>
      <c r="AY33" s="45"/>
      <c r="AZ33" s="29"/>
      <c r="BB33" s="27"/>
      <c r="BC33" s="28"/>
      <c r="BD33" s="28"/>
      <c r="BE33" s="28"/>
      <c r="BF33" s="53" t="s">
        <v>36</v>
      </c>
      <c r="BG33" s="53"/>
      <c r="BH33" s="53"/>
      <c r="BI33" s="53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35</v>
      </c>
      <c r="I34" s="23" t="s">
        <v>35</v>
      </c>
      <c r="J34" s="23" t="s">
        <v>42</v>
      </c>
      <c r="K34" s="34" t="s">
        <v>42</v>
      </c>
      <c r="L34" s="46" t="s">
        <v>42</v>
      </c>
      <c r="M34" s="34" t="s">
        <v>42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35</v>
      </c>
      <c r="V34" s="23" t="s">
        <v>35</v>
      </c>
      <c r="W34" s="23" t="s">
        <v>42</v>
      </c>
      <c r="X34" s="34" t="s">
        <v>42</v>
      </c>
      <c r="Y34" s="46" t="s">
        <v>42</v>
      </c>
      <c r="Z34" s="34" t="s">
        <v>42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35</v>
      </c>
      <c r="AI34" s="23" t="s">
        <v>35</v>
      </c>
      <c r="AJ34" s="23" t="s">
        <v>42</v>
      </c>
      <c r="AK34" s="34" t="s">
        <v>42</v>
      </c>
      <c r="AL34" s="46" t="s">
        <v>42</v>
      </c>
      <c r="AM34" s="34" t="s">
        <v>42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35</v>
      </c>
      <c r="AV34" s="23" t="s">
        <v>35</v>
      </c>
      <c r="AW34" s="23" t="s">
        <v>42</v>
      </c>
      <c r="AX34" s="34" t="s">
        <v>42</v>
      </c>
      <c r="AY34" s="46" t="s">
        <v>42</v>
      </c>
      <c r="AZ34" s="34" t="s">
        <v>42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35</v>
      </c>
      <c r="BI34" s="23" t="s">
        <v>35</v>
      </c>
      <c r="BJ34" s="23" t="s">
        <v>42</v>
      </c>
      <c r="BK34" s="34" t="s">
        <v>42</v>
      </c>
      <c r="BL34" s="46" t="s">
        <v>42</v>
      </c>
      <c r="BM34" s="34" t="s">
        <v>42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33</v>
      </c>
      <c r="G35" s="23" t="s">
        <v>34</v>
      </c>
      <c r="H35" s="23" t="s">
        <v>33</v>
      </c>
      <c r="I35" s="23" t="s">
        <v>34</v>
      </c>
      <c r="J35" s="23" t="s">
        <v>37</v>
      </c>
      <c r="K35" s="34" t="s">
        <v>38</v>
      </c>
      <c r="L35" s="46" t="s">
        <v>43</v>
      </c>
      <c r="M35" s="34" t="s">
        <v>44</v>
      </c>
      <c r="N35" s="6"/>
      <c r="O35" s="16"/>
      <c r="P35" s="18"/>
      <c r="Q35" s="23" t="s">
        <v>6</v>
      </c>
      <c r="R35" s="23" t="s">
        <v>4</v>
      </c>
      <c r="S35" s="23" t="s">
        <v>33</v>
      </c>
      <c r="T35" s="23" t="s">
        <v>34</v>
      </c>
      <c r="U35" s="23" t="s">
        <v>33</v>
      </c>
      <c r="V35" s="23" t="s">
        <v>34</v>
      </c>
      <c r="W35" s="23" t="s">
        <v>37</v>
      </c>
      <c r="X35" s="34" t="s">
        <v>38</v>
      </c>
      <c r="Y35" s="46" t="s">
        <v>43</v>
      </c>
      <c r="Z35" s="34" t="s">
        <v>44</v>
      </c>
      <c r="AA35" s="6"/>
      <c r="AB35" s="16"/>
      <c r="AC35" s="18"/>
      <c r="AD35" s="23" t="s">
        <v>6</v>
      </c>
      <c r="AE35" s="23" t="s">
        <v>4</v>
      </c>
      <c r="AF35" s="23" t="s">
        <v>33</v>
      </c>
      <c r="AG35" s="23" t="s">
        <v>34</v>
      </c>
      <c r="AH35" s="23" t="s">
        <v>33</v>
      </c>
      <c r="AI35" s="23" t="s">
        <v>34</v>
      </c>
      <c r="AJ35" s="23" t="s">
        <v>37</v>
      </c>
      <c r="AK35" s="34" t="s">
        <v>38</v>
      </c>
      <c r="AL35" s="46" t="s">
        <v>43</v>
      </c>
      <c r="AM35" s="34" t="s">
        <v>44</v>
      </c>
      <c r="AO35" s="16"/>
      <c r="AP35" s="18"/>
      <c r="AQ35" s="23" t="s">
        <v>6</v>
      </c>
      <c r="AR35" s="23" t="s">
        <v>4</v>
      </c>
      <c r="AS35" s="23" t="s">
        <v>33</v>
      </c>
      <c r="AT35" s="23" t="s">
        <v>34</v>
      </c>
      <c r="AU35" s="23" t="s">
        <v>33</v>
      </c>
      <c r="AV35" s="23" t="s">
        <v>34</v>
      </c>
      <c r="AW35" s="23" t="s">
        <v>37</v>
      </c>
      <c r="AX35" s="34" t="s">
        <v>38</v>
      </c>
      <c r="AY35" s="46" t="s">
        <v>43</v>
      </c>
      <c r="AZ35" s="34" t="s">
        <v>44</v>
      </c>
      <c r="BA35" s="6"/>
      <c r="BB35" s="16"/>
      <c r="BC35" s="18"/>
      <c r="BD35" s="23" t="s">
        <v>6</v>
      </c>
      <c r="BE35" s="23" t="s">
        <v>4</v>
      </c>
      <c r="BF35" s="23" t="s">
        <v>33</v>
      </c>
      <c r="BG35" s="23" t="s">
        <v>34</v>
      </c>
      <c r="BH35" s="23" t="s">
        <v>33</v>
      </c>
      <c r="BI35" s="23" t="s">
        <v>34</v>
      </c>
      <c r="BJ35" s="23" t="s">
        <v>37</v>
      </c>
      <c r="BK35" s="34" t="s">
        <v>38</v>
      </c>
      <c r="BL35" s="46" t="s">
        <v>43</v>
      </c>
      <c r="BM35" s="34" t="s">
        <v>44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39</v>
      </c>
      <c r="G36" s="10" t="s">
        <v>39</v>
      </c>
      <c r="H36" s="10" t="s">
        <v>40</v>
      </c>
      <c r="I36" s="10" t="s">
        <v>40</v>
      </c>
      <c r="J36" s="9" t="s">
        <v>41</v>
      </c>
      <c r="K36" s="35" t="s">
        <v>41</v>
      </c>
      <c r="L36" s="47" t="s">
        <v>39</v>
      </c>
      <c r="M36" s="48" t="s">
        <v>45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39</v>
      </c>
      <c r="T36" s="10" t="s">
        <v>39</v>
      </c>
      <c r="U36" s="10" t="s">
        <v>40</v>
      </c>
      <c r="V36" s="10" t="s">
        <v>40</v>
      </c>
      <c r="W36" s="9" t="s">
        <v>41</v>
      </c>
      <c r="X36" s="35" t="s">
        <v>41</v>
      </c>
      <c r="Y36" s="47" t="s">
        <v>39</v>
      </c>
      <c r="Z36" s="48" t="s">
        <v>45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39</v>
      </c>
      <c r="AG36" s="10" t="s">
        <v>39</v>
      </c>
      <c r="AH36" s="10" t="s">
        <v>40</v>
      </c>
      <c r="AI36" s="10" t="s">
        <v>40</v>
      </c>
      <c r="AJ36" s="9" t="s">
        <v>41</v>
      </c>
      <c r="AK36" s="35" t="s">
        <v>41</v>
      </c>
      <c r="AL36" s="47" t="s">
        <v>39</v>
      </c>
      <c r="AM36" s="48" t="s">
        <v>45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39</v>
      </c>
      <c r="AT36" s="10" t="s">
        <v>39</v>
      </c>
      <c r="AU36" s="10" t="s">
        <v>40</v>
      </c>
      <c r="AV36" s="10" t="s">
        <v>40</v>
      </c>
      <c r="AW36" s="9" t="s">
        <v>41</v>
      </c>
      <c r="AX36" s="35" t="s">
        <v>41</v>
      </c>
      <c r="AY36" s="47" t="s">
        <v>39</v>
      </c>
      <c r="AZ36" s="48" t="s">
        <v>45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39</v>
      </c>
      <c r="BG36" s="10" t="s">
        <v>39</v>
      </c>
      <c r="BH36" s="10" t="s">
        <v>40</v>
      </c>
      <c r="BI36" s="10" t="s">
        <v>40</v>
      </c>
      <c r="BJ36" s="9" t="s">
        <v>41</v>
      </c>
      <c r="BK36" s="35" t="s">
        <v>41</v>
      </c>
      <c r="BL36" s="47" t="s">
        <v>39</v>
      </c>
      <c r="BM36" s="48" t="s">
        <v>45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3565</v>
      </c>
      <c r="F38" s="30">
        <v>28.350567685405426</v>
      </c>
      <c r="G38" s="30">
        <v>21.497447591252964</v>
      </c>
      <c r="H38" s="30">
        <v>275.88431188567807</v>
      </c>
      <c r="I38" s="30">
        <v>901.28286865134089</v>
      </c>
      <c r="J38" s="32">
        <f>(G38-F38)/F38</f>
        <v>-0.24172779078707396</v>
      </c>
      <c r="K38" s="36">
        <f t="shared" ref="K38:K41" si="20">(I38-H38)/H38</f>
        <v>2.2668869878502464</v>
      </c>
      <c r="L38" s="49">
        <f>kWh_in_MMBtu*(I38-H38)*Elec_source_E+(G38-F38)*Gas_source_E</f>
        <v>-0.77446945588208482</v>
      </c>
      <c r="M38" s="50">
        <f>(I38-H38)*Elec_emissions/1000+(G38-F38)*Gas_emissions</f>
        <v>-98.079152303138358</v>
      </c>
      <c r="N38" s="6"/>
      <c r="O38" s="16">
        <v>1</v>
      </c>
      <c r="P38" s="17" t="s">
        <v>22</v>
      </c>
      <c r="Q38" s="18">
        <v>3462</v>
      </c>
      <c r="R38" s="18">
        <v>2693</v>
      </c>
      <c r="S38" s="30">
        <v>27.576913874718905</v>
      </c>
      <c r="T38" s="30">
        <v>20.743207502842324</v>
      </c>
      <c r="U38" s="30">
        <v>269.82860711396575</v>
      </c>
      <c r="V38" s="30">
        <v>913.42051006776921</v>
      </c>
      <c r="W38" s="32">
        <f>(T38-S38)/S38</f>
        <v>-0.24780533466949581</v>
      </c>
      <c r="X38" s="36">
        <f t="shared" ref="X38:X41" si="21">(V38-U38)/U38</f>
        <v>2.3851878043530563</v>
      </c>
      <c r="Y38" s="49">
        <f>kWh_in_MMBtu*(V38-U38)*Elec_source_E+(T38-S38)*Gas_source_E</f>
        <v>-0.55853302163265717</v>
      </c>
      <c r="Z38" s="50">
        <f>(V38-U38)*Elec_emissions/1000+(T38-S38)*Gas_emissions</f>
        <v>-68.772209771027065</v>
      </c>
      <c r="AA38" s="6"/>
      <c r="AB38" s="16">
        <v>1</v>
      </c>
      <c r="AC38" s="17" t="s">
        <v>22</v>
      </c>
      <c r="AD38" s="18">
        <v>1135</v>
      </c>
      <c r="AE38" s="18">
        <v>796</v>
      </c>
      <c r="AF38" s="30">
        <v>27.530664072467744</v>
      </c>
      <c r="AG38" s="30">
        <v>20.77701172504613</v>
      </c>
      <c r="AH38" s="30">
        <v>273.78173945689957</v>
      </c>
      <c r="AI38" s="30">
        <v>876.56398912315353</v>
      </c>
      <c r="AJ38" s="32">
        <f>(AG38-AF38)/AF38</f>
        <v>-0.24531381915250119</v>
      </c>
      <c r="AK38" s="36">
        <f t="shared" ref="AK38:AK41" si="22">(AI38-AH38)/AH38</f>
        <v>2.2016890201004355</v>
      </c>
      <c r="AL38" s="49">
        <f>kWh_in_MMBtu*(AI38-AH38)*Elec_source_E+(AG38-AF38)*Gas_source_E</f>
        <v>-0.90817670374068982</v>
      </c>
      <c r="AM38" s="50">
        <f>(AI38-AH38)*Elec_emissions/1000+(AG38-AF38)*Gas_emissions</f>
        <v>-116.34150405624405</v>
      </c>
      <c r="AO38" s="16">
        <v>1</v>
      </c>
      <c r="AP38" s="17" t="s">
        <v>22</v>
      </c>
      <c r="AQ38" s="18">
        <v>78</v>
      </c>
      <c r="AR38" s="18">
        <v>55</v>
      </c>
      <c r="AS38" s="30">
        <v>66.293837439703552</v>
      </c>
      <c r="AT38" s="30">
        <v>57.609201348538129</v>
      </c>
      <c r="AU38" s="30">
        <v>531.63711898540703</v>
      </c>
      <c r="AV38" s="30">
        <v>767.89951841924244</v>
      </c>
      <c r="AW38" s="32">
        <f>(AT38-AS38)/AS38</f>
        <v>-0.1310021628943171</v>
      </c>
      <c r="AX38" s="36">
        <f t="shared" ref="AX38:AX41" si="23">(AV38-AU38)/AU38</f>
        <v>0.44440538667564444</v>
      </c>
      <c r="AY38" s="49">
        <f>kWh_in_MMBtu*(AV38-AU38)*Elec_source_E+(AT38-AS38)*Gas_source_E</f>
        <v>-6.9368603918818703</v>
      </c>
      <c r="AZ38" s="50">
        <f>(AV38-AU38)*Elec_emissions/1000+(AT38-AS38)*Gas_emissions</f>
        <v>-933.11597662452039</v>
      </c>
      <c r="BA38" s="6"/>
      <c r="BB38" s="16">
        <v>1</v>
      </c>
      <c r="BC38" s="17" t="s">
        <v>22</v>
      </c>
      <c r="BD38" s="18">
        <v>26</v>
      </c>
      <c r="BE38" s="18">
        <v>21</v>
      </c>
      <c r="BF38" s="30">
        <v>59.265479665920751</v>
      </c>
      <c r="BG38" s="30">
        <v>50.94930715981927</v>
      </c>
      <c r="BH38" s="30">
        <v>462.32508393553871</v>
      </c>
      <c r="BI38" s="30">
        <v>631.07544164019646</v>
      </c>
      <c r="BJ38" s="32">
        <f>(BG38-BF38)/BF38</f>
        <v>-0.14032068166797448</v>
      </c>
      <c r="BK38" s="36">
        <f t="shared" ref="BK38:BK41" si="24">(BI38-BH38)/BH38</f>
        <v>0.36500368153977636</v>
      </c>
      <c r="BL38" s="49">
        <f>kWh_in_MMBtu*(BI38-BH38)*Elec_source_E+(BG38-BF38)*Gas_source_E</f>
        <v>-7.2580097729384541</v>
      </c>
      <c r="BM38" s="50">
        <f>(BI38-BH38)*Elec_emissions/1000+(BG38-BF38)*Gas_emissions</f>
        <v>-977.11433829434532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3751</v>
      </c>
      <c r="F39" s="30">
        <v>28.408796093944559</v>
      </c>
      <c r="G39" s="31">
        <v>21.463474846044694</v>
      </c>
      <c r="H39" s="31">
        <v>276.33592528837062</v>
      </c>
      <c r="I39" s="30">
        <v>859.44689941980926</v>
      </c>
      <c r="J39" s="37">
        <f t="shared" ref="J39:J41" si="25">(G39-F39)/F39</f>
        <v>-0.24447784499323738</v>
      </c>
      <c r="K39" s="38">
        <f t="shared" si="20"/>
        <v>2.1101526105334751</v>
      </c>
      <c r="L39" s="49">
        <f>kWh_in_MMBtu*(I39-H39)*Elec_source_E+(G39-F39)*Gas_source_E</f>
        <v>-1.3276937917596117</v>
      </c>
      <c r="M39" s="50">
        <f>(I39-H39)*Elec_emissions/1000+(G39-F39)*Gas_emissions</f>
        <v>-173.11886705416839</v>
      </c>
      <c r="N39" s="6"/>
      <c r="O39" s="16">
        <v>2</v>
      </c>
      <c r="P39" s="17" t="s">
        <v>23</v>
      </c>
      <c r="Q39" s="18">
        <v>3462</v>
      </c>
      <c r="R39" s="18">
        <v>2814</v>
      </c>
      <c r="S39" s="30">
        <v>27.663970529635542</v>
      </c>
      <c r="T39" s="31">
        <v>20.716589731283072</v>
      </c>
      <c r="U39" s="31">
        <v>270.46988165800394</v>
      </c>
      <c r="V39" s="30">
        <v>875.25022212096223</v>
      </c>
      <c r="W39" s="37">
        <f t="shared" ref="W39:W41" si="26">(T39-S39)/S39</f>
        <v>-0.25113462259186398</v>
      </c>
      <c r="X39" s="38">
        <f t="shared" si="21"/>
        <v>2.2360358083332685</v>
      </c>
      <c r="Y39" s="49">
        <f>kWh_in_MMBtu*(V39-U39)*Elec_source_E+(T39-S39)*Gas_source_E</f>
        <v>-1.0979494283567872</v>
      </c>
      <c r="Z39" s="50">
        <f>(V39-U39)*Elec_emissions/1000+(T39-S39)*Gas_emissions</f>
        <v>-141.91436232467163</v>
      </c>
      <c r="AA39" s="6"/>
      <c r="AB39" s="16">
        <v>2</v>
      </c>
      <c r="AC39" s="17" t="s">
        <v>23</v>
      </c>
      <c r="AD39" s="18">
        <v>1135</v>
      </c>
      <c r="AE39" s="18">
        <v>860</v>
      </c>
      <c r="AF39" s="30">
        <v>27.664540716389048</v>
      </c>
      <c r="AG39" s="31">
        <v>20.974850250768672</v>
      </c>
      <c r="AH39" s="31">
        <v>274.66642367874812</v>
      </c>
      <c r="AI39" s="30">
        <v>818.65155252266766</v>
      </c>
      <c r="AJ39" s="37">
        <f t="shared" ref="AJ39:AJ41" si="27">(AG39-AF39)/AF39</f>
        <v>-0.24181462234279077</v>
      </c>
      <c r="AK39" s="38">
        <f t="shared" si="22"/>
        <v>1.9805301338184989</v>
      </c>
      <c r="AL39" s="49">
        <f>kWh_in_MMBtu*(AI39-AH39)*Elec_source_E+(AG39-AF39)*Gas_source_E</f>
        <v>-1.4679321895940838</v>
      </c>
      <c r="AM39" s="50">
        <f>(AI39-AH39)*Elec_emissions/1000+(AG39-AF39)*Gas_emissions</f>
        <v>-192.43012110713653</v>
      </c>
      <c r="AO39" s="16">
        <v>2</v>
      </c>
      <c r="AP39" s="17" t="s">
        <v>23</v>
      </c>
      <c r="AQ39" s="18">
        <v>78</v>
      </c>
      <c r="AR39" s="18">
        <v>56</v>
      </c>
      <c r="AS39" s="30">
        <v>65.694660516298555</v>
      </c>
      <c r="AT39" s="31">
        <v>55.846814215365178</v>
      </c>
      <c r="AU39" s="31">
        <v>526.99745794086232</v>
      </c>
      <c r="AV39" s="30">
        <v>779.85118771351938</v>
      </c>
      <c r="AW39" s="37">
        <f t="shared" ref="AW39:AW41" si="28">(AT39-AS39)/AS39</f>
        <v>-0.14990329843458389</v>
      </c>
      <c r="AX39" s="38">
        <f t="shared" si="23"/>
        <v>0.4798006631011707</v>
      </c>
      <c r="AY39" s="49">
        <f>kWh_in_MMBtu*(AV39-AU39)*Elec_source_E+(AT39-AS39)*Gas_source_E</f>
        <v>-8.0271350062218332</v>
      </c>
      <c r="AZ39" s="50">
        <f>(AV39-AU39)*Elec_emissions/1000+(AT39-AS39)*Gas_emissions</f>
        <v>-1079.9840831477629</v>
      </c>
      <c r="BA39" s="6"/>
      <c r="BB39" s="16">
        <v>2</v>
      </c>
      <c r="BC39" s="17" t="s">
        <v>23</v>
      </c>
      <c r="BD39" s="18">
        <v>26</v>
      </c>
      <c r="BE39" s="18">
        <v>21</v>
      </c>
      <c r="BF39" s="30">
        <v>59.265479665920751</v>
      </c>
      <c r="BG39" s="31">
        <v>49.867515807699775</v>
      </c>
      <c r="BH39" s="31">
        <v>462.32508393553871</v>
      </c>
      <c r="BI39" s="30">
        <v>624.72347589874141</v>
      </c>
      <c r="BJ39" s="37">
        <f t="shared" ref="BJ39:BJ41" si="29">(BG39-BF39)/BF39</f>
        <v>-0.15857399469636047</v>
      </c>
      <c r="BK39" s="38">
        <f t="shared" si="24"/>
        <v>0.35126450544449728</v>
      </c>
      <c r="BL39" s="49">
        <f>kWh_in_MMBtu*(BI39-BH39)*Elec_source_E+(BG39-BF39)*Gas_source_E</f>
        <v>-8.5051656235613713</v>
      </c>
      <c r="BM39" s="50">
        <f>(BI39-BH39)*Elec_emissions/1000+(BG39-BF39)*Gas_emissions</f>
        <v>-1145.3734252439867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4477</v>
      </c>
      <c r="F40" s="30">
        <v>28.689152876400922</v>
      </c>
      <c r="G40" s="31">
        <v>21.375680707167312</v>
      </c>
      <c r="H40" s="31">
        <v>278.95673328888245</v>
      </c>
      <c r="I40" s="30">
        <v>877.84774833250378</v>
      </c>
      <c r="J40" s="37">
        <f t="shared" si="25"/>
        <v>-0.25492116134420661</v>
      </c>
      <c r="K40" s="38">
        <f t="shared" si="20"/>
        <v>2.146895713836098</v>
      </c>
      <c r="L40" s="49">
        <f>kWh_in_MMBtu*(I40-H40)*Elec_source_E+(G40-F40)*Gas_source_E</f>
        <v>-1.5600393353916377</v>
      </c>
      <c r="M40" s="50">
        <f>(I40-H40)*Elec_emissions/1000+(G40-F40)*Gas_emissions</f>
        <v>-204.29287300391502</v>
      </c>
      <c r="N40" s="6"/>
      <c r="O40" s="16">
        <v>3</v>
      </c>
      <c r="P40" s="17" t="s">
        <v>24</v>
      </c>
      <c r="Q40" s="18">
        <v>3462</v>
      </c>
      <c r="R40" s="18">
        <v>3290</v>
      </c>
      <c r="S40" s="30">
        <v>27.973403011184306</v>
      </c>
      <c r="T40" s="31">
        <v>20.484637469653148</v>
      </c>
      <c r="U40" s="31">
        <v>273.52779375295307</v>
      </c>
      <c r="V40" s="30">
        <v>905.75006903138399</v>
      </c>
      <c r="W40" s="37">
        <f t="shared" si="26"/>
        <v>-0.26771020810507057</v>
      </c>
      <c r="X40" s="38">
        <f t="shared" si="21"/>
        <v>2.3113639261443621</v>
      </c>
      <c r="Y40" s="49">
        <f>kWh_in_MMBtu*(V40-U40)*Elec_source_E+(T40-S40)*Gas_source_E</f>
        <v>-1.3942691960386693</v>
      </c>
      <c r="Z40" s="50">
        <f>(V40-U40)*Elec_emissions/1000+(T40-S40)*Gas_emissions</f>
        <v>-181.59734635024165</v>
      </c>
      <c r="AA40" s="6"/>
      <c r="AB40" s="16">
        <v>3</v>
      </c>
      <c r="AC40" s="17" t="s">
        <v>24</v>
      </c>
      <c r="AD40" s="18">
        <v>1135</v>
      </c>
      <c r="AE40" s="18">
        <v>1089</v>
      </c>
      <c r="AF40" s="30">
        <v>28.148221026906203</v>
      </c>
      <c r="AG40" s="31">
        <v>21.540977409185295</v>
      </c>
      <c r="AH40" s="31">
        <v>278.07234223041416</v>
      </c>
      <c r="AI40" s="30">
        <v>813.37914484648184</v>
      </c>
      <c r="AJ40" s="37">
        <f t="shared" si="27"/>
        <v>-0.23473041551738574</v>
      </c>
      <c r="AK40" s="38">
        <f t="shared" si="22"/>
        <v>1.9250630908575075</v>
      </c>
      <c r="AL40" s="49">
        <f>kWh_in_MMBtu*(AI40-AH40)*Elec_source_E+(AG40-AF40)*Gas_source_E</f>
        <v>-1.4709740995129961</v>
      </c>
      <c r="AM40" s="50">
        <f>(AI40-AH40)*Elec_emissions/1000+(AG40-AF40)*Gas_emissions</f>
        <v>-192.92872080121094</v>
      </c>
      <c r="AO40" s="16">
        <v>3</v>
      </c>
      <c r="AP40" s="17" t="s">
        <v>24</v>
      </c>
      <c r="AQ40" s="18">
        <v>78</v>
      </c>
      <c r="AR40" s="18">
        <v>72</v>
      </c>
      <c r="AS40" s="30">
        <v>59.836818580840486</v>
      </c>
      <c r="AT40" s="31">
        <v>50.480594338130082</v>
      </c>
      <c r="AU40" s="31">
        <v>483.92759525857463</v>
      </c>
      <c r="AV40" s="30">
        <v>695.43978737994087</v>
      </c>
      <c r="AW40" s="37">
        <f t="shared" si="28"/>
        <v>-0.15636232782112233</v>
      </c>
      <c r="AX40" s="38">
        <f t="shared" si="23"/>
        <v>0.43707404618732265</v>
      </c>
      <c r="AY40" s="49">
        <f>kWh_in_MMBtu*(AV40-AU40)*Elec_source_E+(AT40-AS40)*Gas_source_E</f>
        <v>-7.9338638128038514</v>
      </c>
      <c r="AZ40" s="50">
        <f>(AV40-AU40)*Elec_emissions/1000+(AT40-AS40)*Gas_emissions</f>
        <v>-1067.8262363339629</v>
      </c>
      <c r="BA40" s="6"/>
      <c r="BB40" s="16">
        <v>3</v>
      </c>
      <c r="BC40" s="17" t="s">
        <v>24</v>
      </c>
      <c r="BD40" s="18">
        <v>26</v>
      </c>
      <c r="BE40" s="18">
        <v>26</v>
      </c>
      <c r="BF40" s="30">
        <v>55.660687874200065</v>
      </c>
      <c r="BG40" s="31">
        <v>46.605309995409826</v>
      </c>
      <c r="BH40" s="31">
        <v>435.35715152216324</v>
      </c>
      <c r="BI40" s="30">
        <v>552.50341316152583</v>
      </c>
      <c r="BJ40" s="37">
        <f t="shared" si="29"/>
        <v>-0.16268893225424191</v>
      </c>
      <c r="BK40" s="38">
        <f t="shared" si="24"/>
        <v>0.26908082531727723</v>
      </c>
      <c r="BL40" s="49">
        <f>kWh_in_MMBtu*(BI40-BH40)*Elec_source_E+(BG40-BF40)*Gas_source_E</f>
        <v>-8.616210026538651</v>
      </c>
      <c r="BM40" s="50">
        <f>(BI40-BH40)*Elec_emissions/1000+(BG40-BF40)*Gas_emissions</f>
        <v>-1160.8098837585319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4696</v>
      </c>
      <c r="F41" s="39">
        <v>28.750001418552799</v>
      </c>
      <c r="G41" s="40">
        <v>19.668079453170463</v>
      </c>
      <c r="H41" s="40">
        <v>279.09087006207392</v>
      </c>
      <c r="I41" s="39">
        <v>1060.7487610017058</v>
      </c>
      <c r="J41" s="41">
        <f t="shared" si="25"/>
        <v>-0.31589292233987987</v>
      </c>
      <c r="K41" s="42">
        <f t="shared" si="20"/>
        <v>2.8007289911195579</v>
      </c>
      <c r="L41" s="51">
        <f>kWh_in_MMBtu*(I41-H41)*Elec_source_E+(G41-F41)*Gas_source_E</f>
        <v>-1.5309724270072653</v>
      </c>
      <c r="M41" s="52">
        <f>(I41-H41)*Elec_emissions/1000+(G41-F41)*Gas_emissions</f>
        <v>-198.51195548497867</v>
      </c>
      <c r="N41" s="6"/>
      <c r="O41" s="19">
        <v>4</v>
      </c>
      <c r="P41" s="14" t="s">
        <v>25</v>
      </c>
      <c r="Q41" s="13">
        <v>3462</v>
      </c>
      <c r="R41" s="13">
        <v>3459</v>
      </c>
      <c r="S41" s="39">
        <v>27.993693127975693</v>
      </c>
      <c r="T41" s="40">
        <v>18.716881838442376</v>
      </c>
      <c r="U41" s="40">
        <v>273.48767690832341</v>
      </c>
      <c r="V41" s="39">
        <v>1093.6166414436727</v>
      </c>
      <c r="W41" s="41">
        <f t="shared" si="26"/>
        <v>-0.3313893328444924</v>
      </c>
      <c r="X41" s="42">
        <f t="shared" si="21"/>
        <v>2.9987784963717656</v>
      </c>
      <c r="Y41" s="51">
        <f>kWh_in_MMBtu*(V41-U41)*Elec_source_E+(T41-S41)*Gas_source_E</f>
        <v>-1.3315357360273818</v>
      </c>
      <c r="Z41" s="52">
        <f>(V41-U41)*Elec_emissions/1000+(T41-S41)*Gas_emissions</f>
        <v>-171.22374512699957</v>
      </c>
      <c r="AA41" s="6"/>
      <c r="AB41" s="19">
        <v>4</v>
      </c>
      <c r="AC41" s="14" t="s">
        <v>25</v>
      </c>
      <c r="AD41" s="13">
        <v>1135</v>
      </c>
      <c r="AE41" s="13">
        <v>1133</v>
      </c>
      <c r="AF41" s="39">
        <v>28.241538148860482</v>
      </c>
      <c r="AG41" s="40">
        <v>19.982156874665712</v>
      </c>
      <c r="AH41" s="40">
        <v>278.40074970851509</v>
      </c>
      <c r="AI41" s="39">
        <v>976.47403825459048</v>
      </c>
      <c r="AJ41" s="41">
        <f t="shared" si="27"/>
        <v>-0.29245507913413799</v>
      </c>
      <c r="AK41" s="42">
        <f t="shared" si="22"/>
        <v>2.5074404048011956</v>
      </c>
      <c r="AL41" s="51">
        <f>kWh_in_MMBtu*(AI41-AH41)*Elec_source_E+(AG41-AF41)*Gas_source_E</f>
        <v>-1.5292483994857324</v>
      </c>
      <c r="AM41" s="52">
        <f>(AI41-AH41)*Elec_emissions/1000+(AG41-AF41)*Gas_emissions</f>
        <v>-199.13048576063738</v>
      </c>
      <c r="AO41" s="19">
        <v>4</v>
      </c>
      <c r="AP41" s="14" t="s">
        <v>25</v>
      </c>
      <c r="AQ41" s="13">
        <v>78</v>
      </c>
      <c r="AR41" s="13">
        <v>78</v>
      </c>
      <c r="AS41" s="39">
        <v>60.704891339329443</v>
      </c>
      <c r="AT41" s="40">
        <v>49.248635974596638</v>
      </c>
      <c r="AU41" s="40">
        <v>485.5066157216126</v>
      </c>
      <c r="AV41" s="39">
        <v>939.99799320870636</v>
      </c>
      <c r="AW41" s="41">
        <f t="shared" si="28"/>
        <v>-0.18872046571493545</v>
      </c>
      <c r="AX41" s="42">
        <f t="shared" si="23"/>
        <v>0.93611778453642569</v>
      </c>
      <c r="AY41" s="51">
        <f>kWh_in_MMBtu*(AV41-AU41)*Elec_source_E+(AT41-AS41)*Gas_source_E</f>
        <v>-7.6215957964250958</v>
      </c>
      <c r="AZ41" s="52">
        <f>(AV41-AU41)*Elec_emissions/1000+(AT41-AS41)*Gas_emissions</f>
        <v>-1023.2390757494878</v>
      </c>
      <c r="BA41" s="6"/>
      <c r="BB41" s="19">
        <v>4</v>
      </c>
      <c r="BC41" s="14" t="s">
        <v>25</v>
      </c>
      <c r="BD41" s="13">
        <v>26</v>
      </c>
      <c r="BE41" s="13">
        <v>26</v>
      </c>
      <c r="BF41" s="39">
        <v>55.660687874200065</v>
      </c>
      <c r="BG41" s="40">
        <v>43.785749534659871</v>
      </c>
      <c r="BH41" s="40">
        <v>435.35715152216324</v>
      </c>
      <c r="BI41" s="39">
        <v>722.74192683154308</v>
      </c>
      <c r="BJ41" s="41">
        <f t="shared" si="29"/>
        <v>-0.21334515962826403</v>
      </c>
      <c r="BK41" s="42">
        <f t="shared" si="24"/>
        <v>0.66011267830235609</v>
      </c>
      <c r="BL41" s="51">
        <f>kWh_in_MMBtu*(BI41-BH41)*Elec_source_E+(BG41-BF41)*Gas_source_E</f>
        <v>-9.866980675733533</v>
      </c>
      <c r="BM41" s="52">
        <f>(BI41-BH41)*Elec_emissions/1000+(BG41-BF41)*Gas_emissions</f>
        <v>-1327.7584726125701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74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74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74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53" t="s">
        <v>36</v>
      </c>
      <c r="G48" s="53"/>
      <c r="H48" s="53"/>
      <c r="I48" s="53"/>
      <c r="J48" s="28"/>
      <c r="K48" s="29"/>
      <c r="L48" s="45"/>
      <c r="M48" s="29"/>
      <c r="O48" s="27"/>
      <c r="P48" s="28"/>
      <c r="Q48" s="28"/>
      <c r="R48" s="28"/>
      <c r="S48" s="53" t="s">
        <v>36</v>
      </c>
      <c r="T48" s="53"/>
      <c r="U48" s="53"/>
      <c r="V48" s="53"/>
      <c r="W48" s="28"/>
      <c r="X48" s="29"/>
      <c r="Y48" s="45"/>
      <c r="Z48" s="29"/>
      <c r="AB48" s="27"/>
      <c r="AC48" s="28"/>
      <c r="AD48" s="28"/>
      <c r="AE48" s="28"/>
      <c r="AF48" s="53" t="s">
        <v>36</v>
      </c>
      <c r="AG48" s="53"/>
      <c r="AH48" s="53"/>
      <c r="AI48" s="53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35</v>
      </c>
      <c r="I49" s="23" t="s">
        <v>35</v>
      </c>
      <c r="J49" s="23" t="s">
        <v>42</v>
      </c>
      <c r="K49" s="34" t="s">
        <v>42</v>
      </c>
      <c r="L49" s="46" t="s">
        <v>42</v>
      </c>
      <c r="M49" s="34" t="s">
        <v>42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35</v>
      </c>
      <c r="V49" s="23" t="s">
        <v>35</v>
      </c>
      <c r="W49" s="23" t="s">
        <v>42</v>
      </c>
      <c r="X49" s="34" t="s">
        <v>42</v>
      </c>
      <c r="Y49" s="46" t="s">
        <v>42</v>
      </c>
      <c r="Z49" s="34" t="s">
        <v>42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35</v>
      </c>
      <c r="AI49" s="23" t="s">
        <v>35</v>
      </c>
      <c r="AJ49" s="23" t="s">
        <v>42</v>
      </c>
      <c r="AK49" s="34" t="s">
        <v>42</v>
      </c>
      <c r="AL49" s="46" t="s">
        <v>42</v>
      </c>
      <c r="AM49" s="34" t="s">
        <v>42</v>
      </c>
      <c r="AX49" s="34" t="s">
        <v>42</v>
      </c>
      <c r="AY49" s="46" t="s">
        <v>42</v>
      </c>
      <c r="AZ49" s="34" t="s">
        <v>42</v>
      </c>
      <c r="BK49" s="34" t="s">
        <v>42</v>
      </c>
      <c r="BL49" s="46" t="s">
        <v>42</v>
      </c>
      <c r="BM49" s="34" t="s">
        <v>42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33</v>
      </c>
      <c r="G50" s="23" t="s">
        <v>34</v>
      </c>
      <c r="H50" s="23" t="s">
        <v>33</v>
      </c>
      <c r="I50" s="23" t="s">
        <v>34</v>
      </c>
      <c r="J50" s="23" t="s">
        <v>37</v>
      </c>
      <c r="K50" s="34" t="s">
        <v>38</v>
      </c>
      <c r="L50" s="46" t="s">
        <v>43</v>
      </c>
      <c r="M50" s="34" t="s">
        <v>44</v>
      </c>
      <c r="O50" s="16"/>
      <c r="P50" s="18"/>
      <c r="Q50" s="23" t="s">
        <v>6</v>
      </c>
      <c r="R50" s="23" t="s">
        <v>4</v>
      </c>
      <c r="S50" s="23" t="s">
        <v>33</v>
      </c>
      <c r="T50" s="23" t="s">
        <v>34</v>
      </c>
      <c r="U50" s="23" t="s">
        <v>33</v>
      </c>
      <c r="V50" s="23" t="s">
        <v>34</v>
      </c>
      <c r="W50" s="23" t="s">
        <v>37</v>
      </c>
      <c r="X50" s="34" t="s">
        <v>38</v>
      </c>
      <c r="Y50" s="46" t="s">
        <v>43</v>
      </c>
      <c r="Z50" s="34" t="s">
        <v>44</v>
      </c>
      <c r="AB50" s="16"/>
      <c r="AC50" s="18"/>
      <c r="AD50" s="23" t="s">
        <v>6</v>
      </c>
      <c r="AE50" s="23" t="s">
        <v>4</v>
      </c>
      <c r="AF50" s="23" t="s">
        <v>33</v>
      </c>
      <c r="AG50" s="23" t="s">
        <v>34</v>
      </c>
      <c r="AH50" s="23" t="s">
        <v>33</v>
      </c>
      <c r="AI50" s="23" t="s">
        <v>34</v>
      </c>
      <c r="AJ50" s="23" t="s">
        <v>37</v>
      </c>
      <c r="AK50" s="34" t="s">
        <v>38</v>
      </c>
      <c r="AL50" s="46" t="s">
        <v>43</v>
      </c>
      <c r="AM50" s="34" t="s">
        <v>44</v>
      </c>
      <c r="AX50" s="34" t="s">
        <v>38</v>
      </c>
      <c r="AY50" s="46" t="s">
        <v>43</v>
      </c>
      <c r="AZ50" s="34" t="s">
        <v>44</v>
      </c>
      <c r="BK50" s="34" t="s">
        <v>38</v>
      </c>
      <c r="BL50" s="46" t="s">
        <v>43</v>
      </c>
      <c r="BM50" s="34" t="s">
        <v>44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39</v>
      </c>
      <c r="G51" s="10" t="s">
        <v>39</v>
      </c>
      <c r="H51" s="10" t="s">
        <v>40</v>
      </c>
      <c r="I51" s="10" t="s">
        <v>40</v>
      </c>
      <c r="J51" s="9" t="s">
        <v>41</v>
      </c>
      <c r="K51" s="35" t="s">
        <v>41</v>
      </c>
      <c r="L51" s="47" t="s">
        <v>39</v>
      </c>
      <c r="M51" s="48" t="s">
        <v>45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39</v>
      </c>
      <c r="T51" s="10" t="s">
        <v>39</v>
      </c>
      <c r="U51" s="10" t="s">
        <v>40</v>
      </c>
      <c r="V51" s="10" t="s">
        <v>40</v>
      </c>
      <c r="W51" s="9" t="s">
        <v>41</v>
      </c>
      <c r="X51" s="35" t="s">
        <v>41</v>
      </c>
      <c r="Y51" s="47" t="s">
        <v>39</v>
      </c>
      <c r="Z51" s="48" t="s">
        <v>45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39</v>
      </c>
      <c r="AG51" s="10" t="s">
        <v>39</v>
      </c>
      <c r="AH51" s="10" t="s">
        <v>40</v>
      </c>
      <c r="AI51" s="10" t="s">
        <v>40</v>
      </c>
      <c r="AJ51" s="9" t="s">
        <v>41</v>
      </c>
      <c r="AK51" s="35" t="s">
        <v>41</v>
      </c>
      <c r="AL51" s="47" t="s">
        <v>39</v>
      </c>
      <c r="AM51" s="48" t="s">
        <v>45</v>
      </c>
      <c r="AX51" s="35" t="s">
        <v>41</v>
      </c>
      <c r="AY51" s="47" t="s">
        <v>39</v>
      </c>
      <c r="AZ51" s="48" t="s">
        <v>45</v>
      </c>
      <c r="BK51" s="35" t="s">
        <v>41</v>
      </c>
      <c r="BL51" s="47" t="s">
        <v>39</v>
      </c>
      <c r="BM51" s="48" t="s">
        <v>45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726</v>
      </c>
      <c r="F53" s="30">
        <v>37.451487724104837</v>
      </c>
      <c r="G53" s="30">
        <v>29.589602447980614</v>
      </c>
      <c r="H53" s="30">
        <v>311.67232659770247</v>
      </c>
      <c r="I53" s="30">
        <v>1297.252144164878</v>
      </c>
      <c r="J53" s="32">
        <f>(G53-F53)/F53</f>
        <v>-0.20992184166462607</v>
      </c>
      <c r="K53" s="36">
        <f t="shared" ref="K53:K56" si="30">(I53-H53)/H53</f>
        <v>3.1622307579438491</v>
      </c>
      <c r="L53" s="49">
        <f>kWh_in_MMBtu*(I53-H53)*Elec_source_E+(G53-F53)*Gas_source_E</f>
        <v>1.9820278313684394</v>
      </c>
      <c r="M53" s="50">
        <f>(I53-H53)*Elec_emissions/1000+(G53-F53)*Gas_emissions</f>
        <v>277.33591915241232</v>
      </c>
      <c r="O53" s="16">
        <v>1</v>
      </c>
      <c r="P53" s="17" t="s">
        <v>22</v>
      </c>
      <c r="Q53" s="18">
        <v>794</v>
      </c>
      <c r="R53" s="18">
        <v>236</v>
      </c>
      <c r="S53" s="30">
        <v>55.950661117135233</v>
      </c>
      <c r="T53" s="30">
        <v>46.297021804157488</v>
      </c>
      <c r="U53" s="30">
        <v>383.74852129357186</v>
      </c>
      <c r="V53" s="30">
        <v>975.46882283484899</v>
      </c>
      <c r="W53" s="32">
        <f>(T53-S53)/S53</f>
        <v>-0.17253843154359544</v>
      </c>
      <c r="X53" s="36">
        <f t="shared" ref="X53:X56" si="31">(V53-U53)/U53</f>
        <v>1.5419480954523461</v>
      </c>
      <c r="Y53" s="49">
        <f>kWh_in_MMBtu*(V53-U53)*Elec_source_E+(T53-S53)*Gas_source_E</f>
        <v>-4.187590200477576</v>
      </c>
      <c r="Z53" s="50">
        <f>(V53-U53)*Elec_emissions/1000+(T53-S53)*Gas_emissions</f>
        <v>-558.7236605667116</v>
      </c>
      <c r="AB53" s="16">
        <v>1</v>
      </c>
      <c r="AC53" s="17" t="s">
        <v>22</v>
      </c>
      <c r="AD53" s="18">
        <v>661</v>
      </c>
      <c r="AE53" s="18">
        <v>490</v>
      </c>
      <c r="AF53" s="30">
        <v>28.541681763380041</v>
      </c>
      <c r="AG53" s="30">
        <v>21.542763737658735</v>
      </c>
      <c r="AH53" s="30">
        <v>276.95807772377327</v>
      </c>
      <c r="AI53" s="30">
        <v>891.11933448941397</v>
      </c>
      <c r="AJ53" s="32">
        <f>(AG53-AF53)/AF53</f>
        <v>-0.24521743616037225</v>
      </c>
      <c r="AK53" s="36">
        <f t="shared" ref="AK53:AK56" si="32">(AI53-AH53)/AH53</f>
        <v>2.217524261481119</v>
      </c>
      <c r="AL53" s="49">
        <f>kWh_in_MMBtu*(AI53-AH53)*Elec_source_E+(AG53-AF53)*Gas_source_E</f>
        <v>-1.0536941987736546</v>
      </c>
      <c r="AM53" s="50">
        <f>(AI53-AH53)*Elec_emissions/1000+(AG53-AF53)*Gas_emissions</f>
        <v>-135.85048244379027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794</v>
      </c>
      <c r="F54" s="30">
        <v>38.120352199924206</v>
      </c>
      <c r="G54" s="31">
        <v>30.294922949069591</v>
      </c>
      <c r="H54" s="31">
        <v>315.29603323837898</v>
      </c>
      <c r="I54" s="30">
        <v>1246.1240495702116</v>
      </c>
      <c r="J54" s="37">
        <f t="shared" ref="J54:J56" si="35">(G54-F54)/F54</f>
        <v>-0.20528218652896324</v>
      </c>
      <c r="K54" s="38">
        <f t="shared" si="30"/>
        <v>2.9522351003638598</v>
      </c>
      <c r="L54" s="49">
        <f>kWh_in_MMBtu*(I54-H54)*Elec_source_E+(G54-F54)*Gas_source_E</f>
        <v>1.4355996003339886</v>
      </c>
      <c r="M54" s="50">
        <f>(I54-H54)*Elec_emissions/1000+(G54-F54)*Gas_emissions</f>
        <v>203.08583587085627</v>
      </c>
      <c r="O54" s="16">
        <v>2</v>
      </c>
      <c r="P54" s="17" t="s">
        <v>23</v>
      </c>
      <c r="Q54" s="18">
        <v>794</v>
      </c>
      <c r="R54" s="18">
        <v>283</v>
      </c>
      <c r="S54" s="30">
        <v>55.2070570991797</v>
      </c>
      <c r="T54" s="31">
        <v>46.241198260559919</v>
      </c>
      <c r="U54" s="31">
        <v>382.89087666154984</v>
      </c>
      <c r="V54" s="30">
        <v>857.75208948891998</v>
      </c>
      <c r="W54" s="37">
        <f t="shared" ref="W54:W56" si="36">(T54-S54)/S54</f>
        <v>-0.16240421623113471</v>
      </c>
      <c r="X54" s="38">
        <f t="shared" si="31"/>
        <v>1.2401998631247513</v>
      </c>
      <c r="Y54" s="49">
        <f>kWh_in_MMBtu*(V54-U54)*Elec_source_E+(T54-S54)*Gas_source_E</f>
        <v>-4.6889869106913089</v>
      </c>
      <c r="Z54" s="50">
        <f>(V54-U54)*Elec_emissions/1000+(T54-S54)*Gas_emissions</f>
        <v>-627.53304582611156</v>
      </c>
      <c r="AB54" s="16">
        <v>2</v>
      </c>
      <c r="AC54" s="17" t="s">
        <v>23</v>
      </c>
      <c r="AD54" s="18">
        <v>661</v>
      </c>
      <c r="AE54" s="18">
        <v>511</v>
      </c>
      <c r="AF54" s="30">
        <v>28.657460836931516</v>
      </c>
      <c r="AG54" s="31">
        <v>21.463619792216839</v>
      </c>
      <c r="AH54" s="31">
        <v>277.86092425842293</v>
      </c>
      <c r="AI54" s="30">
        <v>864.99388488025147</v>
      </c>
      <c r="AJ54" s="37">
        <f t="shared" ref="AJ54:AJ56" si="37">(AG54-AF54)/AF54</f>
        <v>-0.25102855712337963</v>
      </c>
      <c r="AK54" s="38">
        <f t="shared" si="32"/>
        <v>2.1130461657709341</v>
      </c>
      <c r="AL54" s="49">
        <f>kWh_in_MMBtu*(AI54-AH54)*Elec_source_E+(AG54-AF54)*Gas_source_E</f>
        <v>-1.5555215327915466</v>
      </c>
      <c r="AM54" s="50">
        <f>(AI54-AH54)*Elec_emissions/1000+(AG54-AF54)*Gas_emissions</f>
        <v>-203.80330882891894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1059</v>
      </c>
      <c r="F55" s="30">
        <v>38.838651006106545</v>
      </c>
      <c r="G55" s="31">
        <v>31.521481772194232</v>
      </c>
      <c r="H55" s="31">
        <v>320.61721666388678</v>
      </c>
      <c r="I55" s="30">
        <v>1185.197184062617</v>
      </c>
      <c r="J55" s="37">
        <f t="shared" si="35"/>
        <v>-0.18839916022731698</v>
      </c>
      <c r="K55" s="38">
        <f t="shared" si="30"/>
        <v>2.696611168903936</v>
      </c>
      <c r="L55" s="49">
        <f>kWh_in_MMBtu*(I55-H55)*Elec_source_E+(G55-F55)*Gas_source_E</f>
        <v>1.2803604640915616</v>
      </c>
      <c r="M55" s="50">
        <f>(I55-H55)*Elec_emissions/1000+(G55-F55)*Gas_emissions</f>
        <v>181.47539521264366</v>
      </c>
      <c r="O55" s="16">
        <v>3</v>
      </c>
      <c r="P55" s="17" t="s">
        <v>24</v>
      </c>
      <c r="Q55" s="18">
        <v>794</v>
      </c>
      <c r="R55" s="18">
        <v>440</v>
      </c>
      <c r="S55" s="30">
        <v>52.812962734760866</v>
      </c>
      <c r="T55" s="31">
        <v>45.289003794226616</v>
      </c>
      <c r="U55" s="31">
        <v>375.90879525004209</v>
      </c>
      <c r="V55" s="30">
        <v>719.47284619596815</v>
      </c>
      <c r="W55" s="37">
        <f t="shared" si="36"/>
        <v>-0.14246424648284445</v>
      </c>
      <c r="X55" s="38">
        <f t="shared" si="31"/>
        <v>0.91395587250731558</v>
      </c>
      <c r="Y55" s="49">
        <f>kWh_in_MMBtu*(V55-U55)*Elec_source_E+(T55-S55)*Gas_source_E</f>
        <v>-4.5229654864580375</v>
      </c>
      <c r="Z55" s="50">
        <f>(V55-U55)*Elec_emissions/1000+(T55-S55)*Gas_emissions</f>
        <v>-606.47983418315835</v>
      </c>
      <c r="AB55" s="16">
        <v>3</v>
      </c>
      <c r="AC55" s="17" t="s">
        <v>24</v>
      </c>
      <c r="AD55" s="18">
        <v>661</v>
      </c>
      <c r="AE55" s="18">
        <v>619</v>
      </c>
      <c r="AF55" s="30">
        <v>28.905376110132675</v>
      </c>
      <c r="AG55" s="31">
        <v>21.735197943932135</v>
      </c>
      <c r="AH55" s="31">
        <v>281.31464060910764</v>
      </c>
      <c r="AI55" s="30">
        <v>847.3517811580125</v>
      </c>
      <c r="AJ55" s="37">
        <f t="shared" si="37"/>
        <v>-0.24805690605378627</v>
      </c>
      <c r="AK55" s="38">
        <f t="shared" si="32"/>
        <v>2.0121140489642162</v>
      </c>
      <c r="AL55" s="49">
        <f>kWh_in_MMBtu*(AI55-AH55)*Elec_source_E+(AG55-AF55)*Gas_source_E</f>
        <v>-1.7555779607757209</v>
      </c>
      <c r="AM55" s="50">
        <f>(AI55-AH55)*Elec_emissions/1000+(AG55-AF55)*Gas_emissions</f>
        <v>-230.99818807337158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1446</v>
      </c>
      <c r="F56" s="39">
        <v>41.480988668581517</v>
      </c>
      <c r="G56" s="40">
        <v>33.960319078705474</v>
      </c>
      <c r="H56" s="40">
        <v>332.0764598561064</v>
      </c>
      <c r="I56" s="39">
        <v>1236.1692853437103</v>
      </c>
      <c r="J56" s="41">
        <f t="shared" si="35"/>
        <v>-0.18130401013253428</v>
      </c>
      <c r="K56" s="42">
        <f t="shared" si="30"/>
        <v>2.7225441570876798</v>
      </c>
      <c r="L56" s="51">
        <f>kWh_in_MMBtu*(I56-H56)*Elec_source_E+(G56-F56)*Gas_source_E</f>
        <v>1.481564332750672</v>
      </c>
      <c r="M56" s="52">
        <f>(I56-H56)*Elec_emissions/1000+(G56-F56)*Gas_emissions</f>
        <v>209.01253854719766</v>
      </c>
      <c r="O56" s="19">
        <v>4</v>
      </c>
      <c r="P56" s="14" t="s">
        <v>25</v>
      </c>
      <c r="Q56" s="13">
        <v>794</v>
      </c>
      <c r="R56" s="13">
        <v>787</v>
      </c>
      <c r="S56" s="39">
        <v>52.205320448731889</v>
      </c>
      <c r="T56" s="40">
        <v>45.486550739984928</v>
      </c>
      <c r="U56" s="40">
        <v>375.9824528896529</v>
      </c>
      <c r="V56" s="39">
        <v>716.11016333066834</v>
      </c>
      <c r="W56" s="41">
        <f t="shared" si="36"/>
        <v>-0.12869894583532177</v>
      </c>
      <c r="X56" s="42">
        <f t="shared" si="31"/>
        <v>0.90463719204693716</v>
      </c>
      <c r="Y56" s="51">
        <f>kWh_in_MMBtu*(V56-U56)*Elec_source_E+(T56-S56)*Gas_source_E</f>
        <v>-3.6820982154527382</v>
      </c>
      <c r="Z56" s="52">
        <f>(V56-U56)*Elec_emissions/1000+(T56-S56)*Gas_emissions</f>
        <v>-493.11345620456689</v>
      </c>
      <c r="AB56" s="19">
        <v>4</v>
      </c>
      <c r="AC56" s="14" t="s">
        <v>25</v>
      </c>
      <c r="AD56" s="13">
        <v>661</v>
      </c>
      <c r="AE56" s="13">
        <v>659</v>
      </c>
      <c r="AF56" s="39">
        <v>28.673630381816256</v>
      </c>
      <c r="AG56" s="40">
        <v>20.195304939969596</v>
      </c>
      <c r="AH56" s="40">
        <v>279.64244389646854</v>
      </c>
      <c r="AI56" s="39">
        <v>963.05219440251653</v>
      </c>
      <c r="AJ56" s="41">
        <f t="shared" si="37"/>
        <v>-0.29568371109447295</v>
      </c>
      <c r="AK56" s="42">
        <f t="shared" si="32"/>
        <v>2.4438698967995909</v>
      </c>
      <c r="AL56" s="51">
        <f>kWh_in_MMBtu*(AI56-AH56)*Elec_source_E+(AG56-AF56)*Gas_source_E</f>
        <v>-1.9248833757425619</v>
      </c>
      <c r="AM56" s="52">
        <f>(AI56-AH56)*Elec_emissions/1000+(AG56-AF56)*Gas_emissions</f>
        <v>-252.63606271566539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74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74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74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53" t="s">
        <v>36</v>
      </c>
      <c r="G63" s="53"/>
      <c r="H63" s="53"/>
      <c r="I63" s="53"/>
      <c r="J63" s="28"/>
      <c r="K63" s="29"/>
      <c r="L63" s="45"/>
      <c r="M63" s="29"/>
      <c r="O63" s="27"/>
      <c r="P63" s="28"/>
      <c r="Q63" s="28"/>
      <c r="R63" s="28"/>
      <c r="S63" s="53" t="s">
        <v>36</v>
      </c>
      <c r="T63" s="53"/>
      <c r="U63" s="53"/>
      <c r="V63" s="53"/>
      <c r="W63" s="28"/>
      <c r="X63" s="29"/>
      <c r="Y63" s="45"/>
      <c r="Z63" s="29"/>
      <c r="AB63" s="27"/>
      <c r="AC63" s="28"/>
      <c r="AD63" s="28"/>
      <c r="AE63" s="28"/>
      <c r="AF63" s="53" t="s">
        <v>36</v>
      </c>
      <c r="AG63" s="53"/>
      <c r="AH63" s="53"/>
      <c r="AI63" s="53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35</v>
      </c>
      <c r="I64" s="23" t="s">
        <v>35</v>
      </c>
      <c r="J64" s="23" t="s">
        <v>42</v>
      </c>
      <c r="K64" s="34" t="s">
        <v>42</v>
      </c>
      <c r="L64" s="46" t="s">
        <v>42</v>
      </c>
      <c r="M64" s="34" t="s">
        <v>42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35</v>
      </c>
      <c r="V64" s="23" t="s">
        <v>35</v>
      </c>
      <c r="W64" s="23" t="s">
        <v>42</v>
      </c>
      <c r="X64" s="34" t="s">
        <v>42</v>
      </c>
      <c r="Y64" s="46" t="s">
        <v>42</v>
      </c>
      <c r="Z64" s="34" t="s">
        <v>42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35</v>
      </c>
      <c r="AI64" s="23" t="s">
        <v>35</v>
      </c>
      <c r="AJ64" s="23" t="s">
        <v>42</v>
      </c>
      <c r="AK64" s="34" t="s">
        <v>42</v>
      </c>
      <c r="AL64" s="46" t="s">
        <v>42</v>
      </c>
      <c r="AM64" s="34" t="s">
        <v>42</v>
      </c>
      <c r="AX64" s="34" t="s">
        <v>42</v>
      </c>
      <c r="AY64" s="46" t="s">
        <v>42</v>
      </c>
      <c r="AZ64" s="34" t="s">
        <v>42</v>
      </c>
      <c r="BK64" s="34" t="s">
        <v>42</v>
      </c>
      <c r="BL64" s="46" t="s">
        <v>42</v>
      </c>
      <c r="BM64" s="34" t="s">
        <v>42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33</v>
      </c>
      <c r="G65" s="23" t="s">
        <v>34</v>
      </c>
      <c r="H65" s="23" t="s">
        <v>33</v>
      </c>
      <c r="I65" s="23" t="s">
        <v>34</v>
      </c>
      <c r="J65" s="23" t="s">
        <v>37</v>
      </c>
      <c r="K65" s="34" t="s">
        <v>38</v>
      </c>
      <c r="L65" s="46" t="s">
        <v>43</v>
      </c>
      <c r="M65" s="34" t="s">
        <v>44</v>
      </c>
      <c r="O65" s="16"/>
      <c r="P65" s="18"/>
      <c r="Q65" s="23" t="s">
        <v>6</v>
      </c>
      <c r="R65" s="23" t="s">
        <v>4</v>
      </c>
      <c r="S65" s="23" t="s">
        <v>33</v>
      </c>
      <c r="T65" s="23" t="s">
        <v>34</v>
      </c>
      <c r="U65" s="23" t="s">
        <v>33</v>
      </c>
      <c r="V65" s="23" t="s">
        <v>34</v>
      </c>
      <c r="W65" s="23" t="s">
        <v>37</v>
      </c>
      <c r="X65" s="34" t="s">
        <v>38</v>
      </c>
      <c r="Y65" s="46" t="s">
        <v>43</v>
      </c>
      <c r="Z65" s="34" t="s">
        <v>44</v>
      </c>
      <c r="AB65" s="16"/>
      <c r="AC65" s="18"/>
      <c r="AD65" s="23" t="s">
        <v>6</v>
      </c>
      <c r="AE65" s="23" t="s">
        <v>4</v>
      </c>
      <c r="AF65" s="23" t="s">
        <v>33</v>
      </c>
      <c r="AG65" s="23" t="s">
        <v>34</v>
      </c>
      <c r="AH65" s="23" t="s">
        <v>33</v>
      </c>
      <c r="AI65" s="23" t="s">
        <v>34</v>
      </c>
      <c r="AJ65" s="23" t="s">
        <v>37</v>
      </c>
      <c r="AK65" s="34" t="s">
        <v>38</v>
      </c>
      <c r="AL65" s="46" t="s">
        <v>43</v>
      </c>
      <c r="AM65" s="34" t="s">
        <v>44</v>
      </c>
      <c r="AX65" s="34" t="s">
        <v>38</v>
      </c>
      <c r="AY65" s="46" t="s">
        <v>43</v>
      </c>
      <c r="AZ65" s="34" t="s">
        <v>44</v>
      </c>
      <c r="BK65" s="34" t="s">
        <v>38</v>
      </c>
      <c r="BL65" s="46" t="s">
        <v>43</v>
      </c>
      <c r="BM65" s="34" t="s">
        <v>44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39</v>
      </c>
      <c r="G66" s="10" t="s">
        <v>39</v>
      </c>
      <c r="H66" s="10" t="s">
        <v>40</v>
      </c>
      <c r="I66" s="10" t="s">
        <v>40</v>
      </c>
      <c r="J66" s="9" t="s">
        <v>41</v>
      </c>
      <c r="K66" s="35" t="s">
        <v>41</v>
      </c>
      <c r="L66" s="47" t="s">
        <v>39</v>
      </c>
      <c r="M66" s="48" t="s">
        <v>45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39</v>
      </c>
      <c r="T66" s="10" t="s">
        <v>39</v>
      </c>
      <c r="U66" s="10" t="s">
        <v>40</v>
      </c>
      <c r="V66" s="10" t="s">
        <v>40</v>
      </c>
      <c r="W66" s="9" t="s">
        <v>41</v>
      </c>
      <c r="X66" s="35" t="s">
        <v>41</v>
      </c>
      <c r="Y66" s="47" t="s">
        <v>39</v>
      </c>
      <c r="Z66" s="48" t="s">
        <v>45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39</v>
      </c>
      <c r="AG66" s="10" t="s">
        <v>39</v>
      </c>
      <c r="AH66" s="10" t="s">
        <v>40</v>
      </c>
      <c r="AI66" s="10" t="s">
        <v>40</v>
      </c>
      <c r="AJ66" s="9" t="s">
        <v>41</v>
      </c>
      <c r="AK66" s="35" t="s">
        <v>41</v>
      </c>
      <c r="AL66" s="47" t="s">
        <v>39</v>
      </c>
      <c r="AM66" s="48" t="s">
        <v>45</v>
      </c>
      <c r="AX66" s="35" t="s">
        <v>41</v>
      </c>
      <c r="AY66" s="47" t="s">
        <v>39</v>
      </c>
      <c r="AZ66" s="48" t="s">
        <v>45</v>
      </c>
      <c r="BK66" s="35" t="s">
        <v>41</v>
      </c>
      <c r="BL66" s="47" t="s">
        <v>39</v>
      </c>
      <c r="BM66" s="48" t="s">
        <v>45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465</v>
      </c>
      <c r="F68" s="30">
        <v>36.507307875042208</v>
      </c>
      <c r="G68" s="30">
        <v>30.123762934366596</v>
      </c>
      <c r="H68" s="30">
        <v>302.85836856589015</v>
      </c>
      <c r="I68" s="30">
        <v>559</v>
      </c>
      <c r="J68" s="32">
        <f>(G68-F68)/F68</f>
        <v>-0.17485663315753963</v>
      </c>
      <c r="K68" s="36">
        <f t="shared" ref="K68:K71" si="38">(I68-H68)/H68</f>
        <v>0.84574724696234849</v>
      </c>
      <c r="L68" s="49">
        <f>kWh_in_MMBtu*(I68-H68)*Elec_source_E+(G68-F68)*Gas_source_E</f>
        <v>-4.215846697862121</v>
      </c>
      <c r="M68" s="50">
        <f>(I68-H68)*Elec_emissions/1000+(G68-F68)*Gas_emissions</f>
        <v>-565.95117417411939</v>
      </c>
      <c r="O68" s="16">
        <v>1</v>
      </c>
      <c r="P68" s="17" t="s">
        <v>22</v>
      </c>
      <c r="Q68" s="18">
        <v>441</v>
      </c>
      <c r="R68" s="18">
        <v>155</v>
      </c>
      <c r="S68" s="30">
        <v>57.532763539503947</v>
      </c>
      <c r="T68" s="30">
        <v>50.5026463814227</v>
      </c>
      <c r="U68" s="30">
        <v>394.55597479724014</v>
      </c>
      <c r="V68" s="30">
        <v>547.32266020138309</v>
      </c>
      <c r="W68" s="32">
        <f>(T68-S68)/S68</f>
        <v>-0.12219328128144114</v>
      </c>
      <c r="X68" s="36">
        <f t="shared" ref="X68:X71" si="39">(V68-U68)/U68</f>
        <v>0.38718634404826541</v>
      </c>
      <c r="Y68" s="49">
        <f>kWh_in_MMBtu*(V68-U68)*Elec_source_E+(T68-S68)*Gas_source_E</f>
        <v>-6.0273284540219656</v>
      </c>
      <c r="Z68" s="50">
        <f>(V68-U68)*Elec_emissions/1000+(T68-S68)*Gas_emissions</f>
        <v>-811.30446166031936</v>
      </c>
      <c r="AB68" s="16">
        <v>1</v>
      </c>
      <c r="AC68" s="17" t="s">
        <v>22</v>
      </c>
      <c r="AD68" s="18">
        <v>374</v>
      </c>
      <c r="AE68" s="18">
        <v>310</v>
      </c>
      <c r="AF68" s="30">
        <v>25.994580042811322</v>
      </c>
      <c r="AG68" s="30">
        <v>19.934321210838558</v>
      </c>
      <c r="AH68" s="30">
        <v>257.00956545021546</v>
      </c>
      <c r="AI68" s="30">
        <v>732.02257277120077</v>
      </c>
      <c r="AJ68" s="32">
        <f>(AG68-AF68)/AF68</f>
        <v>-0.23313547754924011</v>
      </c>
      <c r="AK68" s="36">
        <f t="shared" ref="AK68:AK71" si="40">(AI68-AH68)/AH68</f>
        <v>1.8482308488747616</v>
      </c>
      <c r="AL68" s="49">
        <f>kWh_in_MMBtu*(AI68-AH68)*Elec_source_E+(AG68-AF68)*Gas_source_E</f>
        <v>-1.5202578123501533</v>
      </c>
      <c r="AM68" s="50">
        <f>(AI68-AH68)*Elec_emissions/1000+(AG68-AF68)*Gas_emissions</f>
        <v>-200.18913565528374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509</v>
      </c>
      <c r="F69" s="30">
        <v>37.699253597003583</v>
      </c>
      <c r="G69" s="31">
        <v>31.192736938626695</v>
      </c>
      <c r="H69" s="31">
        <v>311.21548130633204</v>
      </c>
      <c r="I69" s="30">
        <v>563</v>
      </c>
      <c r="J69" s="37">
        <f t="shared" ref="J69:J71" si="43">(G69-F69)/F69</f>
        <v>-0.17259006578565364</v>
      </c>
      <c r="K69" s="38">
        <f t="shared" si="38"/>
        <v>0.80903596966577096</v>
      </c>
      <c r="L69" s="49">
        <f>kWh_in_MMBtu*(I69-H69)*Elec_source_E+(G69-F69)*Gas_source_E</f>
        <v>-4.3965325234686574</v>
      </c>
      <c r="M69" s="50">
        <f>(I69-H69)*Elec_emissions/1000+(G69-F69)*Gas_emissions</f>
        <v>-590.36325860080933</v>
      </c>
      <c r="O69" s="16">
        <v>2</v>
      </c>
      <c r="P69" s="17" t="s">
        <v>23</v>
      </c>
      <c r="Q69" s="18">
        <v>441</v>
      </c>
      <c r="R69" s="18">
        <v>188</v>
      </c>
      <c r="S69" s="30">
        <v>57.665806774677577</v>
      </c>
      <c r="T69" s="31">
        <v>50.848093309676301</v>
      </c>
      <c r="U69" s="31">
        <v>402.9515313131318</v>
      </c>
      <c r="V69" s="30">
        <v>523.08878755055719</v>
      </c>
      <c r="W69" s="37">
        <f t="shared" ref="W69:W71" si="44">(T69-S69)/S69</f>
        <v>-0.11822800800551872</v>
      </c>
      <c r="X69" s="38">
        <f t="shared" si="39"/>
        <v>0.29814319316748611</v>
      </c>
      <c r="Y69" s="49">
        <f>kWh_in_MMBtu*(V69-U69)*Elec_source_E+(T69-S69)*Gas_source_E</f>
        <v>-6.1451346362586392</v>
      </c>
      <c r="Z69" s="50">
        <f>(V69-U69)*Elec_emissions/1000+(T69-S69)*Gas_emissions</f>
        <v>-827.52430878597113</v>
      </c>
      <c r="AB69" s="16">
        <v>2</v>
      </c>
      <c r="AC69" s="17" t="s">
        <v>23</v>
      </c>
      <c r="AD69" s="18">
        <v>374</v>
      </c>
      <c r="AE69" s="18">
        <v>321</v>
      </c>
      <c r="AF69" s="30">
        <v>26.005446751512263</v>
      </c>
      <c r="AG69" s="31">
        <v>19.681188659008875</v>
      </c>
      <c r="AH69" s="31">
        <v>257.48844890359641</v>
      </c>
      <c r="AI69" s="30">
        <v>717.48787493430632</v>
      </c>
      <c r="AJ69" s="37">
        <f t="shared" ref="AJ69:AJ71" si="45">(AG69-AF69)/AF69</f>
        <v>-0.24318974993712122</v>
      </c>
      <c r="AK69" s="38">
        <f t="shared" si="40"/>
        <v>1.7864856772776381</v>
      </c>
      <c r="AL69" s="49">
        <f>kWh_in_MMBtu*(AI69-AH69)*Elec_source_E+(AG69-AF69)*Gas_source_E</f>
        <v>-1.9687503550254428</v>
      </c>
      <c r="AM69" s="50">
        <f>(AI69-AH69)*Elec_emissions/1000+(AG69-AF69)*Gas_emissions</f>
        <v>-260.82677414934585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620</v>
      </c>
      <c r="F70" s="30">
        <v>39.554386272900452</v>
      </c>
      <c r="G70" s="31">
        <v>32.617195983253268</v>
      </c>
      <c r="H70" s="31">
        <v>326.52553583991761</v>
      </c>
      <c r="I70" s="30">
        <v>705</v>
      </c>
      <c r="J70" s="37">
        <f t="shared" si="43"/>
        <v>-0.17538359062848108</v>
      </c>
      <c r="K70" s="38">
        <f t="shared" si="38"/>
        <v>1.1590960663659495</v>
      </c>
      <c r="L70" s="49">
        <f>kWh_in_MMBtu*(I70-H70)*Elec_source_E+(G70-F70)*Gas_source_E</f>
        <v>-3.5096415459324311</v>
      </c>
      <c r="M70" s="50">
        <f>(I70-H70)*Elec_emissions/1000+(G70-F70)*Gas_emissions</f>
        <v>-469.46510168937618</v>
      </c>
      <c r="O70" s="16">
        <v>3</v>
      </c>
      <c r="P70" s="17" t="s">
        <v>24</v>
      </c>
      <c r="Q70" s="18">
        <v>441</v>
      </c>
      <c r="R70" s="18">
        <v>265</v>
      </c>
      <c r="S70" s="30">
        <v>57.378643600726058</v>
      </c>
      <c r="T70" s="31">
        <v>50.442804338730873</v>
      </c>
      <c r="U70" s="31">
        <v>414.58353712574348</v>
      </c>
      <c r="V70" s="30">
        <v>583.36981874770981</v>
      </c>
      <c r="W70" s="37">
        <f t="shared" si="44"/>
        <v>-0.1208784109687009</v>
      </c>
      <c r="X70" s="38">
        <f t="shared" si="39"/>
        <v>0.4071224892144556</v>
      </c>
      <c r="Y70" s="49">
        <f>kWh_in_MMBtu*(V70-U70)*Elec_source_E+(T70-S70)*Gas_source_E</f>
        <v>-5.7530619403152583</v>
      </c>
      <c r="Z70" s="50">
        <f>(V70-U70)*Elec_emissions/1000+(T70-S70)*Gas_emissions</f>
        <v>-774.15311803495297</v>
      </c>
      <c r="AB70" s="16">
        <v>3</v>
      </c>
      <c r="AC70" s="17" t="s">
        <v>24</v>
      </c>
      <c r="AD70" s="18">
        <v>374</v>
      </c>
      <c r="AE70" s="18">
        <v>355</v>
      </c>
      <c r="AF70" s="30">
        <v>26.248954746495421</v>
      </c>
      <c r="AG70" s="31">
        <v>19.310755943248857</v>
      </c>
      <c r="AH70" s="31">
        <v>260.79209826035759</v>
      </c>
      <c r="AI70" s="30">
        <v>781.61992616149121</v>
      </c>
      <c r="AJ70" s="37">
        <f t="shared" si="45"/>
        <v>-0.26432286048163134</v>
      </c>
      <c r="AK70" s="38">
        <f t="shared" si="40"/>
        <v>1.997099725702477</v>
      </c>
      <c r="AL70" s="49">
        <f>kWh_in_MMBtu*(AI70-AH70)*Elec_source_E+(AG70-AF70)*Gas_source_E</f>
        <v>-1.9867251755265389</v>
      </c>
      <c r="AM70" s="50">
        <f>(AI70-AH70)*Elec_emissions/1000+(AG70-AF70)*Gas_emissions</f>
        <v>-262.63156230899676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809</v>
      </c>
      <c r="F71" s="39">
        <v>41.506800081580508</v>
      </c>
      <c r="G71" s="40">
        <v>33.644647190122512</v>
      </c>
      <c r="H71" s="40">
        <v>334.9408890680254</v>
      </c>
      <c r="I71" s="39">
        <v>997</v>
      </c>
      <c r="J71" s="41">
        <f t="shared" si="43"/>
        <v>-0.18941842965502384</v>
      </c>
      <c r="K71" s="42">
        <f t="shared" si="38"/>
        <v>1.9766446335476007</v>
      </c>
      <c r="L71" s="51">
        <f>kWh_in_MMBtu*(I71-H71)*Elec_source_E+(G71-F71)*Gas_source_E</f>
        <v>-1.4818323241249054</v>
      </c>
      <c r="M71" s="52">
        <f>(I71-H71)*Elec_emissions/1000+(G71-F71)*Gas_emissions</f>
        <v>-193.10252774923413</v>
      </c>
      <c r="O71" s="19">
        <v>4</v>
      </c>
      <c r="P71" s="14" t="s">
        <v>25</v>
      </c>
      <c r="Q71" s="13">
        <v>441</v>
      </c>
      <c r="R71" s="13">
        <v>436</v>
      </c>
      <c r="S71" s="39">
        <v>54.416693739182989</v>
      </c>
      <c r="T71" s="40">
        <v>47.271305591188636</v>
      </c>
      <c r="U71" s="40">
        <v>397.4392851508382</v>
      </c>
      <c r="V71" s="39">
        <v>545.04526249236778</v>
      </c>
      <c r="W71" s="41">
        <f t="shared" si="44"/>
        <v>-0.1313087520943832</v>
      </c>
      <c r="X71" s="42">
        <f t="shared" si="39"/>
        <v>0.37139251920078659</v>
      </c>
      <c r="Y71" s="51">
        <f>kWh_in_MMBtu*(V71-U71)*Elec_source_E+(T71-S71)*Gas_source_E</f>
        <v>-6.2082236679942291</v>
      </c>
      <c r="Z71" s="52">
        <f>(V71-U71)*Elec_emissions/1000+(T71-S71)*Gas_emissions</f>
        <v>-835.75296670058583</v>
      </c>
      <c r="AB71" s="19">
        <v>4</v>
      </c>
      <c r="AC71" s="14" t="s">
        <v>25</v>
      </c>
      <c r="AD71" s="13">
        <v>374</v>
      </c>
      <c r="AE71" s="13">
        <v>373</v>
      </c>
      <c r="AF71" s="39">
        <v>26.416415001916494</v>
      </c>
      <c r="AG71" s="40">
        <v>17.716435225337371</v>
      </c>
      <c r="AH71" s="40">
        <v>261.88646362001941</v>
      </c>
      <c r="AI71" s="39">
        <v>959.13054510437587</v>
      </c>
      <c r="AJ71" s="41">
        <f t="shared" si="45"/>
        <v>-0.32933991141295837</v>
      </c>
      <c r="AK71" s="42">
        <f t="shared" si="40"/>
        <v>2.6623906858202999</v>
      </c>
      <c r="AL71" s="51">
        <f>kWh_in_MMBtu*(AI71-AH71)*Elec_source_E+(AG71-AF71)*Gas_source_E</f>
        <v>-2.0183781445215692</v>
      </c>
      <c r="AM71" s="52">
        <f>(AI71-AH71)*Elec_emissions/1000+(AG71-AF71)*Gas_emissions</f>
        <v>-265.10413267887691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topLeftCell="U1" workbookViewId="0">
      <selection activeCell="AK1" sqref="AK1:A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10.28515625" style="4" bestFit="1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57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57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57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57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57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53" t="s">
        <v>36</v>
      </c>
      <c r="G3" s="53"/>
      <c r="H3" s="53"/>
      <c r="I3" s="53"/>
      <c r="J3" s="28"/>
      <c r="K3" s="29"/>
      <c r="L3" s="45"/>
      <c r="M3" s="29"/>
      <c r="N3" s="5"/>
      <c r="O3" s="27"/>
      <c r="P3" s="28"/>
      <c r="Q3" s="28"/>
      <c r="R3" s="28"/>
      <c r="S3" s="53" t="s">
        <v>36</v>
      </c>
      <c r="T3" s="53"/>
      <c r="U3" s="53"/>
      <c r="V3" s="53"/>
      <c r="W3" s="28"/>
      <c r="X3" s="29"/>
      <c r="Y3" s="45"/>
      <c r="Z3" s="29"/>
      <c r="AB3" s="27"/>
      <c r="AC3" s="28"/>
      <c r="AD3" s="28"/>
      <c r="AE3" s="28"/>
      <c r="AF3" s="53" t="s">
        <v>36</v>
      </c>
      <c r="AG3" s="53"/>
      <c r="AH3" s="53"/>
      <c r="AI3" s="53"/>
      <c r="AJ3" s="28"/>
      <c r="AK3" s="29"/>
      <c r="AL3" s="45"/>
      <c r="AM3" s="29"/>
      <c r="AO3" s="27"/>
      <c r="AP3" s="28"/>
      <c r="AQ3" s="28"/>
      <c r="AR3" s="28"/>
      <c r="AS3" s="53" t="s">
        <v>36</v>
      </c>
      <c r="AT3" s="53"/>
      <c r="AU3" s="53"/>
      <c r="AV3" s="53"/>
      <c r="AW3" s="28"/>
      <c r="AX3" s="29"/>
      <c r="AY3" s="45"/>
      <c r="AZ3" s="29"/>
      <c r="BB3" s="27"/>
      <c r="BC3" s="28"/>
      <c r="BD3" s="28"/>
      <c r="BE3" s="28"/>
      <c r="BF3" s="53" t="s">
        <v>36</v>
      </c>
      <c r="BG3" s="53"/>
      <c r="BH3" s="53"/>
      <c r="BI3" s="53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35</v>
      </c>
      <c r="I4" s="23" t="s">
        <v>35</v>
      </c>
      <c r="J4" s="23" t="s">
        <v>42</v>
      </c>
      <c r="K4" s="34" t="s">
        <v>42</v>
      </c>
      <c r="L4" s="46" t="s">
        <v>42</v>
      </c>
      <c r="M4" s="34" t="s">
        <v>42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35</v>
      </c>
      <c r="V4" s="23" t="s">
        <v>35</v>
      </c>
      <c r="W4" s="23" t="s">
        <v>42</v>
      </c>
      <c r="X4" s="34" t="s">
        <v>42</v>
      </c>
      <c r="Y4" s="46" t="s">
        <v>42</v>
      </c>
      <c r="Z4" s="34" t="s">
        <v>42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35</v>
      </c>
      <c r="AI4" s="23" t="s">
        <v>35</v>
      </c>
      <c r="AJ4" s="23" t="s">
        <v>42</v>
      </c>
      <c r="AK4" s="34" t="s">
        <v>42</v>
      </c>
      <c r="AL4" s="46" t="s">
        <v>42</v>
      </c>
      <c r="AM4" s="34" t="s">
        <v>42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35</v>
      </c>
      <c r="AV4" s="23" t="s">
        <v>35</v>
      </c>
      <c r="AW4" s="23" t="s">
        <v>42</v>
      </c>
      <c r="AX4" s="34" t="s">
        <v>42</v>
      </c>
      <c r="AY4" s="46" t="s">
        <v>42</v>
      </c>
      <c r="AZ4" s="34" t="s">
        <v>42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35</v>
      </c>
      <c r="BI4" s="23" t="s">
        <v>35</v>
      </c>
      <c r="BJ4" s="23" t="s">
        <v>42</v>
      </c>
      <c r="BK4" s="34" t="s">
        <v>42</v>
      </c>
      <c r="BL4" s="46" t="s">
        <v>42</v>
      </c>
      <c r="BM4" s="34" t="s">
        <v>42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33</v>
      </c>
      <c r="G5" s="23" t="s">
        <v>34</v>
      </c>
      <c r="H5" s="23" t="s">
        <v>33</v>
      </c>
      <c r="I5" s="23" t="s">
        <v>34</v>
      </c>
      <c r="J5" s="23" t="s">
        <v>37</v>
      </c>
      <c r="K5" s="34" t="s">
        <v>38</v>
      </c>
      <c r="L5" s="46" t="s">
        <v>43</v>
      </c>
      <c r="M5" s="34" t="s">
        <v>44</v>
      </c>
      <c r="N5" s="6"/>
      <c r="O5" s="16"/>
      <c r="P5" s="18"/>
      <c r="Q5" s="23" t="s">
        <v>6</v>
      </c>
      <c r="R5" s="23" t="s">
        <v>4</v>
      </c>
      <c r="S5" s="23" t="s">
        <v>33</v>
      </c>
      <c r="T5" s="23" t="s">
        <v>34</v>
      </c>
      <c r="U5" s="23" t="s">
        <v>33</v>
      </c>
      <c r="V5" s="23" t="s">
        <v>34</v>
      </c>
      <c r="W5" s="23" t="s">
        <v>37</v>
      </c>
      <c r="X5" s="34" t="s">
        <v>38</v>
      </c>
      <c r="Y5" s="46" t="s">
        <v>43</v>
      </c>
      <c r="Z5" s="34" t="s">
        <v>44</v>
      </c>
      <c r="AA5" s="6"/>
      <c r="AB5" s="16"/>
      <c r="AC5" s="18"/>
      <c r="AD5" s="23" t="s">
        <v>6</v>
      </c>
      <c r="AE5" s="23" t="s">
        <v>4</v>
      </c>
      <c r="AF5" s="23" t="s">
        <v>33</v>
      </c>
      <c r="AG5" s="23" t="s">
        <v>34</v>
      </c>
      <c r="AH5" s="23" t="s">
        <v>33</v>
      </c>
      <c r="AI5" s="23" t="s">
        <v>34</v>
      </c>
      <c r="AJ5" s="23" t="s">
        <v>37</v>
      </c>
      <c r="AK5" s="34" t="s">
        <v>38</v>
      </c>
      <c r="AL5" s="46" t="s">
        <v>43</v>
      </c>
      <c r="AM5" s="34" t="s">
        <v>44</v>
      </c>
      <c r="AO5" s="16"/>
      <c r="AP5" s="18"/>
      <c r="AQ5" s="23" t="s">
        <v>6</v>
      </c>
      <c r="AR5" s="23" t="s">
        <v>4</v>
      </c>
      <c r="AS5" s="23" t="s">
        <v>33</v>
      </c>
      <c r="AT5" s="23" t="s">
        <v>34</v>
      </c>
      <c r="AU5" s="23" t="s">
        <v>33</v>
      </c>
      <c r="AV5" s="23" t="s">
        <v>34</v>
      </c>
      <c r="AW5" s="23" t="s">
        <v>37</v>
      </c>
      <c r="AX5" s="34" t="s">
        <v>38</v>
      </c>
      <c r="AY5" s="46" t="s">
        <v>43</v>
      </c>
      <c r="AZ5" s="34" t="s">
        <v>44</v>
      </c>
      <c r="BA5" s="6"/>
      <c r="BB5" s="16"/>
      <c r="BC5" s="18"/>
      <c r="BD5" s="23" t="s">
        <v>6</v>
      </c>
      <c r="BE5" s="23" t="s">
        <v>4</v>
      </c>
      <c r="BF5" s="23" t="s">
        <v>33</v>
      </c>
      <c r="BG5" s="23" t="s">
        <v>34</v>
      </c>
      <c r="BH5" s="23" t="s">
        <v>33</v>
      </c>
      <c r="BI5" s="23" t="s">
        <v>34</v>
      </c>
      <c r="BJ5" s="23" t="s">
        <v>37</v>
      </c>
      <c r="BK5" s="34" t="s">
        <v>38</v>
      </c>
      <c r="BL5" s="46" t="s">
        <v>43</v>
      </c>
      <c r="BM5" s="34" t="s">
        <v>44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39</v>
      </c>
      <c r="G6" s="10" t="s">
        <v>39</v>
      </c>
      <c r="H6" s="10" t="s">
        <v>40</v>
      </c>
      <c r="I6" s="10" t="s">
        <v>40</v>
      </c>
      <c r="J6" s="9" t="s">
        <v>41</v>
      </c>
      <c r="K6" s="35" t="s">
        <v>41</v>
      </c>
      <c r="L6" s="47" t="s">
        <v>39</v>
      </c>
      <c r="M6" s="48" t="s">
        <v>45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39</v>
      </c>
      <c r="T6" s="10" t="s">
        <v>39</v>
      </c>
      <c r="U6" s="10" t="s">
        <v>40</v>
      </c>
      <c r="V6" s="10" t="s">
        <v>40</v>
      </c>
      <c r="W6" s="9" t="s">
        <v>41</v>
      </c>
      <c r="X6" s="35" t="s">
        <v>41</v>
      </c>
      <c r="Y6" s="47" t="s">
        <v>39</v>
      </c>
      <c r="Z6" s="48" t="s">
        <v>45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39</v>
      </c>
      <c r="AG6" s="10" t="s">
        <v>39</v>
      </c>
      <c r="AH6" s="10" t="s">
        <v>40</v>
      </c>
      <c r="AI6" s="10" t="s">
        <v>40</v>
      </c>
      <c r="AJ6" s="9" t="s">
        <v>41</v>
      </c>
      <c r="AK6" s="35" t="s">
        <v>41</v>
      </c>
      <c r="AL6" s="47" t="s">
        <v>39</v>
      </c>
      <c r="AM6" s="48" t="s">
        <v>45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39</v>
      </c>
      <c r="AT6" s="10" t="s">
        <v>39</v>
      </c>
      <c r="AU6" s="10" t="s">
        <v>40</v>
      </c>
      <c r="AV6" s="10" t="s">
        <v>40</v>
      </c>
      <c r="AW6" s="9" t="s">
        <v>41</v>
      </c>
      <c r="AX6" s="35" t="s">
        <v>41</v>
      </c>
      <c r="AY6" s="47" t="s">
        <v>39</v>
      </c>
      <c r="AZ6" s="48" t="s">
        <v>45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39</v>
      </c>
      <c r="BG6" s="10" t="s">
        <v>39</v>
      </c>
      <c r="BH6" s="10" t="s">
        <v>40</v>
      </c>
      <c r="BI6" s="10" t="s">
        <v>40</v>
      </c>
      <c r="BJ6" s="9" t="s">
        <v>41</v>
      </c>
      <c r="BK6" s="35" t="s">
        <v>41</v>
      </c>
      <c r="BL6" s="47" t="s">
        <v>39</v>
      </c>
      <c r="BM6" s="48" t="s">
        <v>45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22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5336</v>
      </c>
      <c r="F8" s="30">
        <v>37.159280348516404</v>
      </c>
      <c r="G8" s="30">
        <v>28.945770542640336</v>
      </c>
      <c r="H8" s="30">
        <v>312.44076564414172</v>
      </c>
      <c r="I8" s="30">
        <v>1029.4522194098602</v>
      </c>
      <c r="J8" s="32">
        <f>(G8-F8)/F8</f>
        <v>-0.22103522266420844</v>
      </c>
      <c r="K8" s="36">
        <f t="shared" ref="K8:K11" si="0">(I8-H8)/H8</f>
        <v>2.2948716448300077</v>
      </c>
      <c r="L8" s="49">
        <f>kWh_in_MMBtu*(I8-H8)*Elec_source_E+(G8-F8)*Gas_source_E</f>
        <v>-1.2764990913270458</v>
      </c>
      <c r="M8" s="50">
        <f>(I8-H8)*Elec_emissions/1000+(G8-F8)*Gas_emissions</f>
        <v>-164.85128768842742</v>
      </c>
      <c r="N8" s="6"/>
      <c r="O8" s="16">
        <v>1</v>
      </c>
      <c r="P8" s="17" t="s">
        <v>22</v>
      </c>
      <c r="Q8" s="18">
        <v>7241</v>
      </c>
      <c r="R8" s="18">
        <v>3926</v>
      </c>
      <c r="S8" s="30">
        <v>35.913011209898592</v>
      </c>
      <c r="T8" s="30">
        <v>27.994560776268411</v>
      </c>
      <c r="U8" s="30">
        <v>303.69049131083733</v>
      </c>
      <c r="V8" s="30">
        <v>988.71789245311845</v>
      </c>
      <c r="W8" s="32">
        <f>(T8-S8)/S8</f>
        <v>-0.2204897380325391</v>
      </c>
      <c r="X8" s="36">
        <f t="shared" ref="X8:X11" si="1">(V8-U8)/U8</f>
        <v>2.2556761595842421</v>
      </c>
      <c r="Y8" s="49">
        <f>kWh_in_MMBtu*(V8-U8)*Elec_source_E+(T8-S8)*Gas_source_E</f>
        <v>-1.2973012702338087</v>
      </c>
      <c r="Z8" s="50">
        <f>(V8-U8)*Elec_emissions/1000+(T8-S8)*Gas_emissions</f>
        <v>-167.98237248275962</v>
      </c>
      <c r="AA8" s="6"/>
      <c r="AB8" s="16">
        <v>1</v>
      </c>
      <c r="AC8" s="17" t="s">
        <v>22</v>
      </c>
      <c r="AD8" s="18">
        <v>2476</v>
      </c>
      <c r="AE8" s="18">
        <v>1264</v>
      </c>
      <c r="AF8" s="30">
        <v>34.673260101118728</v>
      </c>
      <c r="AG8" s="30">
        <v>26.007538680629516</v>
      </c>
      <c r="AH8" s="30">
        <v>300.67603958176227</v>
      </c>
      <c r="AI8" s="30">
        <v>1162.0376686586994</v>
      </c>
      <c r="AJ8" s="32">
        <f>(AG8-AF8)/AF8</f>
        <v>-0.24992519870404728</v>
      </c>
      <c r="AK8" s="36">
        <f t="shared" ref="AK8:AK11" si="2">(AI8-AH8)/AH8</f>
        <v>2.8647498160315119</v>
      </c>
      <c r="AL8" s="49">
        <f>kWh_in_MMBtu*(AI8-AH8)*Elec_source_E+(AG8-AF8)*Gas_source_E</f>
        <v>-0.22401650935203499</v>
      </c>
      <c r="AM8" s="50">
        <f>(AI8-AH8)*Elec_emissions/1000+(AG8-AF8)*Gas_emissions</f>
        <v>-21.441240134047803</v>
      </c>
      <c r="AO8" s="16">
        <v>1</v>
      </c>
      <c r="AP8" s="17" t="s">
        <v>22</v>
      </c>
      <c r="AQ8" s="18">
        <v>211</v>
      </c>
      <c r="AR8" s="18">
        <v>112</v>
      </c>
      <c r="AS8" s="30">
        <v>95.778105577457524</v>
      </c>
      <c r="AT8" s="30">
        <v>82.81741219951509</v>
      </c>
      <c r="AU8" s="30">
        <v>673.2269115807984</v>
      </c>
      <c r="AV8" s="30">
        <v>1079.537654132487</v>
      </c>
      <c r="AW8" s="32">
        <f>(AT8-AS8)/AS8</f>
        <v>-0.1353200013698421</v>
      </c>
      <c r="AX8" s="36">
        <f t="shared" ref="AX8:AX11" si="3">(AV8-AU8)/AU8</f>
        <v>0.60352718461244181</v>
      </c>
      <c r="AY8" s="49">
        <f>kWh_in_MMBtu*(AV8-AU8)*Elec_source_E+(AT8-AS8)*Gas_source_E</f>
        <v>-9.777248521378354</v>
      </c>
      <c r="AZ8" s="50">
        <f>(AV8-AU8)*Elec_emissions/1000+(AT8-AS8)*Gas_emissions</f>
        <v>-1314.4461068873825</v>
      </c>
      <c r="BA8" s="6"/>
      <c r="BB8" s="16">
        <v>1</v>
      </c>
      <c r="BC8" s="17" t="s">
        <v>22</v>
      </c>
      <c r="BD8" s="18">
        <v>72</v>
      </c>
      <c r="BE8" s="18">
        <v>34</v>
      </c>
      <c r="BF8" s="30">
        <v>80.390862856830211</v>
      </c>
      <c r="BG8" s="30">
        <v>70.556086742296543</v>
      </c>
      <c r="BH8" s="30">
        <v>571.73907242338055</v>
      </c>
      <c r="BI8" s="30">
        <v>639.02254566607633</v>
      </c>
      <c r="BJ8" s="32">
        <f>(BG8-BF8)/BF8</f>
        <v>-0.12233698911838561</v>
      </c>
      <c r="BK8" s="36">
        <f t="shared" ref="BK8:BK11" si="4">(BI8-BH8)/BH8</f>
        <v>0.11768213244112771</v>
      </c>
      <c r="BL8" s="49">
        <f>kWh_in_MMBtu*(BI8-BH8)*Elec_source_E+(BG8-BF8)*Gas_source_E</f>
        <v>-9.9995782990327253</v>
      </c>
      <c r="BM8" s="50">
        <f>(BI8-BH8)*Elec_emissions/1000+(BG8-BF8)*Gas_emissions</f>
        <v>-1347.8819187415695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5859</v>
      </c>
      <c r="F9" s="30">
        <v>37.441146889394162</v>
      </c>
      <c r="G9" s="31">
        <v>29.359277847354296</v>
      </c>
      <c r="H9" s="31">
        <v>314.05672368099613</v>
      </c>
      <c r="I9" s="30">
        <v>953.83196100571138</v>
      </c>
      <c r="J9" s="37">
        <f t="shared" ref="J9:J11" si="5">(G9-F9)/F9</f>
        <v>-0.2158552745703736</v>
      </c>
      <c r="K9" s="38">
        <f t="shared" si="0"/>
        <v>2.0371327504981824</v>
      </c>
      <c r="L9" s="49">
        <f>kWh_in_MMBtu*(I9-H9)*Elec_source_E+(G9-F9)*Gas_source_E</f>
        <v>-1.9598910325363992</v>
      </c>
      <c r="M9" s="50">
        <f>(I9-H9)*Elec_emissions/1000+(G9-F9)*Gas_emissions</f>
        <v>-257.80155410972429</v>
      </c>
      <c r="N9" s="6"/>
      <c r="O9" s="16">
        <v>2</v>
      </c>
      <c r="P9" s="17" t="s">
        <v>23</v>
      </c>
      <c r="Q9" s="18">
        <v>7241</v>
      </c>
      <c r="R9" s="18">
        <v>4259</v>
      </c>
      <c r="S9" s="30">
        <v>36.266288243993472</v>
      </c>
      <c r="T9" s="31">
        <v>28.40848168730825</v>
      </c>
      <c r="U9" s="31">
        <v>305.96264936032497</v>
      </c>
      <c r="V9" s="30">
        <v>921.08246881260084</v>
      </c>
      <c r="W9" s="37">
        <f t="shared" ref="W9:W11" si="6">(T9-S9)/S9</f>
        <v>-0.21666972103180851</v>
      </c>
      <c r="X9" s="38">
        <f t="shared" si="1"/>
        <v>2.0104408846579953</v>
      </c>
      <c r="Y9" s="49">
        <f>kWh_in_MMBtu*(V9-U9)*Elec_source_E+(T9-S9)*Gas_source_E</f>
        <v>-1.9796204564520643</v>
      </c>
      <c r="Z9" s="50">
        <f>(V9-U9)*Elec_emissions/1000+(T9-S9)*Gas_emissions</f>
        <v>-260.71334634911875</v>
      </c>
      <c r="AA9" s="6"/>
      <c r="AB9" s="16">
        <v>2</v>
      </c>
      <c r="AC9" s="17" t="s">
        <v>23</v>
      </c>
      <c r="AD9" s="18">
        <v>2476</v>
      </c>
      <c r="AE9" s="18">
        <v>1447</v>
      </c>
      <c r="AF9" s="30">
        <v>35.082286231404495</v>
      </c>
      <c r="AG9" s="31">
        <v>26.906157543277651</v>
      </c>
      <c r="AH9" s="31">
        <v>302.31042383470867</v>
      </c>
      <c r="AI9" s="30">
        <v>1049.211885333335</v>
      </c>
      <c r="AJ9" s="37">
        <f t="shared" ref="AJ9:AJ11" si="7">(AG9-AF9)/AF9</f>
        <v>-0.23305575452513827</v>
      </c>
      <c r="AK9" s="38">
        <f t="shared" si="2"/>
        <v>2.4706440883659453</v>
      </c>
      <c r="AL9" s="49">
        <f>kWh_in_MMBtu*(AI9-AH9)*Elec_source_E+(AG9-AF9)*Gas_source_E</f>
        <v>-0.91575533663417819</v>
      </c>
      <c r="AM9" s="50">
        <f>(AI9-AH9)*Elec_emissions/1000+(AG9-AF9)*Gas_emissions</f>
        <v>-115.89619213564356</v>
      </c>
      <c r="AO9" s="16">
        <v>2</v>
      </c>
      <c r="AP9" s="17" t="s">
        <v>23</v>
      </c>
      <c r="AQ9" s="18">
        <v>211</v>
      </c>
      <c r="AR9" s="18">
        <v>116</v>
      </c>
      <c r="AS9" s="30">
        <v>94.526489475629035</v>
      </c>
      <c r="AT9" s="31">
        <v>80.219924437747281</v>
      </c>
      <c r="AU9" s="31">
        <v>664.91984242643593</v>
      </c>
      <c r="AV9" s="30">
        <v>1060.8914030787059</v>
      </c>
      <c r="AW9" s="37">
        <f t="shared" ref="AW9:AW11" si="8">(AT9-AS9)/AS9</f>
        <v>-0.15134979747206517</v>
      </c>
      <c r="AX9" s="38">
        <f t="shared" si="3"/>
        <v>0.5955177382092921</v>
      </c>
      <c r="AY9" s="49">
        <f>kWh_in_MMBtu*(AV9-AU9)*Elec_source_E+(AT9-AS9)*Gas_source_E</f>
        <v>-11.354938498595796</v>
      </c>
      <c r="AZ9" s="50">
        <f>(AV9-AU9)*Elec_emissions/1000+(AT9-AS9)*Gas_emissions</f>
        <v>-1527.3224113802171</v>
      </c>
      <c r="BA9" s="6"/>
      <c r="BB9" s="16">
        <v>2</v>
      </c>
      <c r="BC9" s="17" t="s">
        <v>23</v>
      </c>
      <c r="BD9" s="18">
        <v>72</v>
      </c>
      <c r="BE9" s="18">
        <v>37</v>
      </c>
      <c r="BF9" s="30">
        <v>85.957217237215843</v>
      </c>
      <c r="BG9" s="31">
        <v>75.285518959478722</v>
      </c>
      <c r="BH9" s="31">
        <v>605.12257867680682</v>
      </c>
      <c r="BI9" s="30">
        <v>657.78983851648411</v>
      </c>
      <c r="BJ9" s="37">
        <f t="shared" ref="BJ9:BJ11" si="9">(BG9-BF9)/BF9</f>
        <v>-0.12415127688797174</v>
      </c>
      <c r="BK9" s="38">
        <f t="shared" si="4"/>
        <v>8.7035687802035605E-2</v>
      </c>
      <c r="BL9" s="49">
        <f>kWh_in_MMBtu*(BI9-BH9)*Elec_source_E+(BG9-BF9)*Gas_source_E</f>
        <v>-11.068302639346975</v>
      </c>
      <c r="BM9" s="50">
        <f>(BI9-BH9)*Elec_emissions/1000+(BG9-BF9)*Gas_emissions</f>
        <v>-1492.1614510204661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7653</v>
      </c>
      <c r="F10" s="30">
        <v>37.875286246735115</v>
      </c>
      <c r="G10" s="31">
        <v>30.034888324117713</v>
      </c>
      <c r="H10" s="31">
        <v>317.42201272986966</v>
      </c>
      <c r="I10" s="30">
        <v>900.19956144908087</v>
      </c>
      <c r="J10" s="37">
        <f t="shared" si="5"/>
        <v>-0.20700564139744956</v>
      </c>
      <c r="K10" s="38">
        <f t="shared" si="0"/>
        <v>1.8359708065211047</v>
      </c>
      <c r="L10" s="49">
        <f>kWh_in_MMBtu*(I10-H10)*Elec_source_E+(G10-F10)*Gas_source_E</f>
        <v>-2.3068969740804448</v>
      </c>
      <c r="M10" s="50">
        <f>(I10-H10)*Elec_emissions/1000+(G10-F10)*Gas_emissions</f>
        <v>-305.17993878702521</v>
      </c>
      <c r="N10" s="6"/>
      <c r="O10" s="16">
        <v>3</v>
      </c>
      <c r="P10" s="17" t="s">
        <v>24</v>
      </c>
      <c r="Q10" s="18">
        <v>7241</v>
      </c>
      <c r="R10" s="18">
        <v>5333</v>
      </c>
      <c r="S10" s="30">
        <v>36.880733495830874</v>
      </c>
      <c r="T10" s="31">
        <v>28.950115522293427</v>
      </c>
      <c r="U10" s="31">
        <v>310.75887781478701</v>
      </c>
      <c r="V10" s="30">
        <v>894.73357732189595</v>
      </c>
      <c r="W10" s="37">
        <f t="shared" si="6"/>
        <v>-0.21503417155285029</v>
      </c>
      <c r="X10" s="38">
        <f t="shared" si="1"/>
        <v>1.8791891115502068</v>
      </c>
      <c r="Y10" s="49">
        <f>kWh_in_MMBtu*(V10-U10)*Elec_source_E+(T10-S10)*Gas_source_E</f>
        <v>-2.3924202969177291</v>
      </c>
      <c r="Z10" s="50">
        <f>(V10-U10)*Elec_emissions/1000+(T10-S10)*Gas_emissions</f>
        <v>-316.70162902666846</v>
      </c>
      <c r="AA10" s="6"/>
      <c r="AB10" s="16">
        <v>3</v>
      </c>
      <c r="AC10" s="17" t="s">
        <v>24</v>
      </c>
      <c r="AD10" s="18">
        <v>2476</v>
      </c>
      <c r="AE10" s="18">
        <v>2104</v>
      </c>
      <c r="AF10" s="30">
        <v>35.425153129573324</v>
      </c>
      <c r="AG10" s="31">
        <v>28.228171883069709</v>
      </c>
      <c r="AH10" s="31">
        <v>304.2810516054243</v>
      </c>
      <c r="AI10" s="30">
        <v>922.59459827475678</v>
      </c>
      <c r="AJ10" s="37">
        <f t="shared" si="7"/>
        <v>-0.2031602014585363</v>
      </c>
      <c r="AK10" s="38">
        <f t="shared" si="2"/>
        <v>2.0320474883566821</v>
      </c>
      <c r="AL10" s="49">
        <f>kWh_in_MMBtu*(AI10-AH10)*Elec_source_E+(AG10-AF10)*Gas_source_E</f>
        <v>-1.2251292614019142</v>
      </c>
      <c r="AM10" s="50">
        <f>(AI10-AH10)*Elec_emissions/1000+(AG10-AF10)*Gas_emissions</f>
        <v>-158.92834637882208</v>
      </c>
      <c r="AO10" s="16">
        <v>3</v>
      </c>
      <c r="AP10" s="17" t="s">
        <v>24</v>
      </c>
      <c r="AQ10" s="18">
        <v>211</v>
      </c>
      <c r="AR10" s="18">
        <v>153</v>
      </c>
      <c r="AS10" s="30">
        <v>87.131595887962064</v>
      </c>
      <c r="AT10" s="31">
        <v>73.919558082424359</v>
      </c>
      <c r="AU10" s="31">
        <v>620.0366523119983</v>
      </c>
      <c r="AV10" s="30">
        <v>908.74767692714397</v>
      </c>
      <c r="AW10" s="37">
        <f t="shared" si="8"/>
        <v>-0.15163314376252637</v>
      </c>
      <c r="AX10" s="38">
        <f t="shared" si="3"/>
        <v>0.46563541612999393</v>
      </c>
      <c r="AY10" s="49">
        <f>kWh_in_MMBtu*(AV10-AU10)*Elec_source_E+(AT10-AS10)*Gas_source_E</f>
        <v>-11.31022044992279</v>
      </c>
      <c r="AZ10" s="50">
        <f>(AV10-AU10)*Elec_emissions/1000+(AT10-AS10)*Gas_emissions</f>
        <v>-1522.3837276236209</v>
      </c>
      <c r="BA10" s="6"/>
      <c r="BB10" s="16">
        <v>3</v>
      </c>
      <c r="BC10" s="17" t="s">
        <v>24</v>
      </c>
      <c r="BD10" s="18">
        <v>72</v>
      </c>
      <c r="BE10" s="18">
        <v>63</v>
      </c>
      <c r="BF10" s="30">
        <v>84.269167579646833</v>
      </c>
      <c r="BG10" s="31">
        <v>75.623305325282814</v>
      </c>
      <c r="BH10" s="31">
        <v>585.40678815690023</v>
      </c>
      <c r="BI10" s="30">
        <v>594.21661225721027</v>
      </c>
      <c r="BJ10" s="37">
        <f t="shared" si="9"/>
        <v>-0.10259816849611574</v>
      </c>
      <c r="BK10" s="38">
        <f t="shared" si="4"/>
        <v>1.5049063793822693E-2</v>
      </c>
      <c r="BL10" s="49">
        <f>kWh_in_MMBtu*(BI10-BH10)*Elec_source_E+(BG10-BF10)*Gas_source_E</f>
        <v>-9.3296730848827742</v>
      </c>
      <c r="BM10" s="50">
        <f>(BI10-BH10)*Elec_emissions/1000+(BG10-BF10)*Gas_emissions</f>
        <v>-1258.1322671496598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9955</v>
      </c>
      <c r="F11" s="39">
        <v>39.44952554725365</v>
      </c>
      <c r="G11" s="40">
        <v>31.242771356873565</v>
      </c>
      <c r="H11" s="40">
        <v>322.71264079135506</v>
      </c>
      <c r="I11" s="39">
        <v>934.28660000893058</v>
      </c>
      <c r="J11" s="41">
        <f t="shared" si="5"/>
        <v>-0.20803175897641216</v>
      </c>
      <c r="K11" s="42">
        <f t="shared" si="0"/>
        <v>1.8951038227628008</v>
      </c>
      <c r="L11" s="51">
        <f>kWh_in_MMBtu*(I11-H11)*Elec_source_E+(G11-F11)*Gas_source_E</f>
        <v>-2.3979348720763394</v>
      </c>
      <c r="M11" s="52">
        <f>(I11-H11)*Elec_emissions/1000+(G11-F11)*Gas_emissions</f>
        <v>-317.16432928351776</v>
      </c>
      <c r="N11" s="6"/>
      <c r="O11" s="19">
        <v>4</v>
      </c>
      <c r="P11" s="14" t="s">
        <v>25</v>
      </c>
      <c r="Q11" s="13">
        <v>7241</v>
      </c>
      <c r="R11" s="13">
        <v>7208</v>
      </c>
      <c r="S11" s="39">
        <v>38.811393143891678</v>
      </c>
      <c r="T11" s="40">
        <v>30.73121483180612</v>
      </c>
      <c r="U11" s="40">
        <v>317.8663065347028</v>
      </c>
      <c r="V11" s="39">
        <v>914.77493554434886</v>
      </c>
      <c r="W11" s="41">
        <f t="shared" si="6"/>
        <v>-0.2081908856538239</v>
      </c>
      <c r="X11" s="42">
        <f t="shared" si="1"/>
        <v>1.8778606500229338</v>
      </c>
      <c r="Y11" s="51">
        <f>kWh_in_MMBtu*(V11-U11)*Elec_source_E+(T11-S11)*Gas_source_E</f>
        <v>-2.4169721849561112</v>
      </c>
      <c r="Z11" s="52">
        <f>(V11-U11)*Elec_emissions/1000+(T11-S11)*Gas_emissions</f>
        <v>-319.88106529655158</v>
      </c>
      <c r="AA11" s="6"/>
      <c r="AB11" s="19">
        <v>4</v>
      </c>
      <c r="AC11" s="14" t="s">
        <v>25</v>
      </c>
      <c r="AD11" s="13">
        <v>2476</v>
      </c>
      <c r="AE11" s="13">
        <v>2466</v>
      </c>
      <c r="AF11" s="39">
        <v>35.644836808875539</v>
      </c>
      <c r="AG11" s="40">
        <v>27.61785319057552</v>
      </c>
      <c r="AH11" s="40">
        <v>303.20982556325578</v>
      </c>
      <c r="AI11" s="39">
        <v>992.95524171278237</v>
      </c>
      <c r="AJ11" s="41">
        <f t="shared" si="7"/>
        <v>-0.22519344558484009</v>
      </c>
      <c r="AK11" s="42">
        <f t="shared" si="2"/>
        <v>2.2748122191232607</v>
      </c>
      <c r="AL11" s="51">
        <f>kWh_in_MMBtu*(AI11-AH11)*Elec_source_E+(AG11-AF11)*Gas_source_E</f>
        <v>-1.3650920178845034</v>
      </c>
      <c r="AM11" s="52">
        <f>(AI11-AH11)*Elec_emissions/1000+(AG11-AF11)*Gas_emissions</f>
        <v>-177.07675680869113</v>
      </c>
      <c r="AO11" s="19">
        <v>4</v>
      </c>
      <c r="AP11" s="14" t="s">
        <v>25</v>
      </c>
      <c r="AQ11" s="13">
        <v>211</v>
      </c>
      <c r="AR11" s="13">
        <v>209</v>
      </c>
      <c r="AS11" s="39">
        <v>91.267854543067557</v>
      </c>
      <c r="AT11" s="40">
        <v>77.479579090791404</v>
      </c>
      <c r="AU11" s="40">
        <v>632.03966427188038</v>
      </c>
      <c r="AV11" s="39">
        <v>1004.1868936022747</v>
      </c>
      <c r="AW11" s="41">
        <f t="shared" si="8"/>
        <v>-0.1510748282766933</v>
      </c>
      <c r="AX11" s="42">
        <f t="shared" si="3"/>
        <v>0.58880359946889371</v>
      </c>
      <c r="AY11" s="51">
        <f>kWh_in_MMBtu*(AV11-AU11)*Elec_source_E+(AT11-AS11)*Gas_source_E</f>
        <v>-11.045062884250411</v>
      </c>
      <c r="AZ11" s="52">
        <f>(AV11-AU11)*Elec_emissions/1000+(AT11-AS11)*Gas_emissions</f>
        <v>-1485.774420038201</v>
      </c>
      <c r="BA11" s="6"/>
      <c r="BB11" s="19">
        <v>4</v>
      </c>
      <c r="BC11" s="14" t="s">
        <v>25</v>
      </c>
      <c r="BD11" s="13">
        <v>72</v>
      </c>
      <c r="BE11" s="13">
        <v>72</v>
      </c>
      <c r="BF11" s="39">
        <v>83.227164882636401</v>
      </c>
      <c r="BG11" s="40">
        <v>72.393532667808969</v>
      </c>
      <c r="BH11" s="40">
        <v>577.94835977754451</v>
      </c>
      <c r="BI11" s="39">
        <v>675.31501192604003</v>
      </c>
      <c r="BJ11" s="41">
        <f t="shared" si="9"/>
        <v>-0.13016942521236408</v>
      </c>
      <c r="BK11" s="42">
        <f t="shared" si="4"/>
        <v>0.16846946704022567</v>
      </c>
      <c r="BL11" s="51">
        <f>kWh_in_MMBtu*(BI11-BH11)*Elec_source_E+(BG11-BF11)*Gas_source_E</f>
        <v>-10.766265047839324</v>
      </c>
      <c r="BM11" s="52">
        <f>(BI11-BH11)*Elec_emissions/1000+(BG11-BF11)*Gas_emissions</f>
        <v>-1450.97282335572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57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57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57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57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57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53" t="s">
        <v>36</v>
      </c>
      <c r="G18" s="53"/>
      <c r="H18" s="53"/>
      <c r="I18" s="53"/>
      <c r="J18" s="28"/>
      <c r="K18" s="29"/>
      <c r="L18" s="45"/>
      <c r="M18" s="29"/>
      <c r="N18" s="5"/>
      <c r="O18" s="27"/>
      <c r="P18" s="28"/>
      <c r="Q18" s="28"/>
      <c r="R18" s="28"/>
      <c r="S18" s="53" t="s">
        <v>36</v>
      </c>
      <c r="T18" s="53"/>
      <c r="U18" s="53"/>
      <c r="V18" s="53"/>
      <c r="W18" s="28"/>
      <c r="X18" s="29"/>
      <c r="Y18" s="45"/>
      <c r="Z18" s="29"/>
      <c r="AB18" s="27"/>
      <c r="AC18" s="28"/>
      <c r="AD18" s="28"/>
      <c r="AE18" s="28"/>
      <c r="AF18" s="53" t="s">
        <v>36</v>
      </c>
      <c r="AG18" s="53"/>
      <c r="AH18" s="53"/>
      <c r="AI18" s="53"/>
      <c r="AJ18" s="28"/>
      <c r="AK18" s="29"/>
      <c r="AL18" s="45"/>
      <c r="AM18" s="29"/>
      <c r="AO18" s="27"/>
      <c r="AP18" s="28"/>
      <c r="AQ18" s="28"/>
      <c r="AR18" s="28"/>
      <c r="AS18" s="53" t="s">
        <v>36</v>
      </c>
      <c r="AT18" s="53"/>
      <c r="AU18" s="53"/>
      <c r="AV18" s="53"/>
      <c r="AW18" s="28"/>
      <c r="AX18" s="29"/>
      <c r="AY18" s="45"/>
      <c r="AZ18" s="29"/>
      <c r="BB18" s="27"/>
      <c r="BC18" s="28"/>
      <c r="BD18" s="28"/>
      <c r="BE18" s="28"/>
      <c r="BF18" s="53" t="s">
        <v>36</v>
      </c>
      <c r="BG18" s="53"/>
      <c r="BH18" s="53"/>
      <c r="BI18" s="53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35</v>
      </c>
      <c r="I19" s="23" t="s">
        <v>35</v>
      </c>
      <c r="J19" s="23" t="s">
        <v>42</v>
      </c>
      <c r="K19" s="34" t="s">
        <v>42</v>
      </c>
      <c r="L19" s="46" t="s">
        <v>42</v>
      </c>
      <c r="M19" s="34" t="s">
        <v>42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35</v>
      </c>
      <c r="V19" s="23" t="s">
        <v>35</v>
      </c>
      <c r="W19" s="23" t="s">
        <v>42</v>
      </c>
      <c r="X19" s="34" t="s">
        <v>42</v>
      </c>
      <c r="Y19" s="46" t="s">
        <v>42</v>
      </c>
      <c r="Z19" s="34" t="s">
        <v>42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35</v>
      </c>
      <c r="AI19" s="23" t="s">
        <v>35</v>
      </c>
      <c r="AJ19" s="23" t="s">
        <v>42</v>
      </c>
      <c r="AK19" s="34" t="s">
        <v>42</v>
      </c>
      <c r="AL19" s="46" t="s">
        <v>42</v>
      </c>
      <c r="AM19" s="34" t="s">
        <v>42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35</v>
      </c>
      <c r="AV19" s="23" t="s">
        <v>35</v>
      </c>
      <c r="AW19" s="23" t="s">
        <v>42</v>
      </c>
      <c r="AX19" s="34" t="s">
        <v>42</v>
      </c>
      <c r="AY19" s="46" t="s">
        <v>42</v>
      </c>
      <c r="AZ19" s="34" t="s">
        <v>42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35</v>
      </c>
      <c r="BI19" s="23" t="s">
        <v>35</v>
      </c>
      <c r="BJ19" s="23" t="s">
        <v>42</v>
      </c>
      <c r="BK19" s="34" t="s">
        <v>42</v>
      </c>
      <c r="BL19" s="46" t="s">
        <v>42</v>
      </c>
      <c r="BM19" s="34" t="s">
        <v>42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33</v>
      </c>
      <c r="G20" s="23" t="s">
        <v>34</v>
      </c>
      <c r="H20" s="23" t="s">
        <v>33</v>
      </c>
      <c r="I20" s="23" t="s">
        <v>34</v>
      </c>
      <c r="J20" s="23" t="s">
        <v>37</v>
      </c>
      <c r="K20" s="34" t="s">
        <v>38</v>
      </c>
      <c r="L20" s="46" t="s">
        <v>43</v>
      </c>
      <c r="M20" s="34" t="s">
        <v>44</v>
      </c>
      <c r="N20" s="6"/>
      <c r="O20" s="16"/>
      <c r="P20" s="18"/>
      <c r="Q20" s="23" t="s">
        <v>6</v>
      </c>
      <c r="R20" s="23" t="s">
        <v>4</v>
      </c>
      <c r="S20" s="23" t="s">
        <v>33</v>
      </c>
      <c r="T20" s="23" t="s">
        <v>34</v>
      </c>
      <c r="U20" s="23" t="s">
        <v>33</v>
      </c>
      <c r="V20" s="23" t="s">
        <v>34</v>
      </c>
      <c r="W20" s="23" t="s">
        <v>37</v>
      </c>
      <c r="X20" s="34" t="s">
        <v>38</v>
      </c>
      <c r="Y20" s="46" t="s">
        <v>43</v>
      </c>
      <c r="Z20" s="34" t="s">
        <v>44</v>
      </c>
      <c r="AA20" s="6"/>
      <c r="AB20" s="16"/>
      <c r="AC20" s="18"/>
      <c r="AD20" s="23" t="s">
        <v>6</v>
      </c>
      <c r="AE20" s="23" t="s">
        <v>4</v>
      </c>
      <c r="AF20" s="23" t="s">
        <v>33</v>
      </c>
      <c r="AG20" s="23" t="s">
        <v>34</v>
      </c>
      <c r="AH20" s="23" t="s">
        <v>33</v>
      </c>
      <c r="AI20" s="23" t="s">
        <v>34</v>
      </c>
      <c r="AJ20" s="23" t="s">
        <v>37</v>
      </c>
      <c r="AK20" s="34" t="s">
        <v>38</v>
      </c>
      <c r="AL20" s="46" t="s">
        <v>43</v>
      </c>
      <c r="AM20" s="34" t="s">
        <v>44</v>
      </c>
      <c r="AO20" s="16"/>
      <c r="AP20" s="18"/>
      <c r="AQ20" s="23" t="s">
        <v>6</v>
      </c>
      <c r="AR20" s="23" t="s">
        <v>4</v>
      </c>
      <c r="AS20" s="23" t="s">
        <v>33</v>
      </c>
      <c r="AT20" s="23" t="s">
        <v>34</v>
      </c>
      <c r="AU20" s="23" t="s">
        <v>33</v>
      </c>
      <c r="AV20" s="23" t="s">
        <v>34</v>
      </c>
      <c r="AW20" s="23" t="s">
        <v>37</v>
      </c>
      <c r="AX20" s="34" t="s">
        <v>38</v>
      </c>
      <c r="AY20" s="46" t="s">
        <v>43</v>
      </c>
      <c r="AZ20" s="34" t="s">
        <v>44</v>
      </c>
      <c r="BA20" s="6"/>
      <c r="BB20" s="16"/>
      <c r="BC20" s="18"/>
      <c r="BD20" s="23" t="s">
        <v>6</v>
      </c>
      <c r="BE20" s="23" t="s">
        <v>4</v>
      </c>
      <c r="BF20" s="23" t="s">
        <v>33</v>
      </c>
      <c r="BG20" s="23" t="s">
        <v>34</v>
      </c>
      <c r="BH20" s="23" t="s">
        <v>33</v>
      </c>
      <c r="BI20" s="23" t="s">
        <v>34</v>
      </c>
      <c r="BJ20" s="23" t="s">
        <v>37</v>
      </c>
      <c r="BK20" s="34" t="s">
        <v>38</v>
      </c>
      <c r="BL20" s="46" t="s">
        <v>43</v>
      </c>
      <c r="BM20" s="34" t="s">
        <v>44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39</v>
      </c>
      <c r="G21" s="10" t="s">
        <v>39</v>
      </c>
      <c r="H21" s="10" t="s">
        <v>40</v>
      </c>
      <c r="I21" s="10" t="s">
        <v>40</v>
      </c>
      <c r="J21" s="9" t="s">
        <v>41</v>
      </c>
      <c r="K21" s="35" t="s">
        <v>41</v>
      </c>
      <c r="L21" s="47" t="s">
        <v>39</v>
      </c>
      <c r="M21" s="48" t="s">
        <v>45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39</v>
      </c>
      <c r="T21" s="10" t="s">
        <v>39</v>
      </c>
      <c r="U21" s="10" t="s">
        <v>40</v>
      </c>
      <c r="V21" s="10" t="s">
        <v>40</v>
      </c>
      <c r="W21" s="9" t="s">
        <v>41</v>
      </c>
      <c r="X21" s="35" t="s">
        <v>41</v>
      </c>
      <c r="Y21" s="47" t="s">
        <v>39</v>
      </c>
      <c r="Z21" s="48" t="s">
        <v>45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39</v>
      </c>
      <c r="AG21" s="10" t="s">
        <v>39</v>
      </c>
      <c r="AH21" s="10" t="s">
        <v>40</v>
      </c>
      <c r="AI21" s="10" t="s">
        <v>40</v>
      </c>
      <c r="AJ21" s="9" t="s">
        <v>41</v>
      </c>
      <c r="AK21" s="35" t="s">
        <v>41</v>
      </c>
      <c r="AL21" s="47" t="s">
        <v>39</v>
      </c>
      <c r="AM21" s="48" t="s">
        <v>45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39</v>
      </c>
      <c r="AT21" s="10" t="s">
        <v>39</v>
      </c>
      <c r="AU21" s="10" t="s">
        <v>40</v>
      </c>
      <c r="AV21" s="10" t="s">
        <v>40</v>
      </c>
      <c r="AW21" s="9" t="s">
        <v>41</v>
      </c>
      <c r="AX21" s="35" t="s">
        <v>41</v>
      </c>
      <c r="AY21" s="47" t="s">
        <v>39</v>
      </c>
      <c r="AZ21" s="48" t="s">
        <v>45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39</v>
      </c>
      <c r="BG21" s="10" t="s">
        <v>39</v>
      </c>
      <c r="BH21" s="10" t="s">
        <v>40</v>
      </c>
      <c r="BI21" s="10" t="s">
        <v>40</v>
      </c>
      <c r="BJ21" s="9" t="s">
        <v>41</v>
      </c>
      <c r="BK21" s="35" t="s">
        <v>41</v>
      </c>
      <c r="BL21" s="47" t="s">
        <v>39</v>
      </c>
      <c r="BM21" s="48" t="s">
        <v>45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1771</v>
      </c>
      <c r="F23" s="30">
        <v>54.891104540492918</v>
      </c>
      <c r="G23" s="30">
        <v>44.519232519221951</v>
      </c>
      <c r="H23" s="30">
        <v>386.0284323007877</v>
      </c>
      <c r="I23" s="30">
        <v>1196.5576382072718</v>
      </c>
      <c r="J23" s="32">
        <f>(G23-F23)/F23</f>
        <v>-0.18895360383246951</v>
      </c>
      <c r="K23" s="36">
        <f t="shared" ref="K23:K26" si="10">(I23-H23)/H23</f>
        <v>2.099661937012276</v>
      </c>
      <c r="L23" s="49">
        <f>kWh_in_MMBtu*(I23-H23)*Elec_source_E+(G23-F23)*Gas_source_E</f>
        <v>-2.6279256370614501</v>
      </c>
      <c r="M23" s="50">
        <f>(I23-H23)*Elec_emissions/1000+(G23-F23)*Gas_emissions</f>
        <v>-346.155721738804</v>
      </c>
      <c r="N23" s="6"/>
      <c r="O23" s="16">
        <v>1</v>
      </c>
      <c r="P23" s="17" t="s">
        <v>22</v>
      </c>
      <c r="Q23" s="18">
        <v>3779</v>
      </c>
      <c r="R23" s="18">
        <v>1233</v>
      </c>
      <c r="S23" s="30">
        <v>54.119913175542251</v>
      </c>
      <c r="T23" s="30">
        <v>44.636097991296396</v>
      </c>
      <c r="U23" s="30">
        <v>377.64836166134694</v>
      </c>
      <c r="V23" s="30">
        <v>1032.7629939447281</v>
      </c>
      <c r="W23" s="32">
        <f>(T23-S23)/S23</f>
        <v>-0.17523707315428141</v>
      </c>
      <c r="X23" s="36">
        <f t="shared" ref="X23:X26" si="11">(V23-U23)/U23</f>
        <v>1.7347212348582881</v>
      </c>
      <c r="Y23" s="49">
        <f>kWh_in_MMBtu*(V23-U23)*Elec_source_E+(T23-S23)*Gas_source_E</f>
        <v>-3.3237908622541719</v>
      </c>
      <c r="Z23" s="50">
        <f>(V23-U23)*Elec_emissions/1000+(T23-S23)*Gas_emissions</f>
        <v>-441.58415674410458</v>
      </c>
      <c r="AA23" s="6"/>
      <c r="AB23" s="16">
        <v>1</v>
      </c>
      <c r="AC23" s="17" t="s">
        <v>22</v>
      </c>
      <c r="AD23" s="18">
        <v>1341</v>
      </c>
      <c r="AE23" s="18">
        <v>468</v>
      </c>
      <c r="AF23" s="30">
        <v>46.821778132756023</v>
      </c>
      <c r="AG23" s="30">
        <v>34.981274310289905</v>
      </c>
      <c r="AH23" s="30">
        <v>346.41933637533117</v>
      </c>
      <c r="AI23" s="30">
        <v>1620.8523070582178</v>
      </c>
      <c r="AJ23" s="32">
        <f>(AG23-AF23)/AF23</f>
        <v>-0.25288453994408699</v>
      </c>
      <c r="AK23" s="36">
        <f t="shared" ref="AK23:AK26" si="12">(AI23-AH23)/AH23</f>
        <v>3.6788736564695994</v>
      </c>
      <c r="AL23" s="49">
        <f>kWh_in_MMBtu*(AI23-AH23)*Elec_source_E+(AG23-AF23)*Gas_source_E</f>
        <v>0.73775598226489336</v>
      </c>
      <c r="AM23" s="50">
        <f>(AI23-AH23)*Elec_emissions/1000+(AG23-AF23)*Gas_emissions</f>
        <v>112.47147747039799</v>
      </c>
      <c r="AO23" s="16">
        <v>1</v>
      </c>
      <c r="AP23" s="17" t="s">
        <v>22</v>
      </c>
      <c r="AQ23" s="18">
        <v>133</v>
      </c>
      <c r="AR23" s="18">
        <v>57</v>
      </c>
      <c r="AS23" s="30">
        <v>124.22783799107981</v>
      </c>
      <c r="AT23" s="30">
        <v>107.14112442414199</v>
      </c>
      <c r="AU23" s="30">
        <v>809.84864127810602</v>
      </c>
      <c r="AV23" s="30">
        <v>1380.2411184171967</v>
      </c>
      <c r="AW23" s="32">
        <f>(AT23-AS23)/AS23</f>
        <v>-0.13754335455926336</v>
      </c>
      <c r="AX23" s="36">
        <f t="shared" ref="AX23:AX26" si="13">(AV23-AU23)/AU23</f>
        <v>0.70431985443464507</v>
      </c>
      <c r="AY23" s="49">
        <f>kWh_in_MMBtu*(AV23-AU23)*Elec_source_E+(AT23-AS23)*Gas_source_E</f>
        <v>-12.517973909489022</v>
      </c>
      <c r="AZ23" s="50">
        <f>(AV23-AU23)*Elec_emissions/1000+(AT23-AS23)*Gas_emissions</f>
        <v>-1682.396232579621</v>
      </c>
      <c r="BA23" s="6"/>
      <c r="BB23" s="16">
        <v>1</v>
      </c>
      <c r="BC23" s="17" t="s">
        <v>22</v>
      </c>
      <c r="BD23" s="18">
        <v>46</v>
      </c>
      <c r="BE23" s="18">
        <v>13</v>
      </c>
      <c r="BF23" s="30">
        <v>114.51648185753008</v>
      </c>
      <c r="BG23" s="30">
        <v>102.22857683706752</v>
      </c>
      <c r="BH23" s="30">
        <v>748.48474613450992</v>
      </c>
      <c r="BI23" s="30">
        <v>651.86017524634372</v>
      </c>
      <c r="BJ23" s="32">
        <f>(BG23-BF23)/BF23</f>
        <v>-0.10730250197303423</v>
      </c>
      <c r="BK23" s="36">
        <f t="shared" ref="BK23:BK26" si="14">(BI23-BH23)/BH23</f>
        <v>-0.12909357390003756</v>
      </c>
      <c r="BL23" s="49">
        <f>kWh_in_MMBtu*(BI23-BH23)*Elec_source_E+(BG23-BF23)*Gas_source_E</f>
        <v>-14.428265918108066</v>
      </c>
      <c r="BM23" s="50">
        <f>(BI23-BH23)*Elec_emissions/1000+(BG23-BF23)*Gas_emissions</f>
        <v>-1946.8141640793899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2108</v>
      </c>
      <c r="F24" s="30">
        <v>53.513418157767667</v>
      </c>
      <c r="G24" s="31">
        <v>43.944939327367258</v>
      </c>
      <c r="H24" s="31">
        <v>381.17755611493192</v>
      </c>
      <c r="I24" s="30">
        <v>1034.7768355795072</v>
      </c>
      <c r="J24" s="37">
        <f t="shared" ref="J24:J26" si="15">(G24-F24)/F24</f>
        <v>-0.17880522604986146</v>
      </c>
      <c r="K24" s="38">
        <f t="shared" si="10"/>
        <v>1.7146845845968519</v>
      </c>
      <c r="L24" s="49">
        <f>kWh_in_MMBtu*(I24-H24)*Elec_source_E+(G24-F24)*Gas_source_E</f>
        <v>-3.4322973966677948</v>
      </c>
      <c r="M24" s="50">
        <f>(I24-H24)*Elec_emissions/1000+(G24-F24)*Gas_emissions</f>
        <v>-456.23303572736768</v>
      </c>
      <c r="N24" s="6"/>
      <c r="O24" s="16">
        <v>2</v>
      </c>
      <c r="P24" s="17" t="s">
        <v>23</v>
      </c>
      <c r="Q24" s="18">
        <v>3779</v>
      </c>
      <c r="R24" s="18">
        <v>1445</v>
      </c>
      <c r="S24" s="30">
        <v>53.018483433061121</v>
      </c>
      <c r="T24" s="31">
        <v>44.109437445689736</v>
      </c>
      <c r="U24" s="31">
        <v>375.08143712111035</v>
      </c>
      <c r="V24" s="30">
        <v>901.11302487821331</v>
      </c>
      <c r="W24" s="37">
        <f t="shared" ref="W24:W26" si="16">(T24-S24)/S24</f>
        <v>-0.16803660554756469</v>
      </c>
      <c r="X24" s="38">
        <f t="shared" si="11"/>
        <v>1.4024463375063057</v>
      </c>
      <c r="Y24" s="49">
        <f>kWh_in_MMBtu*(V24-U24)*Elec_source_E+(T24-S24)*Gas_source_E</f>
        <v>-4.0792378646418195</v>
      </c>
      <c r="Z24" s="50">
        <f>(V24-U24)*Elec_emissions/1000+(T24-S24)*Gas_emissions</f>
        <v>-544.77983154476601</v>
      </c>
      <c r="AA24" s="6"/>
      <c r="AB24" s="16">
        <v>2</v>
      </c>
      <c r="AC24" s="17" t="s">
        <v>23</v>
      </c>
      <c r="AD24" s="18">
        <v>1341</v>
      </c>
      <c r="AE24" s="18">
        <v>587</v>
      </c>
      <c r="AF24" s="30">
        <v>45.949852062602766</v>
      </c>
      <c r="AG24" s="31">
        <v>35.743371354022798</v>
      </c>
      <c r="AH24" s="31">
        <v>342.81100327955659</v>
      </c>
      <c r="AI24" s="30">
        <v>1343.4250105215863</v>
      </c>
      <c r="AJ24" s="37">
        <f t="shared" ref="AJ24:AJ26" si="17">(AG24-AF24)/AF24</f>
        <v>-0.22212216689347564</v>
      </c>
      <c r="AK24" s="38">
        <f t="shared" si="12"/>
        <v>2.9188503218085033</v>
      </c>
      <c r="AL24" s="49">
        <f>kWh_in_MMBtu*(AI24-AH24)*Elec_source_E+(AG24-AF24)*Gas_source_E</f>
        <v>-0.41262721076360975</v>
      </c>
      <c r="AM24" s="50">
        <f>(AI24-AH24)*Elec_emissions/1000+(AG24-AF24)*Gas_emissions</f>
        <v>-45.459897631344347</v>
      </c>
      <c r="AO24" s="16">
        <v>2</v>
      </c>
      <c r="AP24" s="17" t="s">
        <v>23</v>
      </c>
      <c r="AQ24" s="18">
        <v>133</v>
      </c>
      <c r="AR24" s="18">
        <v>60</v>
      </c>
      <c r="AS24" s="30">
        <v>121.43619650433753</v>
      </c>
      <c r="AT24" s="31">
        <v>102.96816064530384</v>
      </c>
      <c r="AU24" s="31">
        <v>793.64740127963819</v>
      </c>
      <c r="AV24" s="30">
        <v>1323.1956040862128</v>
      </c>
      <c r="AW24" s="37">
        <f t="shared" ref="AW24:AW26" si="18">(AT24-AS24)/AS24</f>
        <v>-0.15208015724021823</v>
      </c>
      <c r="AX24" s="38">
        <f t="shared" si="13"/>
        <v>0.66723358755129425</v>
      </c>
      <c r="AY24" s="49">
        <f>kWh_in_MMBtu*(AV24-AU24)*Elec_source_E+(AT24-AS24)*Gas_source_E</f>
        <v>-14.460888424811632</v>
      </c>
      <c r="AZ24" s="50">
        <f>(AV24-AU24)*Elec_emissions/1000+(AT24-AS24)*Gas_emissions</f>
        <v>-1944.8381843971933</v>
      </c>
      <c r="BA24" s="6"/>
      <c r="BB24" s="16">
        <v>2</v>
      </c>
      <c r="BC24" s="17" t="s">
        <v>23</v>
      </c>
      <c r="BD24" s="18">
        <v>46</v>
      </c>
      <c r="BE24" s="18">
        <v>16</v>
      </c>
      <c r="BF24" s="30">
        <v>120.99012279954063</v>
      </c>
      <c r="BG24" s="31">
        <v>108.64664809618858</v>
      </c>
      <c r="BH24" s="31">
        <v>792.54429052472153</v>
      </c>
      <c r="BI24" s="30">
        <v>701.18943945227204</v>
      </c>
      <c r="BJ24" s="37">
        <f t="shared" ref="BJ24:BJ26" si="19">(BG24-BF24)/BF24</f>
        <v>-0.1020205155407852</v>
      </c>
      <c r="BK24" s="38">
        <f t="shared" si="14"/>
        <v>-0.11526781804454864</v>
      </c>
      <c r="BL24" s="49">
        <f>kWh_in_MMBtu*(BI24-BH24)*Elec_source_E+(BG24-BF24)*Gas_source_E</f>
        <v>-14.432419972565553</v>
      </c>
      <c r="BM24" s="50">
        <f>(BI24-BH24)*Elec_emissions/1000+(BG24-BF24)*Gas_emissions</f>
        <v>-1947.3207348520921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3176</v>
      </c>
      <c r="F25" s="30">
        <v>50.824379162033161</v>
      </c>
      <c r="G25" s="31">
        <v>42.573913595113495</v>
      </c>
      <c r="H25" s="31">
        <v>371.64400771012686</v>
      </c>
      <c r="I25" s="30">
        <v>883.2285347618199</v>
      </c>
      <c r="J25" s="37">
        <f t="shared" si="15"/>
        <v>-0.16233283520525382</v>
      </c>
      <c r="K25" s="38">
        <f t="shared" si="10"/>
        <v>1.3765445330433428</v>
      </c>
      <c r="L25" s="49">
        <f>kWh_in_MMBtu*(I25-H25)*Elec_source_E+(G25-F25)*Gas_source_E</f>
        <v>-3.5160534631172098</v>
      </c>
      <c r="M25" s="50">
        <f>(I25-H25)*Elec_emissions/1000+(G25-F25)*Gas_emissions</f>
        <v>-468.97453600402923</v>
      </c>
      <c r="N25" s="6"/>
      <c r="O25" s="16">
        <v>3</v>
      </c>
      <c r="P25" s="17" t="s">
        <v>24</v>
      </c>
      <c r="Q25" s="18">
        <v>3779</v>
      </c>
      <c r="R25" s="18">
        <v>2043</v>
      </c>
      <c r="S25" s="30">
        <v>51.224892719760007</v>
      </c>
      <c r="T25" s="31">
        <v>43.122346519697871</v>
      </c>
      <c r="U25" s="31">
        <v>370.71495542782253</v>
      </c>
      <c r="V25" s="30">
        <v>802.98129951836904</v>
      </c>
      <c r="W25" s="37">
        <f t="shared" si="16"/>
        <v>-0.15817595254692604</v>
      </c>
      <c r="X25" s="38">
        <f t="shared" si="11"/>
        <v>1.1660342744783274</v>
      </c>
      <c r="Y25" s="49">
        <f>kWh_in_MMBtu*(V25-U25)*Elec_source_E+(T25-S25)*Gas_source_E</f>
        <v>-4.2039909759598366</v>
      </c>
      <c r="Z25" s="50">
        <f>(V25-U25)*Elec_emissions/1000+(T25-S25)*Gas_emissions</f>
        <v>-562.5590271014795</v>
      </c>
      <c r="AA25" s="6"/>
      <c r="AB25" s="16">
        <v>3</v>
      </c>
      <c r="AC25" s="17" t="s">
        <v>24</v>
      </c>
      <c r="AD25" s="18">
        <v>1341</v>
      </c>
      <c r="AE25" s="18">
        <v>1015</v>
      </c>
      <c r="AF25" s="30">
        <v>43.232620183568066</v>
      </c>
      <c r="AG25" s="31">
        <v>35.357808737398919</v>
      </c>
      <c r="AH25" s="31">
        <v>332.40054373289831</v>
      </c>
      <c r="AI25" s="30">
        <v>1037.0499938709427</v>
      </c>
      <c r="AJ25" s="37">
        <f t="shared" si="17"/>
        <v>-0.18214976128516541</v>
      </c>
      <c r="AK25" s="38">
        <f t="shared" si="12"/>
        <v>2.1198805580302178</v>
      </c>
      <c r="AL25" s="49">
        <f>kWh_in_MMBtu*(AI25-AH25)*Elec_source_E+(AG25-AF25)*Gas_source_E</f>
        <v>-1.0396638000006933</v>
      </c>
      <c r="AM25" s="50">
        <f>(AI25-AH25)*Elec_emissions/1000+(AG25-AF25)*Gas_emissions</f>
        <v>-133.0369820861481</v>
      </c>
      <c r="AO25" s="16">
        <v>3</v>
      </c>
      <c r="AP25" s="17" t="s">
        <v>24</v>
      </c>
      <c r="AQ25" s="18">
        <v>133</v>
      </c>
      <c r="AR25" s="18">
        <v>81</v>
      </c>
      <c r="AS25" s="30">
        <v>111.39362016095896</v>
      </c>
      <c r="AT25" s="31">
        <v>94.754192521797094</v>
      </c>
      <c r="AU25" s="31">
        <v>741.0224808039311</v>
      </c>
      <c r="AV25" s="30">
        <v>1098.3546898579907</v>
      </c>
      <c r="AW25" s="37">
        <f t="shared" si="18"/>
        <v>-0.14937505052011607</v>
      </c>
      <c r="AX25" s="38">
        <f t="shared" si="13"/>
        <v>0.48221507216136267</v>
      </c>
      <c r="AY25" s="49">
        <f>kWh_in_MMBtu*(AV25-AU25)*Elec_source_E+(AT25-AS25)*Gas_source_E</f>
        <v>-14.311426349583964</v>
      </c>
      <c r="AZ25" s="50">
        <f>(AV25-AU25)*Elec_emissions/1000+(AT25-AS25)*Gas_emissions</f>
        <v>-1926.4348309921916</v>
      </c>
      <c r="BA25" s="6"/>
      <c r="BB25" s="16">
        <v>3</v>
      </c>
      <c r="BC25" s="17" t="s">
        <v>24</v>
      </c>
      <c r="BD25" s="18">
        <v>46</v>
      </c>
      <c r="BE25" s="18">
        <v>37</v>
      </c>
      <c r="BF25" s="30">
        <v>104.37242358887966</v>
      </c>
      <c r="BG25" s="31">
        <v>96.014329070598961</v>
      </c>
      <c r="BH25" s="31">
        <v>690.84707335968858</v>
      </c>
      <c r="BI25" s="30">
        <v>623.52859000012381</v>
      </c>
      <c r="BJ25" s="37">
        <f t="shared" si="19"/>
        <v>-8.0079528968331884E-2</v>
      </c>
      <c r="BK25" s="38">
        <f t="shared" si="14"/>
        <v>-9.7443393705332365E-2</v>
      </c>
      <c r="BL25" s="49">
        <f>kWh_in_MMBtu*(BI25-BH25)*Elec_source_E+(BG25-BF25)*Gas_source_E</f>
        <v>-9.8310255042596868</v>
      </c>
      <c r="BM25" s="50">
        <f>(BI25-BH25)*Elec_emissions/1000+(BG25-BF25)*Gas_emissions</f>
        <v>-1326.5209689920694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5259</v>
      </c>
      <c r="F26" s="39">
        <v>49.003616687846879</v>
      </c>
      <c r="G26" s="40">
        <v>41.917277692522795</v>
      </c>
      <c r="H26" s="40">
        <v>361.66450147678887</v>
      </c>
      <c r="I26" s="39">
        <v>774.00031601497926</v>
      </c>
      <c r="J26" s="41">
        <f t="shared" si="15"/>
        <v>-0.14460848962361442</v>
      </c>
      <c r="K26" s="42">
        <f t="shared" si="10"/>
        <v>1.14010585184472</v>
      </c>
      <c r="L26" s="51">
        <f>kWh_in_MMBtu*(I26-H26)*Elec_source_E+(G26-F26)*Gas_source_E</f>
        <v>-3.309698647360606</v>
      </c>
      <c r="M26" s="52">
        <f>(I26-H26)*Elec_emissions/1000+(G26-F26)*Gas_emissions</f>
        <v>-442.1555579741115</v>
      </c>
      <c r="N26" s="6"/>
      <c r="O26" s="19">
        <v>4</v>
      </c>
      <c r="P26" s="14" t="s">
        <v>25</v>
      </c>
      <c r="Q26" s="13">
        <v>3779</v>
      </c>
      <c r="R26" s="13">
        <v>3749</v>
      </c>
      <c r="S26" s="39">
        <v>48.79230121405827</v>
      </c>
      <c r="T26" s="40">
        <v>42.350179193009502</v>
      </c>
      <c r="U26" s="40">
        <v>358.8120733732315</v>
      </c>
      <c r="V26" s="39">
        <v>675.79789361343717</v>
      </c>
      <c r="W26" s="41">
        <f t="shared" si="16"/>
        <v>-0.13203152671128027</v>
      </c>
      <c r="X26" s="42">
        <f t="shared" si="11"/>
        <v>0.8834313106027547</v>
      </c>
      <c r="Y26" s="51">
        <f>kWh_in_MMBtu*(V26-U26)*Elec_source_E+(T26-S26)*Gas_source_E</f>
        <v>-3.6283061484849153</v>
      </c>
      <c r="Z26" s="52">
        <f>(V26-U26)*Elec_emissions/1000+(T26-S26)*Gas_emissions</f>
        <v>-486.09455446490983</v>
      </c>
      <c r="AA26" s="6"/>
      <c r="AB26" s="19">
        <v>4</v>
      </c>
      <c r="AC26" s="14" t="s">
        <v>25</v>
      </c>
      <c r="AD26" s="13">
        <v>1341</v>
      </c>
      <c r="AE26" s="13">
        <v>1333</v>
      </c>
      <c r="AF26" s="39">
        <v>41.937362976765421</v>
      </c>
      <c r="AG26" s="40">
        <v>33.943284547822373</v>
      </c>
      <c r="AH26" s="40">
        <v>324.29660946679758</v>
      </c>
      <c r="AI26" s="39">
        <v>1028.1430988089689</v>
      </c>
      <c r="AJ26" s="41">
        <f t="shared" si="17"/>
        <v>-0.19061948252139774</v>
      </c>
      <c r="AK26" s="42">
        <f t="shared" si="12"/>
        <v>2.1703788100018149</v>
      </c>
      <c r="AL26" s="51">
        <f>kWh_in_MMBtu*(AI26-AH26)*Elec_source_E+(AG26-AF26)*Gas_source_E</f>
        <v>-1.1782611997272738</v>
      </c>
      <c r="AM26" s="52">
        <f>(AI26-AH26)*Elec_emissions/1000+(AG26-AF26)*Gas_emissions</f>
        <v>-151.736733551111</v>
      </c>
      <c r="AO26" s="19">
        <v>4</v>
      </c>
      <c r="AP26" s="14" t="s">
        <v>25</v>
      </c>
      <c r="AQ26" s="13">
        <v>133</v>
      </c>
      <c r="AR26" s="13">
        <v>131</v>
      </c>
      <c r="AS26" s="39">
        <v>109.46564942773607</v>
      </c>
      <c r="AT26" s="40">
        <v>94.288842930968471</v>
      </c>
      <c r="AU26" s="40">
        <v>719.28834966822296</v>
      </c>
      <c r="AV26" s="39">
        <v>1042.4062388747814</v>
      </c>
      <c r="AW26" s="41">
        <f t="shared" si="18"/>
        <v>-0.13864446587681911</v>
      </c>
      <c r="AX26" s="42">
        <f t="shared" si="13"/>
        <v>0.44921885549181895</v>
      </c>
      <c r="AY26" s="51">
        <f>kWh_in_MMBtu*(AV26-AU26)*Elec_source_E+(AT26-AS26)*Gas_source_E</f>
        <v>-13.08346313501661</v>
      </c>
      <c r="AZ26" s="52">
        <f>(AV26-AU26)*Elec_emissions/1000+(AT26-AS26)*Gas_emissions</f>
        <v>-1761.1771441185008</v>
      </c>
      <c r="BA26" s="6"/>
      <c r="BB26" s="19">
        <v>4</v>
      </c>
      <c r="BC26" s="14" t="s">
        <v>25</v>
      </c>
      <c r="BD26" s="13">
        <v>46</v>
      </c>
      <c r="BE26" s="13">
        <v>46</v>
      </c>
      <c r="BF26" s="39">
        <v>98.808217104796057</v>
      </c>
      <c r="BG26" s="40">
        <v>88.563149221328018</v>
      </c>
      <c r="BH26" s="40">
        <v>658.54339053058629</v>
      </c>
      <c r="BI26" s="39">
        <v>648.50849480553825</v>
      </c>
      <c r="BJ26" s="41">
        <f t="shared" si="19"/>
        <v>-0.10368639556163749</v>
      </c>
      <c r="BK26" s="42">
        <f t="shared" si="14"/>
        <v>-1.5238017523739721E-2</v>
      </c>
      <c r="BL26" s="51">
        <f>kWh_in_MMBtu*(BI26-BH26)*Elec_source_E+(BG26-BF26)*Gas_source_E</f>
        <v>-11.274556214681724</v>
      </c>
      <c r="BM26" s="52">
        <f>(BI26-BH26)*Elec_emissions/1000+(BG26-BF26)*Gas_emissions</f>
        <v>-1520.6157172540215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57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57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57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57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57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53" t="s">
        <v>36</v>
      </c>
      <c r="G33" s="53"/>
      <c r="H33" s="53"/>
      <c r="I33" s="53"/>
      <c r="J33" s="28"/>
      <c r="K33" s="29"/>
      <c r="L33" s="45"/>
      <c r="M33" s="29"/>
      <c r="N33" s="5"/>
      <c r="O33" s="27"/>
      <c r="P33" s="28"/>
      <c r="Q33" s="28"/>
      <c r="R33" s="28"/>
      <c r="S33" s="53" t="s">
        <v>36</v>
      </c>
      <c r="T33" s="53"/>
      <c r="U33" s="53"/>
      <c r="V33" s="53"/>
      <c r="W33" s="28"/>
      <c r="X33" s="29"/>
      <c r="Y33" s="45"/>
      <c r="Z33" s="29"/>
      <c r="AB33" s="27"/>
      <c r="AC33" s="28"/>
      <c r="AD33" s="28"/>
      <c r="AE33" s="28"/>
      <c r="AF33" s="53" t="s">
        <v>36</v>
      </c>
      <c r="AG33" s="53"/>
      <c r="AH33" s="53"/>
      <c r="AI33" s="53"/>
      <c r="AJ33" s="28"/>
      <c r="AK33" s="29"/>
      <c r="AL33" s="45"/>
      <c r="AM33" s="29"/>
      <c r="AO33" s="27"/>
      <c r="AP33" s="28"/>
      <c r="AQ33" s="28"/>
      <c r="AR33" s="28"/>
      <c r="AS33" s="53" t="s">
        <v>36</v>
      </c>
      <c r="AT33" s="53"/>
      <c r="AU33" s="53"/>
      <c r="AV33" s="53"/>
      <c r="AW33" s="28"/>
      <c r="AX33" s="29"/>
      <c r="AY33" s="45"/>
      <c r="AZ33" s="29"/>
      <c r="BB33" s="27"/>
      <c r="BC33" s="28"/>
      <c r="BD33" s="28"/>
      <c r="BE33" s="28"/>
      <c r="BF33" s="53" t="s">
        <v>36</v>
      </c>
      <c r="BG33" s="53"/>
      <c r="BH33" s="53"/>
      <c r="BI33" s="53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35</v>
      </c>
      <c r="I34" s="23" t="s">
        <v>35</v>
      </c>
      <c r="J34" s="23" t="s">
        <v>42</v>
      </c>
      <c r="K34" s="34" t="s">
        <v>42</v>
      </c>
      <c r="L34" s="46" t="s">
        <v>42</v>
      </c>
      <c r="M34" s="34" t="s">
        <v>42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35</v>
      </c>
      <c r="V34" s="23" t="s">
        <v>35</v>
      </c>
      <c r="W34" s="23" t="s">
        <v>42</v>
      </c>
      <c r="X34" s="34" t="s">
        <v>42</v>
      </c>
      <c r="Y34" s="46" t="s">
        <v>42</v>
      </c>
      <c r="Z34" s="34" t="s">
        <v>42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35</v>
      </c>
      <c r="AI34" s="23" t="s">
        <v>35</v>
      </c>
      <c r="AJ34" s="23" t="s">
        <v>42</v>
      </c>
      <c r="AK34" s="34" t="s">
        <v>42</v>
      </c>
      <c r="AL34" s="46" t="s">
        <v>42</v>
      </c>
      <c r="AM34" s="34" t="s">
        <v>42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35</v>
      </c>
      <c r="AV34" s="23" t="s">
        <v>35</v>
      </c>
      <c r="AW34" s="23" t="s">
        <v>42</v>
      </c>
      <c r="AX34" s="34" t="s">
        <v>42</v>
      </c>
      <c r="AY34" s="46" t="s">
        <v>42</v>
      </c>
      <c r="AZ34" s="34" t="s">
        <v>42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35</v>
      </c>
      <c r="BI34" s="23" t="s">
        <v>35</v>
      </c>
      <c r="BJ34" s="23" t="s">
        <v>42</v>
      </c>
      <c r="BK34" s="34" t="s">
        <v>42</v>
      </c>
      <c r="BL34" s="46" t="s">
        <v>42</v>
      </c>
      <c r="BM34" s="34" t="s">
        <v>42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33</v>
      </c>
      <c r="G35" s="23" t="s">
        <v>34</v>
      </c>
      <c r="H35" s="23" t="s">
        <v>33</v>
      </c>
      <c r="I35" s="23" t="s">
        <v>34</v>
      </c>
      <c r="J35" s="23" t="s">
        <v>37</v>
      </c>
      <c r="K35" s="34" t="s">
        <v>38</v>
      </c>
      <c r="L35" s="46" t="s">
        <v>43</v>
      </c>
      <c r="M35" s="34" t="s">
        <v>44</v>
      </c>
      <c r="N35" s="6"/>
      <c r="O35" s="16"/>
      <c r="P35" s="18"/>
      <c r="Q35" s="23" t="s">
        <v>6</v>
      </c>
      <c r="R35" s="23" t="s">
        <v>4</v>
      </c>
      <c r="S35" s="23" t="s">
        <v>33</v>
      </c>
      <c r="T35" s="23" t="s">
        <v>34</v>
      </c>
      <c r="U35" s="23" t="s">
        <v>33</v>
      </c>
      <c r="V35" s="23" t="s">
        <v>34</v>
      </c>
      <c r="W35" s="23" t="s">
        <v>37</v>
      </c>
      <c r="X35" s="34" t="s">
        <v>38</v>
      </c>
      <c r="Y35" s="46" t="s">
        <v>43</v>
      </c>
      <c r="Z35" s="34" t="s">
        <v>44</v>
      </c>
      <c r="AA35" s="6"/>
      <c r="AB35" s="16"/>
      <c r="AC35" s="18"/>
      <c r="AD35" s="23" t="s">
        <v>6</v>
      </c>
      <c r="AE35" s="23" t="s">
        <v>4</v>
      </c>
      <c r="AF35" s="23" t="s">
        <v>33</v>
      </c>
      <c r="AG35" s="23" t="s">
        <v>34</v>
      </c>
      <c r="AH35" s="23" t="s">
        <v>33</v>
      </c>
      <c r="AI35" s="23" t="s">
        <v>34</v>
      </c>
      <c r="AJ35" s="23" t="s">
        <v>37</v>
      </c>
      <c r="AK35" s="34" t="s">
        <v>38</v>
      </c>
      <c r="AL35" s="46" t="s">
        <v>43</v>
      </c>
      <c r="AM35" s="34" t="s">
        <v>44</v>
      </c>
      <c r="AO35" s="16"/>
      <c r="AP35" s="18"/>
      <c r="AQ35" s="23" t="s">
        <v>6</v>
      </c>
      <c r="AR35" s="23" t="s">
        <v>4</v>
      </c>
      <c r="AS35" s="23" t="s">
        <v>33</v>
      </c>
      <c r="AT35" s="23" t="s">
        <v>34</v>
      </c>
      <c r="AU35" s="23" t="s">
        <v>33</v>
      </c>
      <c r="AV35" s="23" t="s">
        <v>34</v>
      </c>
      <c r="AW35" s="23" t="s">
        <v>37</v>
      </c>
      <c r="AX35" s="34" t="s">
        <v>38</v>
      </c>
      <c r="AY35" s="46" t="s">
        <v>43</v>
      </c>
      <c r="AZ35" s="34" t="s">
        <v>44</v>
      </c>
      <c r="BA35" s="6"/>
      <c r="BB35" s="16"/>
      <c r="BC35" s="18"/>
      <c r="BD35" s="23" t="s">
        <v>6</v>
      </c>
      <c r="BE35" s="23" t="s">
        <v>4</v>
      </c>
      <c r="BF35" s="23" t="s">
        <v>33</v>
      </c>
      <c r="BG35" s="23" t="s">
        <v>34</v>
      </c>
      <c r="BH35" s="23" t="s">
        <v>33</v>
      </c>
      <c r="BI35" s="23" t="s">
        <v>34</v>
      </c>
      <c r="BJ35" s="23" t="s">
        <v>37</v>
      </c>
      <c r="BK35" s="34" t="s">
        <v>38</v>
      </c>
      <c r="BL35" s="46" t="s">
        <v>43</v>
      </c>
      <c r="BM35" s="34" t="s">
        <v>44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39</v>
      </c>
      <c r="G36" s="10" t="s">
        <v>39</v>
      </c>
      <c r="H36" s="10" t="s">
        <v>40</v>
      </c>
      <c r="I36" s="10" t="s">
        <v>40</v>
      </c>
      <c r="J36" s="9" t="s">
        <v>41</v>
      </c>
      <c r="K36" s="35" t="s">
        <v>41</v>
      </c>
      <c r="L36" s="47" t="s">
        <v>39</v>
      </c>
      <c r="M36" s="48" t="s">
        <v>45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39</v>
      </c>
      <c r="T36" s="10" t="s">
        <v>39</v>
      </c>
      <c r="U36" s="10" t="s">
        <v>40</v>
      </c>
      <c r="V36" s="10" t="s">
        <v>40</v>
      </c>
      <c r="W36" s="9" t="s">
        <v>41</v>
      </c>
      <c r="X36" s="35" t="s">
        <v>41</v>
      </c>
      <c r="Y36" s="47" t="s">
        <v>39</v>
      </c>
      <c r="Z36" s="48" t="s">
        <v>45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39</v>
      </c>
      <c r="AG36" s="10" t="s">
        <v>39</v>
      </c>
      <c r="AH36" s="10" t="s">
        <v>40</v>
      </c>
      <c r="AI36" s="10" t="s">
        <v>40</v>
      </c>
      <c r="AJ36" s="9" t="s">
        <v>41</v>
      </c>
      <c r="AK36" s="35" t="s">
        <v>41</v>
      </c>
      <c r="AL36" s="47" t="s">
        <v>39</v>
      </c>
      <c r="AM36" s="48" t="s">
        <v>45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39</v>
      </c>
      <c r="AT36" s="10" t="s">
        <v>39</v>
      </c>
      <c r="AU36" s="10" t="s">
        <v>40</v>
      </c>
      <c r="AV36" s="10" t="s">
        <v>40</v>
      </c>
      <c r="AW36" s="9" t="s">
        <v>41</v>
      </c>
      <c r="AX36" s="35" t="s">
        <v>41</v>
      </c>
      <c r="AY36" s="47" t="s">
        <v>39</v>
      </c>
      <c r="AZ36" s="48" t="s">
        <v>45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39</v>
      </c>
      <c r="BG36" s="10" t="s">
        <v>39</v>
      </c>
      <c r="BH36" s="10" t="s">
        <v>40</v>
      </c>
      <c r="BI36" s="10" t="s">
        <v>40</v>
      </c>
      <c r="BJ36" s="9" t="s">
        <v>41</v>
      </c>
      <c r="BK36" s="35" t="s">
        <v>41</v>
      </c>
      <c r="BL36" s="47" t="s">
        <v>39</v>
      </c>
      <c r="BM36" s="48" t="s">
        <v>45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3565</v>
      </c>
      <c r="F38" s="30">
        <v>28.350567685405426</v>
      </c>
      <c r="G38" s="30">
        <v>21.209276528467527</v>
      </c>
      <c r="H38" s="30">
        <v>275.88431188567807</v>
      </c>
      <c r="I38" s="30">
        <v>946.43855974921132</v>
      </c>
      <c r="J38" s="32">
        <f>(G38-F38)/F38</f>
        <v>-0.25189235136953397</v>
      </c>
      <c r="K38" s="36">
        <f t="shared" ref="K38:K41" si="20">(I38-H38)/H38</f>
        <v>2.430563170773552</v>
      </c>
      <c r="L38" s="49">
        <f>kWh_in_MMBtu*(I38-H38)*Elec_source_E+(G38-F38)*Gas_source_E</f>
        <v>-0.60514525892987692</v>
      </c>
      <c r="M38" s="50">
        <f>(I38-H38)*Elec_emissions/1000+(G38-F38)*Gas_emissions</f>
        <v>-74.783923676293966</v>
      </c>
      <c r="N38" s="6"/>
      <c r="O38" s="16">
        <v>1</v>
      </c>
      <c r="P38" s="17" t="s">
        <v>22</v>
      </c>
      <c r="Q38" s="18">
        <v>3462</v>
      </c>
      <c r="R38" s="18">
        <v>2693</v>
      </c>
      <c r="S38" s="30">
        <v>27.576913874718905</v>
      </c>
      <c r="T38" s="30">
        <v>20.375171475811733</v>
      </c>
      <c r="U38" s="30">
        <v>269.82860711396575</v>
      </c>
      <c r="V38" s="30">
        <v>968.55167999891944</v>
      </c>
      <c r="W38" s="32">
        <f>(T38-S38)/S38</f>
        <v>-0.26115113647685423</v>
      </c>
      <c r="X38" s="36">
        <f t="shared" ref="X38:X41" si="21">(V38-U38)/U38</f>
        <v>2.5895070220995455</v>
      </c>
      <c r="Y38" s="49">
        <f>kWh_in_MMBtu*(V38-U38)*Elec_source_E+(T38-S38)*Gas_source_E</f>
        <v>-0.36946552312613523</v>
      </c>
      <c r="Z38" s="50">
        <f>(V38-U38)*Elec_emissions/1000+(T38-S38)*Gas_emissions</f>
        <v>-42.712784664631499</v>
      </c>
      <c r="AA38" s="6"/>
      <c r="AB38" s="16">
        <v>1</v>
      </c>
      <c r="AC38" s="17" t="s">
        <v>22</v>
      </c>
      <c r="AD38" s="18">
        <v>1135</v>
      </c>
      <c r="AE38" s="18">
        <v>796</v>
      </c>
      <c r="AF38" s="30">
        <v>27.530664072467744</v>
      </c>
      <c r="AG38" s="30">
        <v>20.731523260175912</v>
      </c>
      <c r="AH38" s="30">
        <v>273.78173945689957</v>
      </c>
      <c r="AI38" s="30">
        <v>892.28232849415622</v>
      </c>
      <c r="AJ38" s="32">
        <f>(AG38-AF38)/AF38</f>
        <v>-0.24696610275708408</v>
      </c>
      <c r="AK38" s="36">
        <f t="shared" ref="AK38:AK41" si="22">(AI38-AH38)/AH38</f>
        <v>2.2591009548853598</v>
      </c>
      <c r="AL38" s="49">
        <f>kWh_in_MMBtu*(AI38-AH38)*Elec_source_E+(AG38-AF38)*Gas_source_E</f>
        <v>-0.78948073809175856</v>
      </c>
      <c r="AM38" s="50">
        <f>(AI38-AH38)*Elec_emissions/1000+(AG38-AF38)*Gas_emissions</f>
        <v>-100.17384294672797</v>
      </c>
      <c r="AO38" s="16">
        <v>1</v>
      </c>
      <c r="AP38" s="17" t="s">
        <v>22</v>
      </c>
      <c r="AQ38" s="18">
        <v>78</v>
      </c>
      <c r="AR38" s="18">
        <v>55</v>
      </c>
      <c r="AS38" s="30">
        <v>66.293837439703552</v>
      </c>
      <c r="AT38" s="30">
        <v>57.609201348538129</v>
      </c>
      <c r="AU38" s="30">
        <v>531.63711898540703</v>
      </c>
      <c r="AV38" s="30">
        <v>767.89951841924244</v>
      </c>
      <c r="AW38" s="32">
        <f>(AT38-AS38)/AS38</f>
        <v>-0.1310021628943171</v>
      </c>
      <c r="AX38" s="36">
        <f t="shared" ref="AX38:AX41" si="23">(AV38-AU38)/AU38</f>
        <v>0.44440538667564444</v>
      </c>
      <c r="AY38" s="49">
        <f>kWh_in_MMBtu*(AV38-AU38)*Elec_source_E+(AT38-AS38)*Gas_source_E</f>
        <v>-6.9368603918818703</v>
      </c>
      <c r="AZ38" s="50">
        <f>(AV38-AU38)*Elec_emissions/1000+(AT38-AS38)*Gas_emissions</f>
        <v>-933.11597662452039</v>
      </c>
      <c r="BA38" s="6"/>
      <c r="BB38" s="16">
        <v>1</v>
      </c>
      <c r="BC38" s="17" t="s">
        <v>22</v>
      </c>
      <c r="BD38" s="18">
        <v>26</v>
      </c>
      <c r="BE38" s="18">
        <v>21</v>
      </c>
      <c r="BF38" s="30">
        <v>59.265479665920751</v>
      </c>
      <c r="BG38" s="30">
        <v>50.94930715981927</v>
      </c>
      <c r="BH38" s="30">
        <v>462.32508393553871</v>
      </c>
      <c r="BI38" s="30">
        <v>631.07544164019646</v>
      </c>
      <c r="BJ38" s="32">
        <f>(BG38-BF38)/BF38</f>
        <v>-0.14032068166797448</v>
      </c>
      <c r="BK38" s="36">
        <f t="shared" ref="BK38:BK41" si="24">(BI38-BH38)/BH38</f>
        <v>0.36500368153977636</v>
      </c>
      <c r="BL38" s="49">
        <f>kWh_in_MMBtu*(BI38-BH38)*Elec_source_E+(BG38-BF38)*Gas_source_E</f>
        <v>-7.2580097729384541</v>
      </c>
      <c r="BM38" s="50">
        <f>(BI38-BH38)*Elec_emissions/1000+(BG38-BF38)*Gas_emissions</f>
        <v>-977.11433829434532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3751</v>
      </c>
      <c r="F39" s="30">
        <v>28.408796093944559</v>
      </c>
      <c r="G39" s="31">
        <v>21.162377180900553</v>
      </c>
      <c r="H39" s="31">
        <v>276.33592528837062</v>
      </c>
      <c r="I39" s="30">
        <v>908.34227942704354</v>
      </c>
      <c r="J39" s="37">
        <f t="shared" ref="J39:J41" si="25">(G39-F39)/F39</f>
        <v>-0.25507659279474387</v>
      </c>
      <c r="K39" s="38">
        <f t="shared" si="20"/>
        <v>2.2870944249436338</v>
      </c>
      <c r="L39" s="49">
        <f>kWh_in_MMBtu*(I39-H39)*Elec_source_E+(G39-F39)*Gas_source_E</f>
        <v>-1.1324229931900485</v>
      </c>
      <c r="M39" s="50">
        <f>(I39-H39)*Elec_emissions/1000+(G39-F39)*Gas_emissions</f>
        <v>-146.28634129983845</v>
      </c>
      <c r="N39" s="6"/>
      <c r="O39" s="16">
        <v>2</v>
      </c>
      <c r="P39" s="17" t="s">
        <v>23</v>
      </c>
      <c r="Q39" s="18">
        <v>3462</v>
      </c>
      <c r="R39" s="18">
        <v>2814</v>
      </c>
      <c r="S39" s="30">
        <v>27.663970529635542</v>
      </c>
      <c r="T39" s="31">
        <v>20.345979529930517</v>
      </c>
      <c r="U39" s="31">
        <v>270.46988165800394</v>
      </c>
      <c r="V39" s="30">
        <v>931.33685633399148</v>
      </c>
      <c r="W39" s="37">
        <f t="shared" ref="W39:W41" si="26">(T39-S39)/S39</f>
        <v>-0.26453147757172063</v>
      </c>
      <c r="X39" s="38">
        <f t="shared" si="21"/>
        <v>2.4434032012171389</v>
      </c>
      <c r="Y39" s="49">
        <f>kWh_in_MMBtu*(V39-U39)*Elec_source_E+(T39-S39)*Gas_source_E</f>
        <v>-0.90145870988666488</v>
      </c>
      <c r="Z39" s="50">
        <f>(V39-U39)*Elec_emissions/1000+(T39-S39)*Gas_emissions</f>
        <v>-114.84409577775273</v>
      </c>
      <c r="AA39" s="6"/>
      <c r="AB39" s="16">
        <v>2</v>
      </c>
      <c r="AC39" s="17" t="s">
        <v>23</v>
      </c>
      <c r="AD39" s="18">
        <v>1135</v>
      </c>
      <c r="AE39" s="18">
        <v>860</v>
      </c>
      <c r="AF39" s="30">
        <v>27.664540716389048</v>
      </c>
      <c r="AG39" s="31">
        <v>20.87424532594353</v>
      </c>
      <c r="AH39" s="31">
        <v>274.66642367874812</v>
      </c>
      <c r="AI39" s="30">
        <v>848.39432197809992</v>
      </c>
      <c r="AJ39" s="37">
        <f t="shared" ref="AJ39:AJ41" si="27">(AG39-AF39)/AF39</f>
        <v>-0.24545122436906411</v>
      </c>
      <c r="AK39" s="38">
        <f t="shared" si="22"/>
        <v>2.0888170116140161</v>
      </c>
      <c r="AL39" s="49">
        <f>kWh_in_MMBtu*(AI39-AH39)*Elec_source_E+(AG39-AF39)*Gas_source_E</f>
        <v>-1.259169534176098</v>
      </c>
      <c r="AM39" s="50">
        <f>(AI39-AH39)*Elec_emissions/1000+(AG39-AF39)*Gas_emissions</f>
        <v>-163.97305826823356</v>
      </c>
      <c r="AO39" s="16">
        <v>2</v>
      </c>
      <c r="AP39" s="17" t="s">
        <v>23</v>
      </c>
      <c r="AQ39" s="18">
        <v>78</v>
      </c>
      <c r="AR39" s="18">
        <v>56</v>
      </c>
      <c r="AS39" s="30">
        <v>65.694660516298555</v>
      </c>
      <c r="AT39" s="31">
        <v>55.846814215365178</v>
      </c>
      <c r="AU39" s="31">
        <v>526.99745794086232</v>
      </c>
      <c r="AV39" s="30">
        <v>779.85118771351938</v>
      </c>
      <c r="AW39" s="37">
        <f t="shared" ref="AW39:AW41" si="28">(AT39-AS39)/AS39</f>
        <v>-0.14990329843458389</v>
      </c>
      <c r="AX39" s="38">
        <f t="shared" si="23"/>
        <v>0.4798006631011707</v>
      </c>
      <c r="AY39" s="49">
        <f>kWh_in_MMBtu*(AV39-AU39)*Elec_source_E+(AT39-AS39)*Gas_source_E</f>
        <v>-8.0271350062218332</v>
      </c>
      <c r="AZ39" s="50">
        <f>(AV39-AU39)*Elec_emissions/1000+(AT39-AS39)*Gas_emissions</f>
        <v>-1079.9840831477629</v>
      </c>
      <c r="BA39" s="6"/>
      <c r="BB39" s="16">
        <v>2</v>
      </c>
      <c r="BC39" s="17" t="s">
        <v>23</v>
      </c>
      <c r="BD39" s="18">
        <v>26</v>
      </c>
      <c r="BE39" s="18">
        <v>21</v>
      </c>
      <c r="BF39" s="30">
        <v>59.265479665920751</v>
      </c>
      <c r="BG39" s="31">
        <v>49.867515807699775</v>
      </c>
      <c r="BH39" s="31">
        <v>462.32508393553871</v>
      </c>
      <c r="BI39" s="30">
        <v>624.72347589874141</v>
      </c>
      <c r="BJ39" s="37">
        <f t="shared" ref="BJ39:BJ41" si="29">(BG39-BF39)/BF39</f>
        <v>-0.15857399469636047</v>
      </c>
      <c r="BK39" s="38">
        <f t="shared" si="24"/>
        <v>0.35126450544449728</v>
      </c>
      <c r="BL39" s="49">
        <f>kWh_in_MMBtu*(BI39-BH39)*Elec_source_E+(BG39-BF39)*Gas_source_E</f>
        <v>-8.5051656235613713</v>
      </c>
      <c r="BM39" s="50">
        <f>(BI39-BH39)*Elec_emissions/1000+(BG39-BF39)*Gas_emissions</f>
        <v>-1145.3734252439867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4477</v>
      </c>
      <c r="F40" s="30">
        <v>28.689152876400922</v>
      </c>
      <c r="G40" s="31">
        <v>21.139658424479212</v>
      </c>
      <c r="H40" s="31">
        <v>278.95673328888245</v>
      </c>
      <c r="I40" s="30">
        <v>912.23886919058657</v>
      </c>
      <c r="J40" s="37">
        <f t="shared" si="25"/>
        <v>-0.26314804359844873</v>
      </c>
      <c r="K40" s="38">
        <f t="shared" si="20"/>
        <v>2.2701804987294887</v>
      </c>
      <c r="L40" s="49">
        <f>kWh_in_MMBtu*(I40-H40)*Elec_source_E+(G40-F40)*Gas_source_E</f>
        <v>-1.4491169854315133</v>
      </c>
      <c r="M40" s="50">
        <f>(I40-H40)*Elec_emissions/1000+(G40-F40)*Gas_emissions</f>
        <v>-188.98345883141349</v>
      </c>
      <c r="N40" s="6"/>
      <c r="O40" s="16">
        <v>3</v>
      </c>
      <c r="P40" s="17" t="s">
        <v>24</v>
      </c>
      <c r="Q40" s="18">
        <v>3462</v>
      </c>
      <c r="R40" s="18">
        <v>3290</v>
      </c>
      <c r="S40" s="30">
        <v>27.973403011184306</v>
      </c>
      <c r="T40" s="31">
        <v>20.149547763115024</v>
      </c>
      <c r="U40" s="31">
        <v>273.52779375295307</v>
      </c>
      <c r="V40" s="30">
        <v>951.70923189715199</v>
      </c>
      <c r="W40" s="37">
        <f t="shared" si="26"/>
        <v>-0.27968907626080225</v>
      </c>
      <c r="X40" s="38">
        <f t="shared" si="21"/>
        <v>2.4793876660180425</v>
      </c>
      <c r="Y40" s="49">
        <f>kWh_in_MMBtu*(V40-U40)*Elec_source_E+(T40-S40)*Gas_source_E</f>
        <v>-1.2674844618772214</v>
      </c>
      <c r="Z40" s="50">
        <f>(V40-U40)*Elec_emissions/1000+(T40-S40)*Gas_emissions</f>
        <v>-164.03091040451943</v>
      </c>
      <c r="AA40" s="6"/>
      <c r="AB40" s="16">
        <v>3</v>
      </c>
      <c r="AC40" s="17" t="s">
        <v>24</v>
      </c>
      <c r="AD40" s="18">
        <v>1135</v>
      </c>
      <c r="AE40" s="18">
        <v>1089</v>
      </c>
      <c r="AF40" s="30">
        <v>28.148221026906203</v>
      </c>
      <c r="AG40" s="31">
        <v>21.583009893038234</v>
      </c>
      <c r="AH40" s="31">
        <v>278.07234223041416</v>
      </c>
      <c r="AI40" s="30">
        <v>815.91670430769443</v>
      </c>
      <c r="AJ40" s="37">
        <f t="shared" si="27"/>
        <v>-0.23323716008881848</v>
      </c>
      <c r="AK40" s="38">
        <f t="shared" si="22"/>
        <v>1.9341886279061</v>
      </c>
      <c r="AL40" s="49">
        <f>kWh_in_MMBtu*(AI40-AH40)*Elec_source_E+(AG40-AF40)*Gas_source_E</f>
        <v>-1.3979919274465296</v>
      </c>
      <c r="AM40" s="50">
        <f>(AI40-AH40)*Elec_emissions/1000+(AG40-AF40)*Gas_emissions</f>
        <v>-183.06033421822599</v>
      </c>
      <c r="AO40" s="16">
        <v>3</v>
      </c>
      <c r="AP40" s="17" t="s">
        <v>24</v>
      </c>
      <c r="AQ40" s="18">
        <v>78</v>
      </c>
      <c r="AR40" s="18">
        <v>72</v>
      </c>
      <c r="AS40" s="30">
        <v>59.836818580840486</v>
      </c>
      <c r="AT40" s="31">
        <v>50.480594338130082</v>
      </c>
      <c r="AU40" s="31">
        <v>483.92759525857463</v>
      </c>
      <c r="AV40" s="30">
        <v>695.43978737994087</v>
      </c>
      <c r="AW40" s="37">
        <f t="shared" si="28"/>
        <v>-0.15636232782112233</v>
      </c>
      <c r="AX40" s="38">
        <f t="shared" si="23"/>
        <v>0.43707404618732265</v>
      </c>
      <c r="AY40" s="49">
        <f>kWh_in_MMBtu*(AV40-AU40)*Elec_source_E+(AT40-AS40)*Gas_source_E</f>
        <v>-7.9338638128038514</v>
      </c>
      <c r="AZ40" s="50">
        <f>(AV40-AU40)*Elec_emissions/1000+(AT40-AS40)*Gas_emissions</f>
        <v>-1067.8262363339629</v>
      </c>
      <c r="BA40" s="6"/>
      <c r="BB40" s="16">
        <v>3</v>
      </c>
      <c r="BC40" s="17" t="s">
        <v>24</v>
      </c>
      <c r="BD40" s="18">
        <v>26</v>
      </c>
      <c r="BE40" s="18">
        <v>26</v>
      </c>
      <c r="BF40" s="30">
        <v>55.660687874200065</v>
      </c>
      <c r="BG40" s="31">
        <v>46.605309995409826</v>
      </c>
      <c r="BH40" s="31">
        <v>435.35715152216324</v>
      </c>
      <c r="BI40" s="30">
        <v>552.50341316152583</v>
      </c>
      <c r="BJ40" s="37">
        <f t="shared" si="29"/>
        <v>-0.16268893225424191</v>
      </c>
      <c r="BK40" s="38">
        <f t="shared" si="24"/>
        <v>0.26908082531727723</v>
      </c>
      <c r="BL40" s="49">
        <f>kWh_in_MMBtu*(BI40-BH40)*Elec_source_E+(BG40-BF40)*Gas_source_E</f>
        <v>-8.616210026538651</v>
      </c>
      <c r="BM40" s="50">
        <f>(BI40-BH40)*Elec_emissions/1000+(BG40-BF40)*Gas_emissions</f>
        <v>-1160.8098837585319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4696</v>
      </c>
      <c r="F41" s="39">
        <v>28.750001418552799</v>
      </c>
      <c r="G41" s="40">
        <v>19.288506276128555</v>
      </c>
      <c r="H41" s="40">
        <v>279.09087006207392</v>
      </c>
      <c r="I41" s="39">
        <v>1113.7894891750768</v>
      </c>
      <c r="J41" s="41">
        <f t="shared" si="25"/>
        <v>-0.32909546697686776</v>
      </c>
      <c r="K41" s="42">
        <f t="shared" si="20"/>
        <v>2.9907772293925401</v>
      </c>
      <c r="L41" s="51">
        <f>kWh_in_MMBtu*(I41-H41)*Elec_source_E+(G41-F41)*Gas_source_E</f>
        <v>-1.3768604056750284</v>
      </c>
      <c r="M41" s="52">
        <f>(I41-H41)*Elec_emissions/1000+(G41-F41)*Gas_emissions</f>
        <v>-177.1879937460576</v>
      </c>
      <c r="N41" s="6"/>
      <c r="O41" s="19">
        <v>4</v>
      </c>
      <c r="P41" s="14" t="s">
        <v>25</v>
      </c>
      <c r="Q41" s="13">
        <v>3462</v>
      </c>
      <c r="R41" s="13">
        <v>3459</v>
      </c>
      <c r="S41" s="39">
        <v>27.993693127975693</v>
      </c>
      <c r="T41" s="40">
        <v>18.138125097735625</v>
      </c>
      <c r="U41" s="40">
        <v>273.48767690832341</v>
      </c>
      <c r="V41" s="39">
        <v>1173.7876358042497</v>
      </c>
      <c r="W41" s="41">
        <f t="shared" si="26"/>
        <v>-0.35206387328690253</v>
      </c>
      <c r="X41" s="42">
        <f t="shared" si="21"/>
        <v>3.2919214828012833</v>
      </c>
      <c r="Y41" s="51">
        <f>kWh_in_MMBtu*(V41-U41)*Elec_source_E+(T41-S41)*Gas_source_E</f>
        <v>-1.1040808784310681</v>
      </c>
      <c r="Z41" s="52">
        <f>(V41-U41)*Elec_emissions/1000+(T41-S41)*Gas_emissions</f>
        <v>-139.73236021061348</v>
      </c>
      <c r="AA41" s="6"/>
      <c r="AB41" s="19">
        <v>4</v>
      </c>
      <c r="AC41" s="14" t="s">
        <v>25</v>
      </c>
      <c r="AD41" s="13">
        <v>1135</v>
      </c>
      <c r="AE41" s="13">
        <v>1133</v>
      </c>
      <c r="AF41" s="39">
        <v>28.241538148860482</v>
      </c>
      <c r="AG41" s="40">
        <v>20.175840834697386</v>
      </c>
      <c r="AH41" s="40">
        <v>278.40074970851509</v>
      </c>
      <c r="AI41" s="39">
        <v>951.55593587940132</v>
      </c>
      <c r="AJ41" s="41">
        <f t="shared" si="27"/>
        <v>-0.28559695550748671</v>
      </c>
      <c r="AK41" s="42">
        <f t="shared" si="22"/>
        <v>2.4179359677575514</v>
      </c>
      <c r="AL41" s="51">
        <f>kWh_in_MMBtu*(AI41-AH41)*Elec_source_E+(AG41-AF41)*Gas_source_E</f>
        <v>-1.5849026803766995</v>
      </c>
      <c r="AM41" s="52">
        <f>(AI41-AH41)*Elec_emissions/1000+(AG41-AF41)*Gas_emissions</f>
        <v>-206.88986448950641</v>
      </c>
      <c r="AO41" s="19">
        <v>4</v>
      </c>
      <c r="AP41" s="14" t="s">
        <v>25</v>
      </c>
      <c r="AQ41" s="13">
        <v>78</v>
      </c>
      <c r="AR41" s="13">
        <v>78</v>
      </c>
      <c r="AS41" s="39">
        <v>60.704891339329443</v>
      </c>
      <c r="AT41" s="40">
        <v>49.248635974596638</v>
      </c>
      <c r="AU41" s="40">
        <v>485.5066157216126</v>
      </c>
      <c r="AV41" s="39">
        <v>939.99799320870636</v>
      </c>
      <c r="AW41" s="41">
        <f t="shared" si="28"/>
        <v>-0.18872046571493545</v>
      </c>
      <c r="AX41" s="42">
        <f t="shared" si="23"/>
        <v>0.93611778453642569</v>
      </c>
      <c r="AY41" s="51">
        <f>kWh_in_MMBtu*(AV41-AU41)*Elec_source_E+(AT41-AS41)*Gas_source_E</f>
        <v>-7.6215957964250958</v>
      </c>
      <c r="AZ41" s="52">
        <f>(AV41-AU41)*Elec_emissions/1000+(AT41-AS41)*Gas_emissions</f>
        <v>-1023.2390757494878</v>
      </c>
      <c r="BA41" s="6"/>
      <c r="BB41" s="19">
        <v>4</v>
      </c>
      <c r="BC41" s="14" t="s">
        <v>25</v>
      </c>
      <c r="BD41" s="13">
        <v>26</v>
      </c>
      <c r="BE41" s="13">
        <v>26</v>
      </c>
      <c r="BF41" s="39">
        <v>55.660687874200065</v>
      </c>
      <c r="BG41" s="40">
        <v>43.785749534659871</v>
      </c>
      <c r="BH41" s="40">
        <v>435.35715152216324</v>
      </c>
      <c r="BI41" s="39">
        <v>722.74192683154308</v>
      </c>
      <c r="BJ41" s="41">
        <f t="shared" si="29"/>
        <v>-0.21334515962826403</v>
      </c>
      <c r="BK41" s="42">
        <f t="shared" si="24"/>
        <v>0.66011267830235609</v>
      </c>
      <c r="BL41" s="51">
        <f>kWh_in_MMBtu*(BI41-BH41)*Elec_source_E+(BG41-BF41)*Gas_source_E</f>
        <v>-9.866980675733533</v>
      </c>
      <c r="BM41" s="52">
        <f>(BI41-BH41)*Elec_emissions/1000+(BG41-BF41)*Gas_emissions</f>
        <v>-1327.7584726125701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57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57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57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53" t="s">
        <v>36</v>
      </c>
      <c r="G48" s="53"/>
      <c r="H48" s="53"/>
      <c r="I48" s="53"/>
      <c r="J48" s="28"/>
      <c r="K48" s="29"/>
      <c r="L48" s="45"/>
      <c r="M48" s="29"/>
      <c r="O48" s="27"/>
      <c r="P48" s="28"/>
      <c r="Q48" s="28"/>
      <c r="R48" s="28"/>
      <c r="S48" s="53" t="s">
        <v>36</v>
      </c>
      <c r="T48" s="53"/>
      <c r="U48" s="53"/>
      <c r="V48" s="53"/>
      <c r="W48" s="28"/>
      <c r="X48" s="29"/>
      <c r="Y48" s="45"/>
      <c r="Z48" s="29"/>
      <c r="AB48" s="27"/>
      <c r="AC48" s="28"/>
      <c r="AD48" s="28"/>
      <c r="AE48" s="28"/>
      <c r="AF48" s="53" t="s">
        <v>36</v>
      </c>
      <c r="AG48" s="53"/>
      <c r="AH48" s="53"/>
      <c r="AI48" s="53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35</v>
      </c>
      <c r="I49" s="23" t="s">
        <v>35</v>
      </c>
      <c r="J49" s="23" t="s">
        <v>42</v>
      </c>
      <c r="K49" s="34" t="s">
        <v>42</v>
      </c>
      <c r="L49" s="46" t="s">
        <v>42</v>
      </c>
      <c r="M49" s="34" t="s">
        <v>42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35</v>
      </c>
      <c r="V49" s="23" t="s">
        <v>35</v>
      </c>
      <c r="W49" s="23" t="s">
        <v>42</v>
      </c>
      <c r="X49" s="34" t="s">
        <v>42</v>
      </c>
      <c r="Y49" s="46" t="s">
        <v>42</v>
      </c>
      <c r="Z49" s="34" t="s">
        <v>42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35</v>
      </c>
      <c r="AI49" s="23" t="s">
        <v>35</v>
      </c>
      <c r="AJ49" s="23" t="s">
        <v>42</v>
      </c>
      <c r="AK49" s="34" t="s">
        <v>42</v>
      </c>
      <c r="AL49" s="46" t="s">
        <v>42</v>
      </c>
      <c r="AM49" s="34" t="s">
        <v>42</v>
      </c>
      <c r="AX49" s="34" t="s">
        <v>42</v>
      </c>
      <c r="AY49" s="46" t="s">
        <v>42</v>
      </c>
      <c r="AZ49" s="34" t="s">
        <v>42</v>
      </c>
      <c r="BK49" s="34" t="s">
        <v>42</v>
      </c>
      <c r="BL49" s="46" t="s">
        <v>42</v>
      </c>
      <c r="BM49" s="34" t="s">
        <v>42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33</v>
      </c>
      <c r="G50" s="23" t="s">
        <v>34</v>
      </c>
      <c r="H50" s="23" t="s">
        <v>33</v>
      </c>
      <c r="I50" s="23" t="s">
        <v>34</v>
      </c>
      <c r="J50" s="23" t="s">
        <v>37</v>
      </c>
      <c r="K50" s="34" t="s">
        <v>38</v>
      </c>
      <c r="L50" s="46" t="s">
        <v>43</v>
      </c>
      <c r="M50" s="34" t="s">
        <v>44</v>
      </c>
      <c r="O50" s="16"/>
      <c r="P50" s="18"/>
      <c r="Q50" s="23" t="s">
        <v>6</v>
      </c>
      <c r="R50" s="23" t="s">
        <v>4</v>
      </c>
      <c r="S50" s="23" t="s">
        <v>33</v>
      </c>
      <c r="T50" s="23" t="s">
        <v>34</v>
      </c>
      <c r="U50" s="23" t="s">
        <v>33</v>
      </c>
      <c r="V50" s="23" t="s">
        <v>34</v>
      </c>
      <c r="W50" s="23" t="s">
        <v>37</v>
      </c>
      <c r="X50" s="34" t="s">
        <v>38</v>
      </c>
      <c r="Y50" s="46" t="s">
        <v>43</v>
      </c>
      <c r="Z50" s="34" t="s">
        <v>44</v>
      </c>
      <c r="AB50" s="16"/>
      <c r="AC50" s="18"/>
      <c r="AD50" s="23" t="s">
        <v>6</v>
      </c>
      <c r="AE50" s="23" t="s">
        <v>4</v>
      </c>
      <c r="AF50" s="23" t="s">
        <v>33</v>
      </c>
      <c r="AG50" s="23" t="s">
        <v>34</v>
      </c>
      <c r="AH50" s="23" t="s">
        <v>33</v>
      </c>
      <c r="AI50" s="23" t="s">
        <v>34</v>
      </c>
      <c r="AJ50" s="23" t="s">
        <v>37</v>
      </c>
      <c r="AK50" s="34" t="s">
        <v>38</v>
      </c>
      <c r="AL50" s="46" t="s">
        <v>43</v>
      </c>
      <c r="AM50" s="34" t="s">
        <v>44</v>
      </c>
      <c r="AX50" s="34" t="s">
        <v>38</v>
      </c>
      <c r="AY50" s="46" t="s">
        <v>43</v>
      </c>
      <c r="AZ50" s="34" t="s">
        <v>44</v>
      </c>
      <c r="BK50" s="34" t="s">
        <v>38</v>
      </c>
      <c r="BL50" s="46" t="s">
        <v>43</v>
      </c>
      <c r="BM50" s="34" t="s">
        <v>44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39</v>
      </c>
      <c r="G51" s="10" t="s">
        <v>39</v>
      </c>
      <c r="H51" s="10" t="s">
        <v>40</v>
      </c>
      <c r="I51" s="10" t="s">
        <v>40</v>
      </c>
      <c r="J51" s="9" t="s">
        <v>41</v>
      </c>
      <c r="K51" s="35" t="s">
        <v>41</v>
      </c>
      <c r="L51" s="47" t="s">
        <v>39</v>
      </c>
      <c r="M51" s="48" t="s">
        <v>45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39</v>
      </c>
      <c r="T51" s="10" t="s">
        <v>39</v>
      </c>
      <c r="U51" s="10" t="s">
        <v>40</v>
      </c>
      <c r="V51" s="10" t="s">
        <v>40</v>
      </c>
      <c r="W51" s="9" t="s">
        <v>41</v>
      </c>
      <c r="X51" s="35" t="s">
        <v>41</v>
      </c>
      <c r="Y51" s="47" t="s">
        <v>39</v>
      </c>
      <c r="Z51" s="48" t="s">
        <v>45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39</v>
      </c>
      <c r="AG51" s="10" t="s">
        <v>39</v>
      </c>
      <c r="AH51" s="10" t="s">
        <v>40</v>
      </c>
      <c r="AI51" s="10" t="s">
        <v>40</v>
      </c>
      <c r="AJ51" s="9" t="s">
        <v>41</v>
      </c>
      <c r="AK51" s="35" t="s">
        <v>41</v>
      </c>
      <c r="AL51" s="47" t="s">
        <v>39</v>
      </c>
      <c r="AM51" s="48" t="s">
        <v>45</v>
      </c>
      <c r="AX51" s="35" t="s">
        <v>41</v>
      </c>
      <c r="AY51" s="47" t="s">
        <v>39</v>
      </c>
      <c r="AZ51" s="48" t="s">
        <v>45</v>
      </c>
      <c r="BK51" s="35" t="s">
        <v>41</v>
      </c>
      <c r="BL51" s="47" t="s">
        <v>39</v>
      </c>
      <c r="BM51" s="48" t="s">
        <v>45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726</v>
      </c>
      <c r="F53" s="30">
        <v>37.451487724104837</v>
      </c>
      <c r="G53" s="30">
        <v>29.368510014221041</v>
      </c>
      <c r="H53" s="30">
        <v>311.67232659770247</v>
      </c>
      <c r="I53" s="30">
        <v>1336.1667225262274</v>
      </c>
      <c r="J53" s="32">
        <f>(G53-F53)/F53</f>
        <v>-0.21582527694037004</v>
      </c>
      <c r="K53" s="36">
        <f t="shared" ref="K53:K56" si="30">(I53-H53)/H53</f>
        <v>3.2870881002242855</v>
      </c>
      <c r="L53" s="49">
        <f>kWh_in_MMBtu*(I53-H53)*Elec_source_E+(G53-F53)*Gas_source_E</f>
        <v>2.1576512342616159</v>
      </c>
      <c r="M53" s="50">
        <f>(I53-H53)*Elec_emissions/1000+(G53-F53)*Gas_emissions</f>
        <v>301.41712832715734</v>
      </c>
      <c r="O53" s="16">
        <v>1</v>
      </c>
      <c r="P53" s="17" t="s">
        <v>22</v>
      </c>
      <c r="Q53" s="18">
        <v>794</v>
      </c>
      <c r="R53" s="18">
        <v>236</v>
      </c>
      <c r="S53" s="30">
        <v>55.950661117135233</v>
      </c>
      <c r="T53" s="30">
        <v>46.405833015621589</v>
      </c>
      <c r="U53" s="30">
        <v>383.74852129357186</v>
      </c>
      <c r="V53" s="30">
        <v>959.76987974474196</v>
      </c>
      <c r="W53" s="32">
        <f>(T53-S53)/S53</f>
        <v>-0.1705936607528393</v>
      </c>
      <c r="X53" s="36">
        <f t="shared" ref="X53:X56" si="31">(V53-U53)/U53</f>
        <v>1.5010386398609921</v>
      </c>
      <c r="Y53" s="49">
        <f>kWh_in_MMBtu*(V53-U53)*Elec_source_E+(T53-S53)*Gas_source_E</f>
        <v>-4.2370567184076888</v>
      </c>
      <c r="Z53" s="50">
        <f>(V53-U53)*Elec_emissions/1000+(T53-S53)*Gas_emissions</f>
        <v>-565.55467573450437</v>
      </c>
      <c r="AB53" s="16">
        <v>1</v>
      </c>
      <c r="AC53" s="17" t="s">
        <v>22</v>
      </c>
      <c r="AD53" s="18">
        <v>661</v>
      </c>
      <c r="AE53" s="18">
        <v>490</v>
      </c>
      <c r="AF53" s="30">
        <v>28.541681763380041</v>
      </c>
      <c r="AG53" s="30">
        <v>21.162778935995508</v>
      </c>
      <c r="AH53" s="30">
        <v>276.95807772377327</v>
      </c>
      <c r="AI53" s="30">
        <v>956.66514584964762</v>
      </c>
      <c r="AJ53" s="32">
        <f>(AG53-AF53)/AF53</f>
        <v>-0.25853076523514179</v>
      </c>
      <c r="AK53" s="36">
        <f t="shared" ref="AK53:AK56" si="32">(AI53-AH53)/AH53</f>
        <v>2.4541875568756168</v>
      </c>
      <c r="AL53" s="49">
        <f>kWh_in_MMBtu*(AI53-AH53)*Elec_source_E+(AG53-AF53)*Gas_source_E</f>
        <v>-0.76615313732505541</v>
      </c>
      <c r="AM53" s="50">
        <f>(AI53-AH53)*Elec_emissions/1000+(AG53-AF53)*Gas_emissions</f>
        <v>-96.404638570505085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794</v>
      </c>
      <c r="F54" s="30">
        <v>38.120352199924206</v>
      </c>
      <c r="G54" s="31">
        <v>30.062226248443849</v>
      </c>
      <c r="H54" s="31">
        <v>315.29603323837898</v>
      </c>
      <c r="I54" s="30">
        <v>1279.8790991517728</v>
      </c>
      <c r="J54" s="37">
        <f t="shared" ref="J54:J56" si="35">(G54-F54)/F54</f>
        <v>-0.21138645071323287</v>
      </c>
      <c r="K54" s="38">
        <f t="shared" si="30"/>
        <v>3.0592933758355363</v>
      </c>
      <c r="L54" s="49">
        <f>kWh_in_MMBtu*(I54-H54)*Elec_source_E+(G54-F54)*Gas_source_E</f>
        <v>1.5433371426167675</v>
      </c>
      <c r="M54" s="50">
        <f>(I54-H54)*Elec_emissions/1000+(G54-F54)*Gas_emissions</f>
        <v>217.95926297046231</v>
      </c>
      <c r="O54" s="16">
        <v>2</v>
      </c>
      <c r="P54" s="17" t="s">
        <v>23</v>
      </c>
      <c r="Q54" s="18">
        <v>794</v>
      </c>
      <c r="R54" s="18">
        <v>283</v>
      </c>
      <c r="S54" s="30">
        <v>55.2070570991797</v>
      </c>
      <c r="T54" s="31">
        <v>46.241198260559919</v>
      </c>
      <c r="U54" s="31">
        <v>382.89087666154984</v>
      </c>
      <c r="V54" s="30">
        <v>857.75208948891998</v>
      </c>
      <c r="W54" s="37">
        <f t="shared" ref="W54:W56" si="36">(T54-S54)/S54</f>
        <v>-0.16240421623113471</v>
      </c>
      <c r="X54" s="38">
        <f t="shared" si="31"/>
        <v>1.2401998631247513</v>
      </c>
      <c r="Y54" s="49">
        <f>kWh_in_MMBtu*(V54-U54)*Elec_source_E+(T54-S54)*Gas_source_E</f>
        <v>-4.6889869106913089</v>
      </c>
      <c r="Z54" s="50">
        <f>(V54-U54)*Elec_emissions/1000+(T54-S54)*Gas_emissions</f>
        <v>-627.53304582611156</v>
      </c>
      <c r="AB54" s="16">
        <v>2</v>
      </c>
      <c r="AC54" s="17" t="s">
        <v>23</v>
      </c>
      <c r="AD54" s="18">
        <v>661</v>
      </c>
      <c r="AE54" s="18">
        <v>511</v>
      </c>
      <c r="AF54" s="30">
        <v>28.657460836931516</v>
      </c>
      <c r="AG54" s="31">
        <v>21.102051924708331</v>
      </c>
      <c r="AH54" s="31">
        <v>277.86092425842293</v>
      </c>
      <c r="AI54" s="30">
        <v>917.80459045374892</v>
      </c>
      <c r="AJ54" s="37">
        <f t="shared" ref="AJ54:AJ56" si="37">(AG54-AF54)/AF54</f>
        <v>-0.26364544141630158</v>
      </c>
      <c r="AK54" s="38">
        <f t="shared" si="32"/>
        <v>2.3031078151894078</v>
      </c>
      <c r="AL54" s="49">
        <f>kWh_in_MMBtu*(AI54-AH54)*Elec_source_E+(AG54-AF54)*Gas_source_E</f>
        <v>-1.3842463145743817</v>
      </c>
      <c r="AM54" s="50">
        <f>(AI54-AH54)*Elec_emissions/1000+(AG54-AF54)*Gas_emissions</f>
        <v>-180.16701944880447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1059</v>
      </c>
      <c r="F55" s="30">
        <v>38.838651006106545</v>
      </c>
      <c r="G55" s="31">
        <v>31.154770546358883</v>
      </c>
      <c r="H55" s="31">
        <v>320.61721666388678</v>
      </c>
      <c r="I55" s="30">
        <v>1241.5789436602581</v>
      </c>
      <c r="J55" s="37">
        <f t="shared" si="35"/>
        <v>-0.1978410748236219</v>
      </c>
      <c r="K55" s="38">
        <f t="shared" si="30"/>
        <v>2.8724649804500197</v>
      </c>
      <c r="L55" s="49">
        <f>kWh_in_MMBtu*(I55-H55)*Elec_source_E+(G55-F55)*Gas_source_E</f>
        <v>1.4842606378947316</v>
      </c>
      <c r="M55" s="50">
        <f>(I55-H55)*Elec_emissions/1000+(G55-F55)*Gas_emissions</f>
        <v>209.54792346981731</v>
      </c>
      <c r="O55" s="16">
        <v>3</v>
      </c>
      <c r="P55" s="17" t="s">
        <v>24</v>
      </c>
      <c r="Q55" s="18">
        <v>794</v>
      </c>
      <c r="R55" s="18">
        <v>440</v>
      </c>
      <c r="S55" s="30">
        <v>52.812962734760866</v>
      </c>
      <c r="T55" s="31">
        <v>44.764073229642271</v>
      </c>
      <c r="U55" s="31">
        <v>375.90879525004209</v>
      </c>
      <c r="V55" s="30">
        <v>814.03163179213607</v>
      </c>
      <c r="W55" s="37">
        <f t="shared" si="36"/>
        <v>-0.15240367304409741</v>
      </c>
      <c r="X55" s="38">
        <f t="shared" si="31"/>
        <v>1.1655030211534934</v>
      </c>
      <c r="Y55" s="49">
        <f>kWh_in_MMBtu*(V55-U55)*Elec_source_E+(T55-S55)*Gas_source_E</f>
        <v>-4.0828063709613307</v>
      </c>
      <c r="Z55" s="50">
        <f>(V55-U55)*Elec_emissions/1000+(T55-S55)*Gas_emissions</f>
        <v>-546.15615292022869</v>
      </c>
      <c r="AB55" s="16">
        <v>3</v>
      </c>
      <c r="AC55" s="17" t="s">
        <v>24</v>
      </c>
      <c r="AD55" s="18">
        <v>661</v>
      </c>
      <c r="AE55" s="18">
        <v>619</v>
      </c>
      <c r="AF55" s="30">
        <v>28.905376110132675</v>
      </c>
      <c r="AG55" s="31">
        <v>21.480952807029837</v>
      </c>
      <c r="AH55" s="31">
        <v>281.31464060910764</v>
      </c>
      <c r="AI55" s="30">
        <v>877.22377621414751</v>
      </c>
      <c r="AJ55" s="37">
        <f t="shared" si="37"/>
        <v>-0.25685267940520701</v>
      </c>
      <c r="AK55" s="38">
        <f t="shared" si="32"/>
        <v>2.1183011816049331</v>
      </c>
      <c r="AL55" s="49">
        <f>kWh_in_MMBtu*(AI55-AH55)*Elec_source_E+(AG55-AF55)*Gas_source_E</f>
        <v>-1.71289966490792</v>
      </c>
      <c r="AM55" s="50">
        <f>(AI55-AH55)*Elec_emissions/1000+(AG55-AF55)*Gas_emissions</f>
        <v>-224.93834238638919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1446</v>
      </c>
      <c r="F56" s="39">
        <v>41.480988668581517</v>
      </c>
      <c r="G56" s="40">
        <v>33.881037335104253</v>
      </c>
      <c r="H56" s="40">
        <v>332.0764598561064</v>
      </c>
      <c r="I56" s="39">
        <v>1235.4903064893854</v>
      </c>
      <c r="J56" s="41">
        <f t="shared" si="35"/>
        <v>-0.1832152891580815</v>
      </c>
      <c r="K56" s="42">
        <f t="shared" si="30"/>
        <v>2.720499510940166</v>
      </c>
      <c r="L56" s="51">
        <f>kWh_in_MMBtu*(I56-H56)*Elec_source_E+(G56-F56)*Gas_source_E</f>
        <v>1.3878781774382105</v>
      </c>
      <c r="M56" s="52">
        <f>(I56-H56)*Elec_emissions/1000+(G56-F56)*Gas_emissions</f>
        <v>196.37088698362982</v>
      </c>
      <c r="O56" s="19">
        <v>4</v>
      </c>
      <c r="P56" s="14" t="s">
        <v>25</v>
      </c>
      <c r="Q56" s="13">
        <v>794</v>
      </c>
      <c r="R56" s="13">
        <v>787</v>
      </c>
      <c r="S56" s="39">
        <v>52.205320448731889</v>
      </c>
      <c r="T56" s="40">
        <v>45.58236438813006</v>
      </c>
      <c r="U56" s="40">
        <v>375.9824528896529</v>
      </c>
      <c r="V56" s="39">
        <v>701.06081887533389</v>
      </c>
      <c r="W56" s="41">
        <f t="shared" si="36"/>
        <v>-0.12686362239852331</v>
      </c>
      <c r="X56" s="42">
        <f t="shared" si="31"/>
        <v>0.86461047181126893</v>
      </c>
      <c r="Y56" s="51">
        <f>kWh_in_MMBtu*(V56-U56)*Elec_source_E+(T56-S56)*Gas_source_E</f>
        <v>-3.7387775632271785</v>
      </c>
      <c r="Z56" s="52">
        <f>(V56-U56)*Elec_emissions/1000+(T56-S56)*Gas_emissions</f>
        <v>-500.9105967652888</v>
      </c>
      <c r="AB56" s="19">
        <v>4</v>
      </c>
      <c r="AC56" s="14" t="s">
        <v>25</v>
      </c>
      <c r="AD56" s="13">
        <v>661</v>
      </c>
      <c r="AE56" s="13">
        <v>659</v>
      </c>
      <c r="AF56" s="39">
        <v>28.673630381816256</v>
      </c>
      <c r="AG56" s="40">
        <v>19.906918381035457</v>
      </c>
      <c r="AH56" s="40">
        <v>279.64244389646854</v>
      </c>
      <c r="AI56" s="39">
        <v>979.70875292185065</v>
      </c>
      <c r="AJ56" s="41">
        <f t="shared" si="37"/>
        <v>-0.30574126415259645</v>
      </c>
      <c r="AK56" s="42">
        <f t="shared" si="32"/>
        <v>2.5034336679040261</v>
      </c>
      <c r="AL56" s="51">
        <f>kWh_in_MMBtu*(AI56-AH56)*Elec_source_E+(AG56-AF56)*Gas_source_E</f>
        <v>-2.0609018866908357</v>
      </c>
      <c r="AM56" s="52">
        <f>(AI56-AH56)*Elec_emissions/1000+(AG56-AF56)*Gas_emissions</f>
        <v>-270.81025079187202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57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57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57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53" t="s">
        <v>36</v>
      </c>
      <c r="G63" s="53"/>
      <c r="H63" s="53"/>
      <c r="I63" s="53"/>
      <c r="J63" s="28"/>
      <c r="K63" s="29"/>
      <c r="L63" s="45"/>
      <c r="M63" s="29"/>
      <c r="O63" s="27"/>
      <c r="P63" s="28"/>
      <c r="Q63" s="28"/>
      <c r="R63" s="28"/>
      <c r="S63" s="53" t="s">
        <v>36</v>
      </c>
      <c r="T63" s="53"/>
      <c r="U63" s="53"/>
      <c r="V63" s="53"/>
      <c r="W63" s="28"/>
      <c r="X63" s="29"/>
      <c r="Y63" s="45"/>
      <c r="Z63" s="29"/>
      <c r="AB63" s="27"/>
      <c r="AC63" s="28"/>
      <c r="AD63" s="28"/>
      <c r="AE63" s="28"/>
      <c r="AF63" s="53" t="s">
        <v>36</v>
      </c>
      <c r="AG63" s="53"/>
      <c r="AH63" s="53"/>
      <c r="AI63" s="53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35</v>
      </c>
      <c r="I64" s="23" t="s">
        <v>35</v>
      </c>
      <c r="J64" s="23" t="s">
        <v>42</v>
      </c>
      <c r="K64" s="34" t="s">
        <v>42</v>
      </c>
      <c r="L64" s="46" t="s">
        <v>42</v>
      </c>
      <c r="M64" s="34" t="s">
        <v>42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35</v>
      </c>
      <c r="V64" s="23" t="s">
        <v>35</v>
      </c>
      <c r="W64" s="23" t="s">
        <v>42</v>
      </c>
      <c r="X64" s="34" t="s">
        <v>42</v>
      </c>
      <c r="Y64" s="46" t="s">
        <v>42</v>
      </c>
      <c r="Z64" s="34" t="s">
        <v>42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35</v>
      </c>
      <c r="AI64" s="23" t="s">
        <v>35</v>
      </c>
      <c r="AJ64" s="23" t="s">
        <v>42</v>
      </c>
      <c r="AK64" s="34" t="s">
        <v>42</v>
      </c>
      <c r="AL64" s="46" t="s">
        <v>42</v>
      </c>
      <c r="AM64" s="34" t="s">
        <v>42</v>
      </c>
      <c r="AX64" s="34" t="s">
        <v>42</v>
      </c>
      <c r="AY64" s="46" t="s">
        <v>42</v>
      </c>
      <c r="AZ64" s="34" t="s">
        <v>42</v>
      </c>
      <c r="BK64" s="34" t="s">
        <v>42</v>
      </c>
      <c r="BL64" s="46" t="s">
        <v>42</v>
      </c>
      <c r="BM64" s="34" t="s">
        <v>42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33</v>
      </c>
      <c r="G65" s="23" t="s">
        <v>34</v>
      </c>
      <c r="H65" s="23" t="s">
        <v>33</v>
      </c>
      <c r="I65" s="23" t="s">
        <v>34</v>
      </c>
      <c r="J65" s="23" t="s">
        <v>37</v>
      </c>
      <c r="K65" s="34" t="s">
        <v>38</v>
      </c>
      <c r="L65" s="46" t="s">
        <v>43</v>
      </c>
      <c r="M65" s="34" t="s">
        <v>44</v>
      </c>
      <c r="O65" s="16"/>
      <c r="P65" s="18"/>
      <c r="Q65" s="23" t="s">
        <v>6</v>
      </c>
      <c r="R65" s="23" t="s">
        <v>4</v>
      </c>
      <c r="S65" s="23" t="s">
        <v>33</v>
      </c>
      <c r="T65" s="23" t="s">
        <v>34</v>
      </c>
      <c r="U65" s="23" t="s">
        <v>33</v>
      </c>
      <c r="V65" s="23" t="s">
        <v>34</v>
      </c>
      <c r="W65" s="23" t="s">
        <v>37</v>
      </c>
      <c r="X65" s="34" t="s">
        <v>38</v>
      </c>
      <c r="Y65" s="46" t="s">
        <v>43</v>
      </c>
      <c r="Z65" s="34" t="s">
        <v>44</v>
      </c>
      <c r="AB65" s="16"/>
      <c r="AC65" s="18"/>
      <c r="AD65" s="23" t="s">
        <v>6</v>
      </c>
      <c r="AE65" s="23" t="s">
        <v>4</v>
      </c>
      <c r="AF65" s="23" t="s">
        <v>33</v>
      </c>
      <c r="AG65" s="23" t="s">
        <v>34</v>
      </c>
      <c r="AH65" s="23" t="s">
        <v>33</v>
      </c>
      <c r="AI65" s="23" t="s">
        <v>34</v>
      </c>
      <c r="AJ65" s="23" t="s">
        <v>37</v>
      </c>
      <c r="AK65" s="34" t="s">
        <v>38</v>
      </c>
      <c r="AL65" s="46" t="s">
        <v>43</v>
      </c>
      <c r="AM65" s="34" t="s">
        <v>44</v>
      </c>
      <c r="AX65" s="34" t="s">
        <v>38</v>
      </c>
      <c r="AY65" s="46" t="s">
        <v>43</v>
      </c>
      <c r="AZ65" s="34" t="s">
        <v>44</v>
      </c>
      <c r="BK65" s="34" t="s">
        <v>38</v>
      </c>
      <c r="BL65" s="46" t="s">
        <v>43</v>
      </c>
      <c r="BM65" s="34" t="s">
        <v>44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39</v>
      </c>
      <c r="G66" s="10" t="s">
        <v>39</v>
      </c>
      <c r="H66" s="10" t="s">
        <v>40</v>
      </c>
      <c r="I66" s="10" t="s">
        <v>40</v>
      </c>
      <c r="J66" s="9" t="s">
        <v>41</v>
      </c>
      <c r="K66" s="35" t="s">
        <v>41</v>
      </c>
      <c r="L66" s="47" t="s">
        <v>39</v>
      </c>
      <c r="M66" s="48" t="s">
        <v>45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39</v>
      </c>
      <c r="T66" s="10" t="s">
        <v>39</v>
      </c>
      <c r="U66" s="10" t="s">
        <v>40</v>
      </c>
      <c r="V66" s="10" t="s">
        <v>40</v>
      </c>
      <c r="W66" s="9" t="s">
        <v>41</v>
      </c>
      <c r="X66" s="35" t="s">
        <v>41</v>
      </c>
      <c r="Y66" s="47" t="s">
        <v>39</v>
      </c>
      <c r="Z66" s="48" t="s">
        <v>45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39</v>
      </c>
      <c r="AG66" s="10" t="s">
        <v>39</v>
      </c>
      <c r="AH66" s="10" t="s">
        <v>40</v>
      </c>
      <c r="AI66" s="10" t="s">
        <v>40</v>
      </c>
      <c r="AJ66" s="9" t="s">
        <v>41</v>
      </c>
      <c r="AK66" s="35" t="s">
        <v>41</v>
      </c>
      <c r="AL66" s="47" t="s">
        <v>39</v>
      </c>
      <c r="AM66" s="48" t="s">
        <v>45</v>
      </c>
      <c r="AX66" s="35" t="s">
        <v>41</v>
      </c>
      <c r="AY66" s="47" t="s">
        <v>39</v>
      </c>
      <c r="AZ66" s="48" t="s">
        <v>45</v>
      </c>
      <c r="BK66" s="35" t="s">
        <v>41</v>
      </c>
      <c r="BL66" s="47" t="s">
        <v>39</v>
      </c>
      <c r="BM66" s="48" t="s">
        <v>45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465</v>
      </c>
      <c r="F68" s="30">
        <v>36.507307875042208</v>
      </c>
      <c r="G68" s="30">
        <v>29.76486038248667</v>
      </c>
      <c r="H68" s="30">
        <v>302.85836856589015</v>
      </c>
      <c r="I68" s="30">
        <v>574</v>
      </c>
      <c r="J68" s="32">
        <f>(G68-F68)/F68</f>
        <v>-0.18468761146764626</v>
      </c>
      <c r="K68" s="36">
        <f t="shared" ref="K68:K71" si="38">(I68-H68)/H68</f>
        <v>0.89527534840140977</v>
      </c>
      <c r="L68" s="49">
        <f>kWh_in_MMBtu*(I68-H68)*Elec_source_E+(G68-F68)*Gas_source_E</f>
        <v>-4.4464625301512397</v>
      </c>
      <c r="M68" s="50">
        <f>(I68-H68)*Elec_emissions/1000+(G68-F68)*Gas_emissions</f>
        <v>-596.8998493004683</v>
      </c>
      <c r="O68" s="16">
        <v>1</v>
      </c>
      <c r="P68" s="17" t="s">
        <v>22</v>
      </c>
      <c r="Q68" s="18">
        <v>441</v>
      </c>
      <c r="R68" s="18">
        <v>155</v>
      </c>
      <c r="S68" s="30">
        <v>57.532763539503947</v>
      </c>
      <c r="T68" s="30">
        <v>50.615934726651439</v>
      </c>
      <c r="U68" s="30">
        <v>394.55597479724014</v>
      </c>
      <c r="V68" s="30">
        <v>516.5239614042232</v>
      </c>
      <c r="W68" s="32">
        <f>(T68-S68)/S68</f>
        <v>-0.12022417119078903</v>
      </c>
      <c r="X68" s="36">
        <f t="shared" ref="X68:X71" si="39">(V68-U68)/U68</f>
        <v>0.30912720728576382</v>
      </c>
      <c r="Y68" s="49">
        <f>kWh_in_MMBtu*(V68-U68)*Elec_source_E+(T68-S68)*Gas_source_E</f>
        <v>-6.23357081637013</v>
      </c>
      <c r="Z68" s="50">
        <f>(V68-U68)*Elec_emissions/1000+(T68-S68)*Gas_emissions</f>
        <v>-839.43238296276536</v>
      </c>
      <c r="AB68" s="16">
        <v>1</v>
      </c>
      <c r="AC68" s="17" t="s">
        <v>22</v>
      </c>
      <c r="AD68" s="18">
        <v>374</v>
      </c>
      <c r="AE68" s="18">
        <v>310</v>
      </c>
      <c r="AF68" s="30">
        <v>25.994580042811322</v>
      </c>
      <c r="AG68" s="30">
        <v>19.339323210404277</v>
      </c>
      <c r="AH68" s="30">
        <v>257.00956545021546</v>
      </c>
      <c r="AI68" s="30">
        <v>839.14166087325395</v>
      </c>
      <c r="AJ68" s="32">
        <f>(AG68-AF68)/AF68</f>
        <v>-0.2560247875305654</v>
      </c>
      <c r="AK68" s="36">
        <f t="shared" ref="AK68:AK71" si="40">(AI68-AH68)/AH68</f>
        <v>2.2650211263666038</v>
      </c>
      <c r="AL68" s="49">
        <f>kWh_in_MMBtu*(AI68-AH68)*Elec_source_E+(AG68-AF68)*Gas_source_E</f>
        <v>-1.0220033204961867</v>
      </c>
      <c r="AM68" s="50">
        <f>(AI68-AH68)*Elec_emissions/1000+(AG68-AF68)*Gas_emissions</f>
        <v>-131.90268761873767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509</v>
      </c>
      <c r="F69" s="30">
        <v>37.699253597003583</v>
      </c>
      <c r="G69" s="31">
        <v>30.897332867339561</v>
      </c>
      <c r="H69" s="31">
        <v>311.21548130633204</v>
      </c>
      <c r="I69" s="30">
        <v>574</v>
      </c>
      <c r="J69" s="37">
        <f t="shared" ref="J69:J71" si="43">(G69-F69)/F69</f>
        <v>-0.18042587268106161</v>
      </c>
      <c r="K69" s="38">
        <f t="shared" si="38"/>
        <v>0.84438125504112349</v>
      </c>
      <c r="L69" s="49">
        <f>kWh_in_MMBtu*(I69-H69)*Elec_source_E+(G69-F69)*Gas_source_E</f>
        <v>-4.6007584650476332</v>
      </c>
      <c r="M69" s="50">
        <f>(I69-H69)*Elec_emissions/1000+(G69-F69)*Gas_emissions</f>
        <v>-617.79365708001797</v>
      </c>
      <c r="O69" s="16">
        <v>2</v>
      </c>
      <c r="P69" s="17" t="s">
        <v>23</v>
      </c>
      <c r="Q69" s="18">
        <v>441</v>
      </c>
      <c r="R69" s="18">
        <v>188</v>
      </c>
      <c r="S69" s="30">
        <v>57.665806774677577</v>
      </c>
      <c r="T69" s="31">
        <v>50.939520243842786</v>
      </c>
      <c r="U69" s="31">
        <v>402.9515313131318</v>
      </c>
      <c r="V69" s="30">
        <v>497.68362620418355</v>
      </c>
      <c r="W69" s="37">
        <f t="shared" ref="W69:W71" si="44">(T69-S69)/S69</f>
        <v>-0.11664254619929228</v>
      </c>
      <c r="X69" s="38">
        <f t="shared" si="39"/>
        <v>0.23509550784517524</v>
      </c>
      <c r="Y69" s="49">
        <f>kWh_in_MMBtu*(V69-U69)*Elec_source_E+(T69-S69)*Gas_source_E</f>
        <v>-6.3174634620994086</v>
      </c>
      <c r="Z69" s="50">
        <f>(V69-U69)*Elec_emissions/1000+(T69-S69)*Gas_emissions</f>
        <v>-851.02365406112506</v>
      </c>
      <c r="AB69" s="16">
        <v>2</v>
      </c>
      <c r="AC69" s="17" t="s">
        <v>23</v>
      </c>
      <c r="AD69" s="18">
        <v>374</v>
      </c>
      <c r="AE69" s="18">
        <v>321</v>
      </c>
      <c r="AF69" s="30">
        <v>26.005446751512263</v>
      </c>
      <c r="AG69" s="31">
        <v>19.1592293571134</v>
      </c>
      <c r="AH69" s="31">
        <v>257.48844890359641</v>
      </c>
      <c r="AI69" s="30">
        <v>816.70818589090595</v>
      </c>
      <c r="AJ69" s="37">
        <f t="shared" ref="AJ69:AJ71" si="45">(AG69-AF69)/AF69</f>
        <v>-0.26326090298759214</v>
      </c>
      <c r="AK69" s="38">
        <f t="shared" si="40"/>
        <v>2.1718245589986882</v>
      </c>
      <c r="AL69" s="49">
        <f>kWh_in_MMBtu*(AI69-AH69)*Elec_source_E+(AG69-AF69)*Gas_source_E</f>
        <v>-1.4754469099941874</v>
      </c>
      <c r="AM69" s="50">
        <f>(AI69-AH69)*Elec_emissions/1000+(AG69-AF69)*Gas_emissions</f>
        <v>-193.28845939708492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620</v>
      </c>
      <c r="F70" s="30">
        <v>39.554386272900452</v>
      </c>
      <c r="G70" s="31">
        <v>32.517808396410977</v>
      </c>
      <c r="H70" s="31">
        <v>326.52553583991761</v>
      </c>
      <c r="I70" s="30">
        <v>724</v>
      </c>
      <c r="J70" s="37">
        <f t="shared" si="43"/>
        <v>-0.17789627243718309</v>
      </c>
      <c r="K70" s="38">
        <f t="shared" si="38"/>
        <v>1.2172844709914148</v>
      </c>
      <c r="L70" s="49">
        <f>kWh_in_MMBtu*(I70-H70)*Elec_source_E+(G70-F70)*Gas_source_E</f>
        <v>-3.4145626131945273</v>
      </c>
      <c r="M70" s="50">
        <f>(I70-H70)*Elec_emissions/1000+(G70-F70)*Gas_emissions</f>
        <v>-456.44907695519282</v>
      </c>
      <c r="O70" s="16">
        <v>3</v>
      </c>
      <c r="P70" s="17" t="s">
        <v>24</v>
      </c>
      <c r="Q70" s="18">
        <v>441</v>
      </c>
      <c r="R70" s="18">
        <v>265</v>
      </c>
      <c r="S70" s="30">
        <v>57.378643600726058</v>
      </c>
      <c r="T70" s="31">
        <v>50.79193720467164</v>
      </c>
      <c r="U70" s="31">
        <v>414.58353712574348</v>
      </c>
      <c r="V70" s="30">
        <v>527.20757363107498</v>
      </c>
      <c r="W70" s="37">
        <f t="shared" si="44"/>
        <v>-0.11479369296159295</v>
      </c>
      <c r="X70" s="38">
        <f t="shared" si="39"/>
        <v>0.27165583391501757</v>
      </c>
      <c r="Y70" s="49">
        <f>kWh_in_MMBtu*(V70-U70)*Elec_source_E+(T70-S70)*Gas_source_E</f>
        <v>-5.9737724343810115</v>
      </c>
      <c r="Z70" s="50">
        <f>(V70-U70)*Elec_emissions/1000+(T70-S70)*Gas_emissions</f>
        <v>-804.49049114124728</v>
      </c>
      <c r="AB70" s="16">
        <v>3</v>
      </c>
      <c r="AC70" s="17" t="s">
        <v>24</v>
      </c>
      <c r="AD70" s="18">
        <v>374</v>
      </c>
      <c r="AE70" s="18">
        <v>355</v>
      </c>
      <c r="AF70" s="30">
        <v>26.248954746495421</v>
      </c>
      <c r="AG70" s="31">
        <v>18.876557314188261</v>
      </c>
      <c r="AH70" s="31">
        <v>260.79209826035759</v>
      </c>
      <c r="AI70" s="30">
        <v>826.87833957060957</v>
      </c>
      <c r="AJ70" s="37">
        <f t="shared" si="45"/>
        <v>-0.28086441930764772</v>
      </c>
      <c r="AK70" s="38">
        <f t="shared" si="40"/>
        <v>2.1706418449270228</v>
      </c>
      <c r="AL70" s="49">
        <f>kWh_in_MMBtu*(AI70-AH70)*Elec_source_E+(AG70-AF70)*Gas_source_E</f>
        <v>-1.975471294793814</v>
      </c>
      <c r="AM70" s="50">
        <f>(AI70-AH70)*Elec_emissions/1000+(AG70-AF70)*Gas_emissions</f>
        <v>-260.65302768404604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809</v>
      </c>
      <c r="F71" s="39">
        <v>41.506800081580508</v>
      </c>
      <c r="G71" s="40">
        <v>33.261469248666856</v>
      </c>
      <c r="H71" s="40">
        <v>334.9408890680254</v>
      </c>
      <c r="I71" s="39">
        <v>1033</v>
      </c>
      <c r="J71" s="41">
        <f t="shared" si="43"/>
        <v>-0.19865012038286917</v>
      </c>
      <c r="K71" s="42">
        <f t="shared" si="38"/>
        <v>2.0841262853106031</v>
      </c>
      <c r="L71" s="51">
        <f>kWh_in_MMBtu*(I71-H71)*Elec_source_E+(G71-F71)*Gas_source_E</f>
        <v>-1.5140852020875712</v>
      </c>
      <c r="M71" s="52">
        <f>(I71-H71)*Elec_emissions/1000+(G71-F71)*Gas_emissions</f>
        <v>-197.08568514321564</v>
      </c>
      <c r="O71" s="19">
        <v>4</v>
      </c>
      <c r="P71" s="14" t="s">
        <v>25</v>
      </c>
      <c r="Q71" s="13">
        <v>441</v>
      </c>
      <c r="R71" s="13">
        <v>436</v>
      </c>
      <c r="S71" s="39">
        <v>54.416693739182989</v>
      </c>
      <c r="T71" s="40">
        <v>47.280576567345875</v>
      </c>
      <c r="U71" s="40">
        <v>397.4392851508382</v>
      </c>
      <c r="V71" s="39">
        <v>537.37022422404721</v>
      </c>
      <c r="W71" s="41">
        <f t="shared" si="44"/>
        <v>-0.13113838202005132</v>
      </c>
      <c r="X71" s="42">
        <f t="shared" si="39"/>
        <v>0.35208129719763787</v>
      </c>
      <c r="Y71" s="51">
        <f>kWh_in_MMBtu*(V71-U71)*Elec_source_E+(T71-S71)*Gas_source_E</f>
        <v>-6.2802862143829454</v>
      </c>
      <c r="Z71" s="52">
        <f>(V71-U71)*Elec_emissions/1000+(T71-S71)*Gas_emissions</f>
        <v>-845.54963884760991</v>
      </c>
      <c r="AB71" s="19">
        <v>4</v>
      </c>
      <c r="AC71" s="14" t="s">
        <v>25</v>
      </c>
      <c r="AD71" s="13">
        <v>374</v>
      </c>
      <c r="AE71" s="13">
        <v>373</v>
      </c>
      <c r="AF71" s="39">
        <v>26.416415001916494</v>
      </c>
      <c r="AG71" s="40">
        <v>16.874523428441456</v>
      </c>
      <c r="AH71" s="40">
        <v>261.88646362001941</v>
      </c>
      <c r="AI71" s="39">
        <v>1114.9020160862292</v>
      </c>
      <c r="AJ71" s="41">
        <f t="shared" si="45"/>
        <v>-0.36121069315358573</v>
      </c>
      <c r="AK71" s="42">
        <f t="shared" si="40"/>
        <v>3.2571960408915257</v>
      </c>
      <c r="AL71" s="51">
        <f>kWh_in_MMBtu*(AI71-AH71)*Elec_source_E+(AG71-AF71)*Gas_source_E</f>
        <v>-1.2683939312588208</v>
      </c>
      <c r="AM71" s="52">
        <f>(AI71-AH71)*Elec_emissions/1000+(AG71-AF71)*Gas_emissions</f>
        <v>-162.37344801496124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topLeftCell="AU1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10.28515625" style="4" bestFit="1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58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58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58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58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58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53" t="s">
        <v>36</v>
      </c>
      <c r="G3" s="53"/>
      <c r="H3" s="53"/>
      <c r="I3" s="53"/>
      <c r="J3" s="28"/>
      <c r="K3" s="29"/>
      <c r="L3" s="45"/>
      <c r="M3" s="29"/>
      <c r="N3" s="5"/>
      <c r="O3" s="27"/>
      <c r="P3" s="28"/>
      <c r="Q3" s="28"/>
      <c r="R3" s="28"/>
      <c r="S3" s="53" t="s">
        <v>36</v>
      </c>
      <c r="T3" s="53"/>
      <c r="U3" s="53"/>
      <c r="V3" s="53"/>
      <c r="W3" s="28"/>
      <c r="X3" s="29"/>
      <c r="Y3" s="45"/>
      <c r="Z3" s="29"/>
      <c r="AB3" s="27"/>
      <c r="AC3" s="28"/>
      <c r="AD3" s="28"/>
      <c r="AE3" s="28"/>
      <c r="AF3" s="53" t="s">
        <v>36</v>
      </c>
      <c r="AG3" s="53"/>
      <c r="AH3" s="53"/>
      <c r="AI3" s="53"/>
      <c r="AJ3" s="28"/>
      <c r="AK3" s="29"/>
      <c r="AL3" s="45"/>
      <c r="AM3" s="29"/>
      <c r="AO3" s="27"/>
      <c r="AP3" s="28"/>
      <c r="AQ3" s="28"/>
      <c r="AR3" s="28"/>
      <c r="AS3" s="53" t="s">
        <v>36</v>
      </c>
      <c r="AT3" s="53"/>
      <c r="AU3" s="53"/>
      <c r="AV3" s="53"/>
      <c r="AW3" s="28"/>
      <c r="AX3" s="29"/>
      <c r="AY3" s="45"/>
      <c r="AZ3" s="29"/>
      <c r="BB3" s="27"/>
      <c r="BC3" s="28"/>
      <c r="BD3" s="28"/>
      <c r="BE3" s="28"/>
      <c r="BF3" s="53" t="s">
        <v>36</v>
      </c>
      <c r="BG3" s="53"/>
      <c r="BH3" s="53"/>
      <c r="BI3" s="53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35</v>
      </c>
      <c r="I4" s="23" t="s">
        <v>35</v>
      </c>
      <c r="J4" s="23" t="s">
        <v>42</v>
      </c>
      <c r="K4" s="34" t="s">
        <v>42</v>
      </c>
      <c r="L4" s="46" t="s">
        <v>42</v>
      </c>
      <c r="M4" s="34" t="s">
        <v>42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35</v>
      </c>
      <c r="V4" s="23" t="s">
        <v>35</v>
      </c>
      <c r="W4" s="23" t="s">
        <v>42</v>
      </c>
      <c r="X4" s="34" t="s">
        <v>42</v>
      </c>
      <c r="Y4" s="46" t="s">
        <v>42</v>
      </c>
      <c r="Z4" s="34" t="s">
        <v>42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35</v>
      </c>
      <c r="AI4" s="23" t="s">
        <v>35</v>
      </c>
      <c r="AJ4" s="23" t="s">
        <v>42</v>
      </c>
      <c r="AK4" s="34" t="s">
        <v>42</v>
      </c>
      <c r="AL4" s="46" t="s">
        <v>42</v>
      </c>
      <c r="AM4" s="34" t="s">
        <v>42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35</v>
      </c>
      <c r="AV4" s="23" t="s">
        <v>35</v>
      </c>
      <c r="AW4" s="23" t="s">
        <v>42</v>
      </c>
      <c r="AX4" s="34" t="s">
        <v>42</v>
      </c>
      <c r="AY4" s="46" t="s">
        <v>42</v>
      </c>
      <c r="AZ4" s="34" t="s">
        <v>42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35</v>
      </c>
      <c r="BI4" s="23" t="s">
        <v>35</v>
      </c>
      <c r="BJ4" s="23" t="s">
        <v>42</v>
      </c>
      <c r="BK4" s="34" t="s">
        <v>42</v>
      </c>
      <c r="BL4" s="46" t="s">
        <v>42</v>
      </c>
      <c r="BM4" s="34" t="s">
        <v>42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33</v>
      </c>
      <c r="G5" s="23" t="s">
        <v>34</v>
      </c>
      <c r="H5" s="23" t="s">
        <v>33</v>
      </c>
      <c r="I5" s="23" t="s">
        <v>34</v>
      </c>
      <c r="J5" s="23" t="s">
        <v>37</v>
      </c>
      <c r="K5" s="34" t="s">
        <v>38</v>
      </c>
      <c r="L5" s="46" t="s">
        <v>43</v>
      </c>
      <c r="M5" s="34" t="s">
        <v>44</v>
      </c>
      <c r="N5" s="6"/>
      <c r="O5" s="16"/>
      <c r="P5" s="18"/>
      <c r="Q5" s="23" t="s">
        <v>6</v>
      </c>
      <c r="R5" s="23" t="s">
        <v>4</v>
      </c>
      <c r="S5" s="23" t="s">
        <v>33</v>
      </c>
      <c r="T5" s="23" t="s">
        <v>34</v>
      </c>
      <c r="U5" s="23" t="s">
        <v>33</v>
      </c>
      <c r="V5" s="23" t="s">
        <v>34</v>
      </c>
      <c r="W5" s="23" t="s">
        <v>37</v>
      </c>
      <c r="X5" s="34" t="s">
        <v>38</v>
      </c>
      <c r="Y5" s="46" t="s">
        <v>43</v>
      </c>
      <c r="Z5" s="34" t="s">
        <v>44</v>
      </c>
      <c r="AA5" s="6"/>
      <c r="AB5" s="16"/>
      <c r="AC5" s="18"/>
      <c r="AD5" s="23" t="s">
        <v>6</v>
      </c>
      <c r="AE5" s="23" t="s">
        <v>4</v>
      </c>
      <c r="AF5" s="23" t="s">
        <v>33</v>
      </c>
      <c r="AG5" s="23" t="s">
        <v>34</v>
      </c>
      <c r="AH5" s="23" t="s">
        <v>33</v>
      </c>
      <c r="AI5" s="23" t="s">
        <v>34</v>
      </c>
      <c r="AJ5" s="23" t="s">
        <v>37</v>
      </c>
      <c r="AK5" s="34" t="s">
        <v>38</v>
      </c>
      <c r="AL5" s="46" t="s">
        <v>43</v>
      </c>
      <c r="AM5" s="34" t="s">
        <v>44</v>
      </c>
      <c r="AO5" s="16"/>
      <c r="AP5" s="18"/>
      <c r="AQ5" s="23" t="s">
        <v>6</v>
      </c>
      <c r="AR5" s="23" t="s">
        <v>4</v>
      </c>
      <c r="AS5" s="23" t="s">
        <v>33</v>
      </c>
      <c r="AT5" s="23" t="s">
        <v>34</v>
      </c>
      <c r="AU5" s="23" t="s">
        <v>33</v>
      </c>
      <c r="AV5" s="23" t="s">
        <v>34</v>
      </c>
      <c r="AW5" s="23" t="s">
        <v>37</v>
      </c>
      <c r="AX5" s="34" t="s">
        <v>38</v>
      </c>
      <c r="AY5" s="46" t="s">
        <v>43</v>
      </c>
      <c r="AZ5" s="34" t="s">
        <v>44</v>
      </c>
      <c r="BA5" s="6"/>
      <c r="BB5" s="16"/>
      <c r="BC5" s="18"/>
      <c r="BD5" s="23" t="s">
        <v>6</v>
      </c>
      <c r="BE5" s="23" t="s">
        <v>4</v>
      </c>
      <c r="BF5" s="23" t="s">
        <v>33</v>
      </c>
      <c r="BG5" s="23" t="s">
        <v>34</v>
      </c>
      <c r="BH5" s="23" t="s">
        <v>33</v>
      </c>
      <c r="BI5" s="23" t="s">
        <v>34</v>
      </c>
      <c r="BJ5" s="23" t="s">
        <v>37</v>
      </c>
      <c r="BK5" s="34" t="s">
        <v>38</v>
      </c>
      <c r="BL5" s="46" t="s">
        <v>43</v>
      </c>
      <c r="BM5" s="34" t="s">
        <v>44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39</v>
      </c>
      <c r="G6" s="10" t="s">
        <v>39</v>
      </c>
      <c r="H6" s="10" t="s">
        <v>40</v>
      </c>
      <c r="I6" s="10" t="s">
        <v>40</v>
      </c>
      <c r="J6" s="9" t="s">
        <v>41</v>
      </c>
      <c r="K6" s="35" t="s">
        <v>41</v>
      </c>
      <c r="L6" s="47" t="s">
        <v>39</v>
      </c>
      <c r="M6" s="48" t="s">
        <v>45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39</v>
      </c>
      <c r="T6" s="10" t="s">
        <v>39</v>
      </c>
      <c r="U6" s="10" t="s">
        <v>40</v>
      </c>
      <c r="V6" s="10" t="s">
        <v>40</v>
      </c>
      <c r="W6" s="9" t="s">
        <v>41</v>
      </c>
      <c r="X6" s="35" t="s">
        <v>41</v>
      </c>
      <c r="Y6" s="47" t="s">
        <v>39</v>
      </c>
      <c r="Z6" s="48" t="s">
        <v>45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39</v>
      </c>
      <c r="AG6" s="10" t="s">
        <v>39</v>
      </c>
      <c r="AH6" s="10" t="s">
        <v>40</v>
      </c>
      <c r="AI6" s="10" t="s">
        <v>40</v>
      </c>
      <c r="AJ6" s="9" t="s">
        <v>41</v>
      </c>
      <c r="AK6" s="35" t="s">
        <v>41</v>
      </c>
      <c r="AL6" s="47" t="s">
        <v>39</v>
      </c>
      <c r="AM6" s="48" t="s">
        <v>45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39</v>
      </c>
      <c r="AT6" s="10" t="s">
        <v>39</v>
      </c>
      <c r="AU6" s="10" t="s">
        <v>40</v>
      </c>
      <c r="AV6" s="10" t="s">
        <v>40</v>
      </c>
      <c r="AW6" s="9" t="s">
        <v>41</v>
      </c>
      <c r="AX6" s="35" t="s">
        <v>41</v>
      </c>
      <c r="AY6" s="47" t="s">
        <v>39</v>
      </c>
      <c r="AZ6" s="48" t="s">
        <v>45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39</v>
      </c>
      <c r="BG6" s="10" t="s">
        <v>39</v>
      </c>
      <c r="BH6" s="10" t="s">
        <v>40</v>
      </c>
      <c r="BI6" s="10" t="s">
        <v>40</v>
      </c>
      <c r="BJ6" s="9" t="s">
        <v>41</v>
      </c>
      <c r="BK6" s="35" t="s">
        <v>41</v>
      </c>
      <c r="BL6" s="47" t="s">
        <v>39</v>
      </c>
      <c r="BM6" s="48" t="s">
        <v>45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22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5336</v>
      </c>
      <c r="F8" s="30">
        <v>37.159280348516404</v>
      </c>
      <c r="G8" s="30">
        <v>29.146342075062229</v>
      </c>
      <c r="H8" s="30">
        <v>312.44076564414172</v>
      </c>
      <c r="I8" s="30">
        <v>972.41580275277227</v>
      </c>
      <c r="J8" s="32">
        <f>(G8-F8)/F8</f>
        <v>-0.21563760649562994</v>
      </c>
      <c r="K8" s="36">
        <f t="shared" ref="K8:K11" si="0">(I8-H8)/H8</f>
        <v>2.112320508970706</v>
      </c>
      <c r="L8" s="49">
        <f>kWh_in_MMBtu*(I8-H8)*Elec_source_E+(G8-F8)*Gas_source_E</f>
        <v>-1.6685001999272249</v>
      </c>
      <c r="M8" s="50">
        <f>(I8-H8)*Elec_emissions/1000+(G8-F8)*Gas_emissions</f>
        <v>-218.29822224181487</v>
      </c>
      <c r="N8" s="6"/>
      <c r="O8" s="16">
        <v>1</v>
      </c>
      <c r="P8" s="17" t="s">
        <v>22</v>
      </c>
      <c r="Q8" s="18">
        <v>7241</v>
      </c>
      <c r="R8" s="18">
        <v>3926</v>
      </c>
      <c r="S8" s="30">
        <v>35.913011209898592</v>
      </c>
      <c r="T8" s="30">
        <v>28.20214062718793</v>
      </c>
      <c r="U8" s="30">
        <v>303.69049131083733</v>
      </c>
      <c r="V8" s="30">
        <v>929.40965114495827</v>
      </c>
      <c r="W8" s="32">
        <f>(T8-S8)/S8</f>
        <v>-0.21470966435098984</v>
      </c>
      <c r="X8" s="36">
        <f t="shared" ref="X8:X11" si="1">(V8-U8)/U8</f>
        <v>2.0603844299941438</v>
      </c>
      <c r="Y8" s="49">
        <f>kWh_in_MMBtu*(V8-U8)*Elec_source_E+(T8-S8)*Gas_source_E</f>
        <v>-1.7059851557911774</v>
      </c>
      <c r="Z8" s="50">
        <f>(V8-U8)*Elec_emissions/1000+(T8-S8)*Gas_emissions</f>
        <v>-223.70231725965539</v>
      </c>
      <c r="AA8" s="6"/>
      <c r="AB8" s="16">
        <v>1</v>
      </c>
      <c r="AC8" s="17" t="s">
        <v>22</v>
      </c>
      <c r="AD8" s="18">
        <v>2476</v>
      </c>
      <c r="AE8" s="18">
        <v>1264</v>
      </c>
      <c r="AF8" s="30">
        <v>34.673260101118728</v>
      </c>
      <c r="AG8" s="30">
        <v>26.209509568519699</v>
      </c>
      <c r="AH8" s="30">
        <v>300.67603958176227</v>
      </c>
      <c r="AI8" s="30">
        <v>1105.4695010112407</v>
      </c>
      <c r="AJ8" s="32">
        <f>(AG8-AF8)/AF8</f>
        <v>-0.24410022328203129</v>
      </c>
      <c r="AK8" s="36">
        <f t="shared" ref="AK8:AK11" si="2">(AI8-AH8)/AH8</f>
        <v>2.6766132165001872</v>
      </c>
      <c r="AL8" s="49">
        <f>kWh_in_MMBtu*(AI8-AH8)*Elec_source_E+(AG8-AF8)*Gas_source_E</f>
        <v>-0.60947931061181926</v>
      </c>
      <c r="AM8" s="50">
        <f>(AI8-AH8)*Elec_emissions/1000+(AG8-AF8)*Gas_emissions</f>
        <v>-74.001635373595718</v>
      </c>
      <c r="AO8" s="16">
        <v>1</v>
      </c>
      <c r="AP8" s="17" t="s">
        <v>22</v>
      </c>
      <c r="AQ8" s="18">
        <v>211</v>
      </c>
      <c r="AR8" s="18">
        <v>112</v>
      </c>
      <c r="AS8" s="30">
        <v>95.778105577457524</v>
      </c>
      <c r="AT8" s="30">
        <v>82.81741219951509</v>
      </c>
      <c r="AU8" s="30">
        <v>673.2269115807984</v>
      </c>
      <c r="AV8" s="30">
        <v>1079.537654132487</v>
      </c>
      <c r="AW8" s="32">
        <f>(AT8-AS8)/AS8</f>
        <v>-0.1353200013698421</v>
      </c>
      <c r="AX8" s="36">
        <f t="shared" ref="AX8:AX11" si="3">(AV8-AU8)/AU8</f>
        <v>0.60352718461244181</v>
      </c>
      <c r="AY8" s="49">
        <f>kWh_in_MMBtu*(AV8-AU8)*Elec_source_E+(AT8-AS8)*Gas_source_E</f>
        <v>-9.777248521378354</v>
      </c>
      <c r="AZ8" s="50">
        <f>(AV8-AU8)*Elec_emissions/1000+(AT8-AS8)*Gas_emissions</f>
        <v>-1314.4461068873825</v>
      </c>
      <c r="BA8" s="6"/>
      <c r="BB8" s="16">
        <v>1</v>
      </c>
      <c r="BC8" s="17" t="s">
        <v>22</v>
      </c>
      <c r="BD8" s="18">
        <v>72</v>
      </c>
      <c r="BE8" s="18">
        <v>34</v>
      </c>
      <c r="BF8" s="30">
        <v>80.390862856830211</v>
      </c>
      <c r="BG8" s="30">
        <v>70.556086742296543</v>
      </c>
      <c r="BH8" s="30">
        <v>571.73907242338055</v>
      </c>
      <c r="BI8" s="30">
        <v>639.02254566607633</v>
      </c>
      <c r="BJ8" s="32">
        <f>(BG8-BF8)/BF8</f>
        <v>-0.12233698911838561</v>
      </c>
      <c r="BK8" s="36">
        <f t="shared" ref="BK8:BK11" si="4">(BI8-BH8)/BH8</f>
        <v>0.11768213244112771</v>
      </c>
      <c r="BL8" s="49">
        <f>kWh_in_MMBtu*(BI8-BH8)*Elec_source_E+(BG8-BF8)*Gas_source_E</f>
        <v>-9.9995782990327253</v>
      </c>
      <c r="BM8" s="50">
        <f>(BI8-BH8)*Elec_emissions/1000+(BG8-BF8)*Gas_emissions</f>
        <v>-1347.8819187415695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5859</v>
      </c>
      <c r="F9" s="30">
        <v>37.441146889394162</v>
      </c>
      <c r="G9" s="31">
        <v>29.480396350912336</v>
      </c>
      <c r="H9" s="31">
        <v>314.05672368099613</v>
      </c>
      <c r="I9" s="30">
        <v>911.28974186937626</v>
      </c>
      <c r="J9" s="37">
        <f t="shared" ref="J9:J11" si="5">(G9-F9)/F9</f>
        <v>-0.21262037089832958</v>
      </c>
      <c r="K9" s="38">
        <f t="shared" si="0"/>
        <v>1.9016724469017292</v>
      </c>
      <c r="L9" s="49">
        <f>kWh_in_MMBtu*(I9-H9)*Elec_source_E+(G9-F9)*Gas_source_E</f>
        <v>-2.2833230455297082</v>
      </c>
      <c r="M9" s="50">
        <f>(I9-H9)*Elec_emissions/1000+(G9-F9)*Gas_emissions</f>
        <v>-301.85352071092348</v>
      </c>
      <c r="N9" s="6"/>
      <c r="O9" s="16">
        <v>2</v>
      </c>
      <c r="P9" s="17" t="s">
        <v>23</v>
      </c>
      <c r="Q9" s="18">
        <v>7241</v>
      </c>
      <c r="R9" s="18">
        <v>4259</v>
      </c>
      <c r="S9" s="30">
        <v>36.266288243993472</v>
      </c>
      <c r="T9" s="31">
        <v>28.573442283058718</v>
      </c>
      <c r="U9" s="31">
        <v>305.96264936032497</v>
      </c>
      <c r="V9" s="30">
        <v>870.59316082811245</v>
      </c>
      <c r="W9" s="37">
        <f t="shared" ref="W9:W11" si="6">(T9-S9)/S9</f>
        <v>-0.21212112773103725</v>
      </c>
      <c r="X9" s="38">
        <f t="shared" si="1"/>
        <v>1.8454230039132506</v>
      </c>
      <c r="Y9" s="49">
        <f>kWh_in_MMBtu*(V9-U9)*Elec_source_E+(T9-S9)*Gas_source_E</f>
        <v>-2.3403450356697553</v>
      </c>
      <c r="Z9" s="50">
        <f>(V9-U9)*Elec_emissions/1000+(T9-S9)*Gas_emissions</f>
        <v>-309.87559258324575</v>
      </c>
      <c r="AA9" s="6"/>
      <c r="AB9" s="16">
        <v>2</v>
      </c>
      <c r="AC9" s="17" t="s">
        <v>23</v>
      </c>
      <c r="AD9" s="18">
        <v>2476</v>
      </c>
      <c r="AE9" s="18">
        <v>1447</v>
      </c>
      <c r="AF9" s="30">
        <v>35.082286231404495</v>
      </c>
      <c r="AG9" s="31">
        <v>26.911040843239924</v>
      </c>
      <c r="AH9" s="31">
        <v>302.31042383470867</v>
      </c>
      <c r="AI9" s="30">
        <v>1025.5623350818785</v>
      </c>
      <c r="AJ9" s="37">
        <f t="shared" ref="AJ9:AJ11" si="7">(AG9-AF9)/AF9</f>
        <v>-0.23291655892283167</v>
      </c>
      <c r="AK9" s="38">
        <f t="shared" si="2"/>
        <v>2.3924147307689769</v>
      </c>
      <c r="AL9" s="49">
        <f>kWh_in_MMBtu*(AI9-AH9)*Elec_source_E+(AG9-AF9)*Gas_source_E</f>
        <v>-1.1636213913954814</v>
      </c>
      <c r="AM9" s="50">
        <f>(AI9-AH9)*Elec_emissions/1000+(AG9-AF9)*Gas_emissions</f>
        <v>-149.5647931068072</v>
      </c>
      <c r="AO9" s="16">
        <v>2</v>
      </c>
      <c r="AP9" s="17" t="s">
        <v>23</v>
      </c>
      <c r="AQ9" s="18">
        <v>211</v>
      </c>
      <c r="AR9" s="18">
        <v>116</v>
      </c>
      <c r="AS9" s="30">
        <v>94.526489475629035</v>
      </c>
      <c r="AT9" s="31">
        <v>80.219924437747281</v>
      </c>
      <c r="AU9" s="31">
        <v>664.91984242643593</v>
      </c>
      <c r="AV9" s="30">
        <v>1060.8914030787059</v>
      </c>
      <c r="AW9" s="37">
        <f t="shared" ref="AW9:AW11" si="8">(AT9-AS9)/AS9</f>
        <v>-0.15134979747206517</v>
      </c>
      <c r="AX9" s="38">
        <f t="shared" si="3"/>
        <v>0.5955177382092921</v>
      </c>
      <c r="AY9" s="49">
        <f>kWh_in_MMBtu*(AV9-AU9)*Elec_source_E+(AT9-AS9)*Gas_source_E</f>
        <v>-11.354938498595796</v>
      </c>
      <c r="AZ9" s="50">
        <f>(AV9-AU9)*Elec_emissions/1000+(AT9-AS9)*Gas_emissions</f>
        <v>-1527.3224113802171</v>
      </c>
      <c r="BA9" s="6"/>
      <c r="BB9" s="16">
        <v>2</v>
      </c>
      <c r="BC9" s="17" t="s">
        <v>23</v>
      </c>
      <c r="BD9" s="18">
        <v>72</v>
      </c>
      <c r="BE9" s="18">
        <v>37</v>
      </c>
      <c r="BF9" s="30">
        <v>85.957217237215843</v>
      </c>
      <c r="BG9" s="31">
        <v>75.285518959478722</v>
      </c>
      <c r="BH9" s="31">
        <v>605.12257867680682</v>
      </c>
      <c r="BI9" s="30">
        <v>657.78983851648411</v>
      </c>
      <c r="BJ9" s="37">
        <f t="shared" ref="BJ9:BJ11" si="9">(BG9-BF9)/BF9</f>
        <v>-0.12415127688797174</v>
      </c>
      <c r="BK9" s="38">
        <f t="shared" si="4"/>
        <v>8.7035687802035605E-2</v>
      </c>
      <c r="BL9" s="49">
        <f>kWh_in_MMBtu*(BI9-BH9)*Elec_source_E+(BG9-BF9)*Gas_source_E</f>
        <v>-11.068302639346975</v>
      </c>
      <c r="BM9" s="50">
        <f>(BI9-BH9)*Elec_emissions/1000+(BG9-BF9)*Gas_emissions</f>
        <v>-1492.1614510204661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7653</v>
      </c>
      <c r="F10" s="30">
        <v>37.875286246735115</v>
      </c>
      <c r="G10" s="31">
        <v>30.194328734791242</v>
      </c>
      <c r="H10" s="31">
        <v>317.42201272986966</v>
      </c>
      <c r="I10" s="30">
        <v>852.43431431388922</v>
      </c>
      <c r="J10" s="37">
        <f t="shared" si="5"/>
        <v>-0.20279602540577443</v>
      </c>
      <c r="K10" s="38">
        <f t="shared" si="0"/>
        <v>1.6854921213020033</v>
      </c>
      <c r="L10" s="49">
        <f>kWh_in_MMBtu*(I10-H10)*Elec_source_E+(G10-F10)*Gas_source_E</f>
        <v>-2.6444751320021336</v>
      </c>
      <c r="M10" s="50">
        <f>(I10-H10)*Elec_emissions/1000+(G10-F10)*Gas_emissions</f>
        <v>-351.19286775258502</v>
      </c>
      <c r="N10" s="6"/>
      <c r="O10" s="16">
        <v>3</v>
      </c>
      <c r="P10" s="17" t="s">
        <v>24</v>
      </c>
      <c r="Q10" s="18">
        <v>7241</v>
      </c>
      <c r="R10" s="18">
        <v>5333</v>
      </c>
      <c r="S10" s="30">
        <v>36.880733495830874</v>
      </c>
      <c r="T10" s="31">
        <v>29.108406456433769</v>
      </c>
      <c r="U10" s="31">
        <v>310.75887781478701</v>
      </c>
      <c r="V10" s="30">
        <v>846.23351940997566</v>
      </c>
      <c r="W10" s="37">
        <f t="shared" si="6"/>
        <v>-0.2107422033858333</v>
      </c>
      <c r="X10" s="38">
        <f t="shared" si="1"/>
        <v>1.7231193694628177</v>
      </c>
      <c r="Y10" s="49">
        <f>kWh_in_MMBtu*(V10-U10)*Elec_source_E+(T10-S10)*Gas_source_E</f>
        <v>-2.7391181679758567</v>
      </c>
      <c r="Z10" s="50">
        <f>(V10-U10)*Elec_emissions/1000+(T10-S10)*Gas_emissions</f>
        <v>-363.95194591197037</v>
      </c>
      <c r="AA10" s="6"/>
      <c r="AB10" s="16">
        <v>3</v>
      </c>
      <c r="AC10" s="17" t="s">
        <v>24</v>
      </c>
      <c r="AD10" s="18">
        <v>2476</v>
      </c>
      <c r="AE10" s="18">
        <v>2104</v>
      </c>
      <c r="AF10" s="30">
        <v>35.425153129573324</v>
      </c>
      <c r="AG10" s="31">
        <v>28.406894274283587</v>
      </c>
      <c r="AH10" s="31">
        <v>304.2810516054243</v>
      </c>
      <c r="AI10" s="30">
        <v>871.78821639198134</v>
      </c>
      <c r="AJ10" s="37">
        <f t="shared" si="7"/>
        <v>-0.19811513106575154</v>
      </c>
      <c r="AK10" s="38">
        <f t="shared" si="2"/>
        <v>1.865075599654725</v>
      </c>
      <c r="AL10" s="49">
        <f>kWh_in_MMBtu*(AI10-AH10)*Elec_source_E+(AG10-AF10)*Gas_source_E</f>
        <v>-1.5742480333704751</v>
      </c>
      <c r="AM10" s="50">
        <f>(AI10-AH10)*Elec_emissions/1000+(AG10-AF10)*Gas_emissions</f>
        <v>-206.52863412793749</v>
      </c>
      <c r="AO10" s="16">
        <v>3</v>
      </c>
      <c r="AP10" s="17" t="s">
        <v>24</v>
      </c>
      <c r="AQ10" s="18">
        <v>211</v>
      </c>
      <c r="AR10" s="18">
        <v>153</v>
      </c>
      <c r="AS10" s="30">
        <v>87.131595887962064</v>
      </c>
      <c r="AT10" s="31">
        <v>73.919558082424359</v>
      </c>
      <c r="AU10" s="31">
        <v>620.0366523119983</v>
      </c>
      <c r="AV10" s="30">
        <v>908.74767692714397</v>
      </c>
      <c r="AW10" s="37">
        <f t="shared" si="8"/>
        <v>-0.15163314376252637</v>
      </c>
      <c r="AX10" s="38">
        <f t="shared" si="3"/>
        <v>0.46563541612999393</v>
      </c>
      <c r="AY10" s="49">
        <f>kWh_in_MMBtu*(AV10-AU10)*Elec_source_E+(AT10-AS10)*Gas_source_E</f>
        <v>-11.31022044992279</v>
      </c>
      <c r="AZ10" s="50">
        <f>(AV10-AU10)*Elec_emissions/1000+(AT10-AS10)*Gas_emissions</f>
        <v>-1522.3837276236209</v>
      </c>
      <c r="BA10" s="6"/>
      <c r="BB10" s="16">
        <v>3</v>
      </c>
      <c r="BC10" s="17" t="s">
        <v>24</v>
      </c>
      <c r="BD10" s="18">
        <v>72</v>
      </c>
      <c r="BE10" s="18">
        <v>63</v>
      </c>
      <c r="BF10" s="30">
        <v>84.269167579646833</v>
      </c>
      <c r="BG10" s="31">
        <v>75.623305325282814</v>
      </c>
      <c r="BH10" s="31">
        <v>585.40678815690023</v>
      </c>
      <c r="BI10" s="30">
        <v>594.21661225721027</v>
      </c>
      <c r="BJ10" s="37">
        <f t="shared" si="9"/>
        <v>-0.10259816849611574</v>
      </c>
      <c r="BK10" s="38">
        <f t="shared" si="4"/>
        <v>1.5049063793822693E-2</v>
      </c>
      <c r="BL10" s="49">
        <f>kWh_in_MMBtu*(BI10-BH10)*Elec_source_E+(BG10-BF10)*Gas_source_E</f>
        <v>-9.3296730848827742</v>
      </c>
      <c r="BM10" s="50">
        <f>(BI10-BH10)*Elec_emissions/1000+(BG10-BF10)*Gas_emissions</f>
        <v>-1258.1322671496598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9955</v>
      </c>
      <c r="F11" s="39">
        <v>39.44952554725365</v>
      </c>
      <c r="G11" s="40">
        <v>31.389490652719026</v>
      </c>
      <c r="H11" s="40">
        <v>322.71264079135506</v>
      </c>
      <c r="I11" s="39">
        <v>894.11335111910762</v>
      </c>
      <c r="J11" s="41">
        <f t="shared" si="5"/>
        <v>-0.20431259394691853</v>
      </c>
      <c r="K11" s="42">
        <f t="shared" si="0"/>
        <v>1.7706176892437968</v>
      </c>
      <c r="L11" s="51">
        <f>kWh_in_MMBtu*(I11-H11)*Elec_source_E+(G11-F11)*Gas_source_E</f>
        <v>-2.668100149893335</v>
      </c>
      <c r="M11" s="52">
        <f>(I11-H11)*Elec_emissions/1000+(G11-F11)*Gas_emissions</f>
        <v>-354.00849668003764</v>
      </c>
      <c r="N11" s="6"/>
      <c r="O11" s="19">
        <v>4</v>
      </c>
      <c r="P11" s="14" t="s">
        <v>25</v>
      </c>
      <c r="Q11" s="13">
        <v>7241</v>
      </c>
      <c r="R11" s="13">
        <v>7208</v>
      </c>
      <c r="S11" s="39">
        <v>38.811393143891678</v>
      </c>
      <c r="T11" s="40">
        <v>30.922921777679996</v>
      </c>
      <c r="U11" s="40">
        <v>317.8663065347028</v>
      </c>
      <c r="V11" s="39">
        <v>868.03740286736866</v>
      </c>
      <c r="W11" s="41">
        <f t="shared" si="6"/>
        <v>-0.20325143539592852</v>
      </c>
      <c r="X11" s="42">
        <f t="shared" si="1"/>
        <v>1.7308254603342221</v>
      </c>
      <c r="Y11" s="51">
        <f>kWh_in_MMBtu*(V11-U11)*Elec_source_E+(T11-S11)*Gas_source_E</f>
        <v>-2.708377249024819</v>
      </c>
      <c r="Z11" s="52">
        <f>(V11-U11)*Elec_emissions/1000+(T11-S11)*Gas_emissions</f>
        <v>-359.6565167654212</v>
      </c>
      <c r="AA11" s="6"/>
      <c r="AB11" s="19">
        <v>4</v>
      </c>
      <c r="AC11" s="14" t="s">
        <v>25</v>
      </c>
      <c r="AD11" s="13">
        <v>2476</v>
      </c>
      <c r="AE11" s="13">
        <v>2466</v>
      </c>
      <c r="AF11" s="39">
        <v>35.644836808875539</v>
      </c>
      <c r="AG11" s="40">
        <v>27.649794360195489</v>
      </c>
      <c r="AH11" s="40">
        <v>303.20982556325578</v>
      </c>
      <c r="AI11" s="39">
        <v>967.39134991937976</v>
      </c>
      <c r="AJ11" s="41">
        <f t="shared" si="7"/>
        <v>-0.2242973503160853</v>
      </c>
      <c r="AK11" s="42">
        <f t="shared" si="2"/>
        <v>2.1905013240329909</v>
      </c>
      <c r="AL11" s="51">
        <f>kWh_in_MMBtu*(AI11-AH11)*Elec_source_E+(AG11-AF11)*Gas_source_E</f>
        <v>-1.6039596735458739</v>
      </c>
      <c r="AM11" s="52">
        <f>(AI11-AH11)*Elec_emissions/1000+(AG11-AF11)*Gas_emissions</f>
        <v>-209.55130354216305</v>
      </c>
      <c r="AO11" s="19">
        <v>4</v>
      </c>
      <c r="AP11" s="14" t="s">
        <v>25</v>
      </c>
      <c r="AQ11" s="13">
        <v>211</v>
      </c>
      <c r="AR11" s="13">
        <v>209</v>
      </c>
      <c r="AS11" s="39">
        <v>91.267854543067557</v>
      </c>
      <c r="AT11" s="40">
        <v>77.479579090791404</v>
      </c>
      <c r="AU11" s="40">
        <v>632.03966427188038</v>
      </c>
      <c r="AV11" s="39">
        <v>1004.1868936022747</v>
      </c>
      <c r="AW11" s="41">
        <f t="shared" si="8"/>
        <v>-0.1510748282766933</v>
      </c>
      <c r="AX11" s="42">
        <f t="shared" si="3"/>
        <v>0.58880359946889371</v>
      </c>
      <c r="AY11" s="51">
        <f>kWh_in_MMBtu*(AV11-AU11)*Elec_source_E+(AT11-AS11)*Gas_source_E</f>
        <v>-11.045062884250411</v>
      </c>
      <c r="AZ11" s="52">
        <f>(AV11-AU11)*Elec_emissions/1000+(AT11-AS11)*Gas_emissions</f>
        <v>-1485.774420038201</v>
      </c>
      <c r="BA11" s="6"/>
      <c r="BB11" s="19">
        <v>4</v>
      </c>
      <c r="BC11" s="14" t="s">
        <v>25</v>
      </c>
      <c r="BD11" s="13">
        <v>72</v>
      </c>
      <c r="BE11" s="13">
        <v>72</v>
      </c>
      <c r="BF11" s="39">
        <v>83.227164882636401</v>
      </c>
      <c r="BG11" s="40">
        <v>72.393532667808969</v>
      </c>
      <c r="BH11" s="40">
        <v>577.94835977754451</v>
      </c>
      <c r="BI11" s="39">
        <v>675.31501192604003</v>
      </c>
      <c r="BJ11" s="41">
        <f t="shared" si="9"/>
        <v>-0.13016942521236408</v>
      </c>
      <c r="BK11" s="42">
        <f t="shared" si="4"/>
        <v>0.16846946704022567</v>
      </c>
      <c r="BL11" s="51">
        <f>kWh_in_MMBtu*(BI11-BH11)*Elec_source_E+(BG11-BF11)*Gas_source_E</f>
        <v>-10.766265047839324</v>
      </c>
      <c r="BM11" s="52">
        <f>(BI11-BH11)*Elec_emissions/1000+(BG11-BF11)*Gas_emissions</f>
        <v>-1450.97282335572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58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58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58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58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58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53" t="s">
        <v>36</v>
      </c>
      <c r="G18" s="53"/>
      <c r="H18" s="53"/>
      <c r="I18" s="53"/>
      <c r="J18" s="28"/>
      <c r="K18" s="29"/>
      <c r="L18" s="45"/>
      <c r="M18" s="29"/>
      <c r="N18" s="5"/>
      <c r="O18" s="27"/>
      <c r="P18" s="28"/>
      <c r="Q18" s="28"/>
      <c r="R18" s="28"/>
      <c r="S18" s="53" t="s">
        <v>36</v>
      </c>
      <c r="T18" s="53"/>
      <c r="U18" s="53"/>
      <c r="V18" s="53"/>
      <c r="W18" s="28"/>
      <c r="X18" s="29"/>
      <c r="Y18" s="45"/>
      <c r="Z18" s="29"/>
      <c r="AB18" s="27"/>
      <c r="AC18" s="28"/>
      <c r="AD18" s="28"/>
      <c r="AE18" s="28"/>
      <c r="AF18" s="53" t="s">
        <v>36</v>
      </c>
      <c r="AG18" s="53"/>
      <c r="AH18" s="53"/>
      <c r="AI18" s="53"/>
      <c r="AJ18" s="28"/>
      <c r="AK18" s="29"/>
      <c r="AL18" s="45"/>
      <c r="AM18" s="29"/>
      <c r="AO18" s="27"/>
      <c r="AP18" s="28"/>
      <c r="AQ18" s="28"/>
      <c r="AR18" s="28"/>
      <c r="AS18" s="53" t="s">
        <v>36</v>
      </c>
      <c r="AT18" s="53"/>
      <c r="AU18" s="53"/>
      <c r="AV18" s="53"/>
      <c r="AW18" s="28"/>
      <c r="AX18" s="29"/>
      <c r="AY18" s="45"/>
      <c r="AZ18" s="29"/>
      <c r="BB18" s="27"/>
      <c r="BC18" s="28"/>
      <c r="BD18" s="28"/>
      <c r="BE18" s="28"/>
      <c r="BF18" s="53" t="s">
        <v>36</v>
      </c>
      <c r="BG18" s="53"/>
      <c r="BH18" s="53"/>
      <c r="BI18" s="53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35</v>
      </c>
      <c r="I19" s="23" t="s">
        <v>35</v>
      </c>
      <c r="J19" s="23" t="s">
        <v>42</v>
      </c>
      <c r="K19" s="34" t="s">
        <v>42</v>
      </c>
      <c r="L19" s="46" t="s">
        <v>42</v>
      </c>
      <c r="M19" s="34" t="s">
        <v>42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35</v>
      </c>
      <c r="V19" s="23" t="s">
        <v>35</v>
      </c>
      <c r="W19" s="23" t="s">
        <v>42</v>
      </c>
      <c r="X19" s="34" t="s">
        <v>42</v>
      </c>
      <c r="Y19" s="46" t="s">
        <v>42</v>
      </c>
      <c r="Z19" s="34" t="s">
        <v>42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35</v>
      </c>
      <c r="AI19" s="23" t="s">
        <v>35</v>
      </c>
      <c r="AJ19" s="23" t="s">
        <v>42</v>
      </c>
      <c r="AK19" s="34" t="s">
        <v>42</v>
      </c>
      <c r="AL19" s="46" t="s">
        <v>42</v>
      </c>
      <c r="AM19" s="34" t="s">
        <v>42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35</v>
      </c>
      <c r="AV19" s="23" t="s">
        <v>35</v>
      </c>
      <c r="AW19" s="23" t="s">
        <v>42</v>
      </c>
      <c r="AX19" s="34" t="s">
        <v>42</v>
      </c>
      <c r="AY19" s="46" t="s">
        <v>42</v>
      </c>
      <c r="AZ19" s="34" t="s">
        <v>42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35</v>
      </c>
      <c r="BI19" s="23" t="s">
        <v>35</v>
      </c>
      <c r="BJ19" s="23" t="s">
        <v>42</v>
      </c>
      <c r="BK19" s="34" t="s">
        <v>42</v>
      </c>
      <c r="BL19" s="46" t="s">
        <v>42</v>
      </c>
      <c r="BM19" s="34" t="s">
        <v>42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33</v>
      </c>
      <c r="G20" s="23" t="s">
        <v>34</v>
      </c>
      <c r="H20" s="23" t="s">
        <v>33</v>
      </c>
      <c r="I20" s="23" t="s">
        <v>34</v>
      </c>
      <c r="J20" s="23" t="s">
        <v>37</v>
      </c>
      <c r="K20" s="34" t="s">
        <v>38</v>
      </c>
      <c r="L20" s="46" t="s">
        <v>43</v>
      </c>
      <c r="M20" s="34" t="s">
        <v>44</v>
      </c>
      <c r="N20" s="6"/>
      <c r="O20" s="16"/>
      <c r="P20" s="18"/>
      <c r="Q20" s="23" t="s">
        <v>6</v>
      </c>
      <c r="R20" s="23" t="s">
        <v>4</v>
      </c>
      <c r="S20" s="23" t="s">
        <v>33</v>
      </c>
      <c r="T20" s="23" t="s">
        <v>34</v>
      </c>
      <c r="U20" s="23" t="s">
        <v>33</v>
      </c>
      <c r="V20" s="23" t="s">
        <v>34</v>
      </c>
      <c r="W20" s="23" t="s">
        <v>37</v>
      </c>
      <c r="X20" s="34" t="s">
        <v>38</v>
      </c>
      <c r="Y20" s="46" t="s">
        <v>43</v>
      </c>
      <c r="Z20" s="34" t="s">
        <v>44</v>
      </c>
      <c r="AA20" s="6"/>
      <c r="AB20" s="16"/>
      <c r="AC20" s="18"/>
      <c r="AD20" s="23" t="s">
        <v>6</v>
      </c>
      <c r="AE20" s="23" t="s">
        <v>4</v>
      </c>
      <c r="AF20" s="23" t="s">
        <v>33</v>
      </c>
      <c r="AG20" s="23" t="s">
        <v>34</v>
      </c>
      <c r="AH20" s="23" t="s">
        <v>33</v>
      </c>
      <c r="AI20" s="23" t="s">
        <v>34</v>
      </c>
      <c r="AJ20" s="23" t="s">
        <v>37</v>
      </c>
      <c r="AK20" s="34" t="s">
        <v>38</v>
      </c>
      <c r="AL20" s="46" t="s">
        <v>43</v>
      </c>
      <c r="AM20" s="34" t="s">
        <v>44</v>
      </c>
      <c r="AO20" s="16"/>
      <c r="AP20" s="18"/>
      <c r="AQ20" s="23" t="s">
        <v>6</v>
      </c>
      <c r="AR20" s="23" t="s">
        <v>4</v>
      </c>
      <c r="AS20" s="23" t="s">
        <v>33</v>
      </c>
      <c r="AT20" s="23" t="s">
        <v>34</v>
      </c>
      <c r="AU20" s="23" t="s">
        <v>33</v>
      </c>
      <c r="AV20" s="23" t="s">
        <v>34</v>
      </c>
      <c r="AW20" s="23" t="s">
        <v>37</v>
      </c>
      <c r="AX20" s="34" t="s">
        <v>38</v>
      </c>
      <c r="AY20" s="46" t="s">
        <v>43</v>
      </c>
      <c r="AZ20" s="34" t="s">
        <v>44</v>
      </c>
      <c r="BA20" s="6"/>
      <c r="BB20" s="16"/>
      <c r="BC20" s="18"/>
      <c r="BD20" s="23" t="s">
        <v>6</v>
      </c>
      <c r="BE20" s="23" t="s">
        <v>4</v>
      </c>
      <c r="BF20" s="23" t="s">
        <v>33</v>
      </c>
      <c r="BG20" s="23" t="s">
        <v>34</v>
      </c>
      <c r="BH20" s="23" t="s">
        <v>33</v>
      </c>
      <c r="BI20" s="23" t="s">
        <v>34</v>
      </c>
      <c r="BJ20" s="23" t="s">
        <v>37</v>
      </c>
      <c r="BK20" s="34" t="s">
        <v>38</v>
      </c>
      <c r="BL20" s="46" t="s">
        <v>43</v>
      </c>
      <c r="BM20" s="34" t="s">
        <v>44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39</v>
      </c>
      <c r="G21" s="10" t="s">
        <v>39</v>
      </c>
      <c r="H21" s="10" t="s">
        <v>40</v>
      </c>
      <c r="I21" s="10" t="s">
        <v>40</v>
      </c>
      <c r="J21" s="9" t="s">
        <v>41</v>
      </c>
      <c r="K21" s="35" t="s">
        <v>41</v>
      </c>
      <c r="L21" s="47" t="s">
        <v>39</v>
      </c>
      <c r="M21" s="48" t="s">
        <v>45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39</v>
      </c>
      <c r="T21" s="10" t="s">
        <v>39</v>
      </c>
      <c r="U21" s="10" t="s">
        <v>40</v>
      </c>
      <c r="V21" s="10" t="s">
        <v>40</v>
      </c>
      <c r="W21" s="9" t="s">
        <v>41</v>
      </c>
      <c r="X21" s="35" t="s">
        <v>41</v>
      </c>
      <c r="Y21" s="47" t="s">
        <v>39</v>
      </c>
      <c r="Z21" s="48" t="s">
        <v>45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39</v>
      </c>
      <c r="AG21" s="10" t="s">
        <v>39</v>
      </c>
      <c r="AH21" s="10" t="s">
        <v>40</v>
      </c>
      <c r="AI21" s="10" t="s">
        <v>40</v>
      </c>
      <c r="AJ21" s="9" t="s">
        <v>41</v>
      </c>
      <c r="AK21" s="35" t="s">
        <v>41</v>
      </c>
      <c r="AL21" s="47" t="s">
        <v>39</v>
      </c>
      <c r="AM21" s="48" t="s">
        <v>45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39</v>
      </c>
      <c r="AT21" s="10" t="s">
        <v>39</v>
      </c>
      <c r="AU21" s="10" t="s">
        <v>40</v>
      </c>
      <c r="AV21" s="10" t="s">
        <v>40</v>
      </c>
      <c r="AW21" s="9" t="s">
        <v>41</v>
      </c>
      <c r="AX21" s="35" t="s">
        <v>41</v>
      </c>
      <c r="AY21" s="47" t="s">
        <v>39</v>
      </c>
      <c r="AZ21" s="48" t="s">
        <v>45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39</v>
      </c>
      <c r="BG21" s="10" t="s">
        <v>39</v>
      </c>
      <c r="BH21" s="10" t="s">
        <v>40</v>
      </c>
      <c r="BI21" s="10" t="s">
        <v>40</v>
      </c>
      <c r="BJ21" s="9" t="s">
        <v>41</v>
      </c>
      <c r="BK21" s="35" t="s">
        <v>41</v>
      </c>
      <c r="BL21" s="47" t="s">
        <v>39</v>
      </c>
      <c r="BM21" s="48" t="s">
        <v>45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1771</v>
      </c>
      <c r="F23" s="30">
        <v>54.891104540492918</v>
      </c>
      <c r="G23" s="30">
        <v>44.620915690668049</v>
      </c>
      <c r="H23" s="30">
        <v>386.0284323007877</v>
      </c>
      <c r="I23" s="30">
        <v>1131.9520249183479</v>
      </c>
      <c r="J23" s="32">
        <f>(G23-F23)/F23</f>
        <v>-0.18710115119378948</v>
      </c>
      <c r="K23" s="36">
        <f t="shared" ref="K23:K26" si="10">(I23-H23)/H23</f>
        <v>1.932302209378058</v>
      </c>
      <c r="L23" s="49">
        <f>kWh_in_MMBtu*(I23-H23)*Elec_source_E+(G23-F23)*Gas_source_E</f>
        <v>-3.2087498434353972</v>
      </c>
      <c r="M23" s="50">
        <f>(I23-H23)*Elec_emissions/1000+(G23-F23)*Gas_emissions</f>
        <v>-425.1448572583231</v>
      </c>
      <c r="N23" s="6"/>
      <c r="O23" s="16">
        <v>1</v>
      </c>
      <c r="P23" s="17" t="s">
        <v>22</v>
      </c>
      <c r="Q23" s="18">
        <v>3779</v>
      </c>
      <c r="R23" s="18">
        <v>1233</v>
      </c>
      <c r="S23" s="30">
        <v>54.119913175542251</v>
      </c>
      <c r="T23" s="30">
        <v>44.802203784735639</v>
      </c>
      <c r="U23" s="30">
        <v>377.64836166134694</v>
      </c>
      <c r="V23" s="30">
        <v>953.74840823395323</v>
      </c>
      <c r="W23" s="32">
        <f>(T23-S23)/S23</f>
        <v>-0.17216785549126584</v>
      </c>
      <c r="X23" s="36">
        <f t="shared" ref="X23:X26" si="11">(V23-U23)/U23</f>
        <v>1.5254933029187063</v>
      </c>
      <c r="Y23" s="49">
        <f>kWh_in_MMBtu*(V23-U23)*Elec_source_E+(T23-S23)*Gas_source_E</f>
        <v>-3.9886548994668525</v>
      </c>
      <c r="Z23" s="50">
        <f>(V23-U23)*Elec_emissions/1000+(T23-S23)*Gas_emissions</f>
        <v>-532.05381273200248</v>
      </c>
      <c r="AA23" s="6"/>
      <c r="AB23" s="16">
        <v>1</v>
      </c>
      <c r="AC23" s="17" t="s">
        <v>22</v>
      </c>
      <c r="AD23" s="18">
        <v>1341</v>
      </c>
      <c r="AE23" s="18">
        <v>468</v>
      </c>
      <c r="AF23" s="30">
        <v>46.821778132756023</v>
      </c>
      <c r="AG23" s="30">
        <v>34.928437672085614</v>
      </c>
      <c r="AH23" s="30">
        <v>346.41933637533117</v>
      </c>
      <c r="AI23" s="30">
        <v>1584.5455614315122</v>
      </c>
      <c r="AJ23" s="32">
        <f>(AG23-AF23)/AF23</f>
        <v>-0.25401300281566952</v>
      </c>
      <c r="AK23" s="36">
        <f t="shared" ref="AK23:AK26" si="12">(AI23-AH23)/AH23</f>
        <v>3.5740678855025632</v>
      </c>
      <c r="AL23" s="49">
        <f>kWh_in_MMBtu*(AI23-AH23)*Elec_source_E+(AG23-AF23)*Gas_source_E</f>
        <v>0.29146899165574247</v>
      </c>
      <c r="AM23" s="50">
        <f>(AI23-AH23)*Elec_emissions/1000+(AG23-AF23)*Gas_emissions</f>
        <v>51.914483513137156</v>
      </c>
      <c r="AO23" s="16">
        <v>1</v>
      </c>
      <c r="AP23" s="17" t="s">
        <v>22</v>
      </c>
      <c r="AQ23" s="18">
        <v>133</v>
      </c>
      <c r="AR23" s="18">
        <v>57</v>
      </c>
      <c r="AS23" s="30">
        <v>124.22783799107981</v>
      </c>
      <c r="AT23" s="30">
        <v>107.14112442414199</v>
      </c>
      <c r="AU23" s="30">
        <v>809.84864127810602</v>
      </c>
      <c r="AV23" s="30">
        <v>1380.2411184171967</v>
      </c>
      <c r="AW23" s="32">
        <f>(AT23-AS23)/AS23</f>
        <v>-0.13754335455926336</v>
      </c>
      <c r="AX23" s="36">
        <f t="shared" ref="AX23:AX26" si="13">(AV23-AU23)/AU23</f>
        <v>0.70431985443464507</v>
      </c>
      <c r="AY23" s="49">
        <f>kWh_in_MMBtu*(AV23-AU23)*Elec_source_E+(AT23-AS23)*Gas_source_E</f>
        <v>-12.517973909489022</v>
      </c>
      <c r="AZ23" s="50">
        <f>(AV23-AU23)*Elec_emissions/1000+(AT23-AS23)*Gas_emissions</f>
        <v>-1682.396232579621</v>
      </c>
      <c r="BA23" s="6"/>
      <c r="BB23" s="16">
        <v>1</v>
      </c>
      <c r="BC23" s="17" t="s">
        <v>22</v>
      </c>
      <c r="BD23" s="18">
        <v>46</v>
      </c>
      <c r="BE23" s="18">
        <v>13</v>
      </c>
      <c r="BF23" s="30">
        <v>114.51648185753008</v>
      </c>
      <c r="BG23" s="30">
        <v>102.22857683706752</v>
      </c>
      <c r="BH23" s="30">
        <v>748.48474613450992</v>
      </c>
      <c r="BI23" s="30">
        <v>651.86017524634372</v>
      </c>
      <c r="BJ23" s="32">
        <f>(BG23-BF23)/BF23</f>
        <v>-0.10730250197303423</v>
      </c>
      <c r="BK23" s="36">
        <f t="shared" ref="BK23:BK26" si="14">(BI23-BH23)/BH23</f>
        <v>-0.12909357390003756</v>
      </c>
      <c r="BL23" s="49">
        <f>kWh_in_MMBtu*(BI23-BH23)*Elec_source_E+(BG23-BF23)*Gas_source_E</f>
        <v>-14.428265918108066</v>
      </c>
      <c r="BM23" s="50">
        <f>(BI23-BH23)*Elec_emissions/1000+(BG23-BF23)*Gas_emissions</f>
        <v>-1946.8141640793899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2108</v>
      </c>
      <c r="F24" s="30">
        <v>53.513418157767667</v>
      </c>
      <c r="G24" s="31">
        <v>43.801956076811543</v>
      </c>
      <c r="H24" s="31">
        <v>381.17755611493192</v>
      </c>
      <c r="I24" s="30">
        <v>1021.0293375854257</v>
      </c>
      <c r="J24" s="37">
        <f t="shared" ref="J24:J26" si="15">(G24-F24)/F24</f>
        <v>-0.1814771400385021</v>
      </c>
      <c r="K24" s="38">
        <f t="shared" si="10"/>
        <v>1.6786187203466063</v>
      </c>
      <c r="L24" s="49">
        <f>kWh_in_MMBtu*(I24-H24)*Elec_source_E+(G24-F24)*Gas_source_E</f>
        <v>-3.7353279737952256</v>
      </c>
      <c r="M24" s="50">
        <f>(I24-H24)*Elec_emissions/1000+(G24-F24)*Gas_emissions</f>
        <v>-497.24043564245255</v>
      </c>
      <c r="N24" s="6"/>
      <c r="O24" s="16">
        <v>2</v>
      </c>
      <c r="P24" s="17" t="s">
        <v>23</v>
      </c>
      <c r="Q24" s="18">
        <v>3779</v>
      </c>
      <c r="R24" s="18">
        <v>1445</v>
      </c>
      <c r="S24" s="30">
        <v>53.018483433061121</v>
      </c>
      <c r="T24" s="31">
        <v>44.102044357096823</v>
      </c>
      <c r="U24" s="31">
        <v>375.08143712111035</v>
      </c>
      <c r="V24" s="30">
        <v>861.59458209232923</v>
      </c>
      <c r="W24" s="37">
        <f t="shared" ref="W24:W26" si="16">(T24-S24)/S24</f>
        <v>-0.16817604915504258</v>
      </c>
      <c r="X24" s="38">
        <f t="shared" si="11"/>
        <v>1.297086703904593</v>
      </c>
      <c r="Y24" s="49">
        <f>kWh_in_MMBtu*(V24-U24)*Elec_source_E+(T24-S24)*Gas_source_E</f>
        <v>-4.5103753768703454</v>
      </c>
      <c r="Z24" s="50">
        <f>(V24-U24)*Elec_emissions/1000+(T24-S24)*Gas_emissions</f>
        <v>-603.32643137859952</v>
      </c>
      <c r="AA24" s="6"/>
      <c r="AB24" s="16">
        <v>2</v>
      </c>
      <c r="AC24" s="17" t="s">
        <v>23</v>
      </c>
      <c r="AD24" s="18">
        <v>1341</v>
      </c>
      <c r="AE24" s="18">
        <v>587</v>
      </c>
      <c r="AF24" s="30">
        <v>45.949852062602766</v>
      </c>
      <c r="AG24" s="31">
        <v>35.248097624627874</v>
      </c>
      <c r="AH24" s="31">
        <v>342.81100327955659</v>
      </c>
      <c r="AI24" s="30">
        <v>1391.3371468999121</v>
      </c>
      <c r="AJ24" s="37">
        <f t="shared" ref="AJ24:AJ26" si="17">(AG24-AF24)/AF24</f>
        <v>-0.23290073759964799</v>
      </c>
      <c r="AK24" s="38">
        <f t="shared" si="12"/>
        <v>3.0586128612835104</v>
      </c>
      <c r="AL24" s="49">
        <f>kWh_in_MMBtu*(AI24-AH24)*Elec_source_E+(AG24-AF24)*Gas_source_E</f>
        <v>-0.4395347940933565</v>
      </c>
      <c r="AM24" s="50">
        <f>(AI24-AH24)*Elec_emissions/1000+(AG24-AF24)*Gas_emissions</f>
        <v>-48.600889558312247</v>
      </c>
      <c r="AO24" s="16">
        <v>2</v>
      </c>
      <c r="AP24" s="17" t="s">
        <v>23</v>
      </c>
      <c r="AQ24" s="18">
        <v>133</v>
      </c>
      <c r="AR24" s="18">
        <v>60</v>
      </c>
      <c r="AS24" s="30">
        <v>121.43619650433753</v>
      </c>
      <c r="AT24" s="31">
        <v>102.96816064530384</v>
      </c>
      <c r="AU24" s="31">
        <v>793.64740127963819</v>
      </c>
      <c r="AV24" s="30">
        <v>1323.1956040862128</v>
      </c>
      <c r="AW24" s="37">
        <f t="shared" ref="AW24:AW26" si="18">(AT24-AS24)/AS24</f>
        <v>-0.15208015724021823</v>
      </c>
      <c r="AX24" s="38">
        <f t="shared" si="13"/>
        <v>0.66723358755129425</v>
      </c>
      <c r="AY24" s="49">
        <f>kWh_in_MMBtu*(AV24-AU24)*Elec_source_E+(AT24-AS24)*Gas_source_E</f>
        <v>-14.460888424811632</v>
      </c>
      <c r="AZ24" s="50">
        <f>(AV24-AU24)*Elec_emissions/1000+(AT24-AS24)*Gas_emissions</f>
        <v>-1944.8381843971933</v>
      </c>
      <c r="BA24" s="6"/>
      <c r="BB24" s="16">
        <v>2</v>
      </c>
      <c r="BC24" s="17" t="s">
        <v>23</v>
      </c>
      <c r="BD24" s="18">
        <v>46</v>
      </c>
      <c r="BE24" s="18">
        <v>16</v>
      </c>
      <c r="BF24" s="30">
        <v>120.99012279954063</v>
      </c>
      <c r="BG24" s="31">
        <v>108.64664809618858</v>
      </c>
      <c r="BH24" s="31">
        <v>792.54429052472153</v>
      </c>
      <c r="BI24" s="30">
        <v>701.18943945227204</v>
      </c>
      <c r="BJ24" s="37">
        <f t="shared" ref="BJ24:BJ26" si="19">(BG24-BF24)/BF24</f>
        <v>-0.1020205155407852</v>
      </c>
      <c r="BK24" s="38">
        <f t="shared" si="14"/>
        <v>-0.11526781804454864</v>
      </c>
      <c r="BL24" s="49">
        <f>kWh_in_MMBtu*(BI24-BH24)*Elec_source_E+(BG24-BF24)*Gas_source_E</f>
        <v>-14.432419972565553</v>
      </c>
      <c r="BM24" s="50">
        <f>(BI24-BH24)*Elec_emissions/1000+(BG24-BF24)*Gas_emissions</f>
        <v>-1947.3207348520921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3176</v>
      </c>
      <c r="F25" s="30">
        <v>50.824379162033161</v>
      </c>
      <c r="G25" s="31">
        <v>42.684456736497353</v>
      </c>
      <c r="H25" s="31">
        <v>371.64400771012686</v>
      </c>
      <c r="I25" s="30">
        <v>837.23794935578644</v>
      </c>
      <c r="J25" s="37">
        <f t="shared" si="15"/>
        <v>-0.16015783290898503</v>
      </c>
      <c r="K25" s="38">
        <f t="shared" si="10"/>
        <v>1.2527955031870481</v>
      </c>
      <c r="L25" s="49">
        <f>kWh_in_MMBtu*(I25-H25)*Elec_source_E+(G25-F25)*Gas_source_E</f>
        <v>-3.8879303587169254</v>
      </c>
      <c r="M25" s="50">
        <f>(I25-H25)*Elec_emissions/1000+(G25-F25)*Gas_emissions</f>
        <v>-519.59500540097463</v>
      </c>
      <c r="N25" s="6"/>
      <c r="O25" s="16">
        <v>3</v>
      </c>
      <c r="P25" s="17" t="s">
        <v>24</v>
      </c>
      <c r="Q25" s="18">
        <v>3779</v>
      </c>
      <c r="R25" s="18">
        <v>2043</v>
      </c>
      <c r="S25" s="30">
        <v>51.224892719760007</v>
      </c>
      <c r="T25" s="31">
        <v>43.301559184763619</v>
      </c>
      <c r="U25" s="31">
        <v>370.71495542782253</v>
      </c>
      <c r="V25" s="30">
        <v>742.42584005657045</v>
      </c>
      <c r="W25" s="37">
        <f t="shared" si="16"/>
        <v>-0.15467740612641559</v>
      </c>
      <c r="X25" s="38">
        <f t="shared" si="11"/>
        <v>1.0026865093688384</v>
      </c>
      <c r="Y25" s="49">
        <f>kWh_in_MMBtu*(V25-U25)*Elec_source_E+(T25-S25)*Gas_source_E</f>
        <v>-4.656947641135992</v>
      </c>
      <c r="Z25" s="50">
        <f>(V25-U25)*Elec_emissions/1000+(T25-S25)*Gas_emissions</f>
        <v>-624.26240339426965</v>
      </c>
      <c r="AA25" s="6"/>
      <c r="AB25" s="16">
        <v>3</v>
      </c>
      <c r="AC25" s="17" t="s">
        <v>24</v>
      </c>
      <c r="AD25" s="18">
        <v>1341</v>
      </c>
      <c r="AE25" s="18">
        <v>1015</v>
      </c>
      <c r="AF25" s="30">
        <v>43.232620183568066</v>
      </c>
      <c r="AG25" s="31">
        <v>35.342984641148462</v>
      </c>
      <c r="AH25" s="31">
        <v>332.40054373289831</v>
      </c>
      <c r="AI25" s="30">
        <v>1015.0290130146783</v>
      </c>
      <c r="AJ25" s="37">
        <f t="shared" si="17"/>
        <v>-0.18249265274507492</v>
      </c>
      <c r="AK25" s="38">
        <f t="shared" si="12"/>
        <v>2.0536322282020953</v>
      </c>
      <c r="AL25" s="49">
        <f>kWh_in_MMBtu*(AI25-AH25)*Elec_source_E+(AG25-AF25)*Gas_source_E</f>
        <v>-1.2915756753404395</v>
      </c>
      <c r="AM25" s="50">
        <f>(AI25-AH25)*Elec_emissions/1000+(AG25-AF25)*Gas_emissions</f>
        <v>-167.23463039997364</v>
      </c>
      <c r="AO25" s="16">
        <v>3</v>
      </c>
      <c r="AP25" s="17" t="s">
        <v>24</v>
      </c>
      <c r="AQ25" s="18">
        <v>133</v>
      </c>
      <c r="AR25" s="18">
        <v>81</v>
      </c>
      <c r="AS25" s="30">
        <v>111.39362016095896</v>
      </c>
      <c r="AT25" s="31">
        <v>94.754192521797094</v>
      </c>
      <c r="AU25" s="31">
        <v>741.0224808039311</v>
      </c>
      <c r="AV25" s="30">
        <v>1098.3546898579907</v>
      </c>
      <c r="AW25" s="37">
        <f t="shared" si="18"/>
        <v>-0.14937505052011607</v>
      </c>
      <c r="AX25" s="38">
        <f t="shared" si="13"/>
        <v>0.48221507216136267</v>
      </c>
      <c r="AY25" s="49">
        <f>kWh_in_MMBtu*(AV25-AU25)*Elec_source_E+(AT25-AS25)*Gas_source_E</f>
        <v>-14.311426349583964</v>
      </c>
      <c r="AZ25" s="50">
        <f>(AV25-AU25)*Elec_emissions/1000+(AT25-AS25)*Gas_emissions</f>
        <v>-1926.4348309921916</v>
      </c>
      <c r="BA25" s="6"/>
      <c r="BB25" s="16">
        <v>3</v>
      </c>
      <c r="BC25" s="17" t="s">
        <v>24</v>
      </c>
      <c r="BD25" s="18">
        <v>46</v>
      </c>
      <c r="BE25" s="18">
        <v>37</v>
      </c>
      <c r="BF25" s="30">
        <v>104.37242358887966</v>
      </c>
      <c r="BG25" s="31">
        <v>96.014329070598961</v>
      </c>
      <c r="BH25" s="31">
        <v>690.84707335968858</v>
      </c>
      <c r="BI25" s="30">
        <v>623.52859000012381</v>
      </c>
      <c r="BJ25" s="37">
        <f t="shared" si="19"/>
        <v>-8.0079528968331884E-2</v>
      </c>
      <c r="BK25" s="38">
        <f t="shared" si="14"/>
        <v>-9.7443393705332365E-2</v>
      </c>
      <c r="BL25" s="49">
        <f>kWh_in_MMBtu*(BI25-BH25)*Elec_source_E+(BG25-BF25)*Gas_source_E</f>
        <v>-9.8310255042596868</v>
      </c>
      <c r="BM25" s="50">
        <f>(BI25-BH25)*Elec_emissions/1000+(BG25-BF25)*Gas_emissions</f>
        <v>-1326.5209689920694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5259</v>
      </c>
      <c r="F26" s="39">
        <v>49.003616687846879</v>
      </c>
      <c r="G26" s="40">
        <v>42.021209232753698</v>
      </c>
      <c r="H26" s="40">
        <v>361.66450147678887</v>
      </c>
      <c r="I26" s="39">
        <v>738.25493390882536</v>
      </c>
      <c r="J26" s="41">
        <f t="shared" si="15"/>
        <v>-0.14248759432535621</v>
      </c>
      <c r="K26" s="42">
        <f t="shared" si="10"/>
        <v>1.0412701022475261</v>
      </c>
      <c r="L26" s="51">
        <f>kWh_in_MMBtu*(I26-H26)*Elec_source_E+(G26-F26)*Gas_source_E</f>
        <v>-3.5790984423717465</v>
      </c>
      <c r="M26" s="52">
        <f>(I26-H26)*Elec_emissions/1000+(G26-F26)*Gas_emissions</f>
        <v>-478.85140714251645</v>
      </c>
      <c r="N26" s="6"/>
      <c r="O26" s="19">
        <v>4</v>
      </c>
      <c r="P26" s="14" t="s">
        <v>25</v>
      </c>
      <c r="Q26" s="13">
        <v>3779</v>
      </c>
      <c r="R26" s="13">
        <v>3749</v>
      </c>
      <c r="S26" s="39">
        <v>48.79230121405827</v>
      </c>
      <c r="T26" s="40">
        <v>42.463264559629927</v>
      </c>
      <c r="U26" s="40">
        <v>358.8120733732315</v>
      </c>
      <c r="V26" s="39">
        <v>639.95426346161935</v>
      </c>
      <c r="W26" s="41">
        <f t="shared" si="16"/>
        <v>-0.12971383798157057</v>
      </c>
      <c r="X26" s="42">
        <f t="shared" si="11"/>
        <v>0.78353603725019449</v>
      </c>
      <c r="Y26" s="51">
        <f>kWh_in_MMBtu*(V26-U26)*Elec_source_E+(T26-S26)*Gas_source_E</f>
        <v>-3.8887801028762743</v>
      </c>
      <c r="Z26" s="52">
        <f>(V26-U26)*Elec_emissions/1000+(T26-S26)*Gas_emissions</f>
        <v>-521.58764381245044</v>
      </c>
      <c r="AA26" s="6"/>
      <c r="AB26" s="19">
        <v>4</v>
      </c>
      <c r="AC26" s="14" t="s">
        <v>25</v>
      </c>
      <c r="AD26" s="13">
        <v>1341</v>
      </c>
      <c r="AE26" s="13">
        <v>1333</v>
      </c>
      <c r="AF26" s="39">
        <v>41.937362976765421</v>
      </c>
      <c r="AG26" s="40">
        <v>34.035271742581827</v>
      </c>
      <c r="AH26" s="40">
        <v>324.29660946679758</v>
      </c>
      <c r="AI26" s="39">
        <v>987.92764865360493</v>
      </c>
      <c r="AJ26" s="41">
        <f t="shared" si="17"/>
        <v>-0.1884260400102313</v>
      </c>
      <c r="AK26" s="42">
        <f t="shared" si="12"/>
        <v>2.0463705750051999</v>
      </c>
      <c r="AL26" s="51">
        <f>kWh_in_MMBtu*(AI26-AH26)*Elec_source_E+(AG26-AF26)*Gas_source_E</f>
        <v>-1.5085362687073109</v>
      </c>
      <c r="AM26" s="52">
        <f>(AI26-AH26)*Elec_emissions/1000+(AG26-AF26)*Gas_emissions</f>
        <v>-196.68788044737028</v>
      </c>
      <c r="AO26" s="19">
        <v>4</v>
      </c>
      <c r="AP26" s="14" t="s">
        <v>25</v>
      </c>
      <c r="AQ26" s="13">
        <v>133</v>
      </c>
      <c r="AR26" s="13">
        <v>131</v>
      </c>
      <c r="AS26" s="39">
        <v>109.46564942773607</v>
      </c>
      <c r="AT26" s="40">
        <v>94.288842930968471</v>
      </c>
      <c r="AU26" s="40">
        <v>719.28834966822296</v>
      </c>
      <c r="AV26" s="39">
        <v>1042.4062388747814</v>
      </c>
      <c r="AW26" s="41">
        <f t="shared" si="18"/>
        <v>-0.13864446587681911</v>
      </c>
      <c r="AX26" s="42">
        <f t="shared" si="13"/>
        <v>0.44921885549181895</v>
      </c>
      <c r="AY26" s="51">
        <f>kWh_in_MMBtu*(AV26-AU26)*Elec_source_E+(AT26-AS26)*Gas_source_E</f>
        <v>-13.08346313501661</v>
      </c>
      <c r="AZ26" s="52">
        <f>(AV26-AU26)*Elec_emissions/1000+(AT26-AS26)*Gas_emissions</f>
        <v>-1761.1771441185008</v>
      </c>
      <c r="BA26" s="6"/>
      <c r="BB26" s="19">
        <v>4</v>
      </c>
      <c r="BC26" s="14" t="s">
        <v>25</v>
      </c>
      <c r="BD26" s="13">
        <v>46</v>
      </c>
      <c r="BE26" s="13">
        <v>46</v>
      </c>
      <c r="BF26" s="39">
        <v>98.808217104796057</v>
      </c>
      <c r="BG26" s="40">
        <v>88.563149221328018</v>
      </c>
      <c r="BH26" s="40">
        <v>658.54339053058629</v>
      </c>
      <c r="BI26" s="39">
        <v>648.50849480553825</v>
      </c>
      <c r="BJ26" s="41">
        <f t="shared" si="19"/>
        <v>-0.10368639556163749</v>
      </c>
      <c r="BK26" s="42">
        <f t="shared" si="14"/>
        <v>-1.5238017523739721E-2</v>
      </c>
      <c r="BL26" s="51">
        <f>kWh_in_MMBtu*(BI26-BH26)*Elec_source_E+(BG26-BF26)*Gas_source_E</f>
        <v>-11.274556214681724</v>
      </c>
      <c r="BM26" s="52">
        <f>(BI26-BH26)*Elec_emissions/1000+(BG26-BF26)*Gas_emissions</f>
        <v>-1520.6157172540215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58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58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58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58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58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53" t="s">
        <v>36</v>
      </c>
      <c r="G33" s="53"/>
      <c r="H33" s="53"/>
      <c r="I33" s="53"/>
      <c r="J33" s="28"/>
      <c r="K33" s="29"/>
      <c r="L33" s="45"/>
      <c r="M33" s="29"/>
      <c r="N33" s="5"/>
      <c r="O33" s="27"/>
      <c r="P33" s="28"/>
      <c r="Q33" s="28"/>
      <c r="R33" s="28"/>
      <c r="S33" s="53" t="s">
        <v>36</v>
      </c>
      <c r="T33" s="53"/>
      <c r="U33" s="53"/>
      <c r="V33" s="53"/>
      <c r="W33" s="28"/>
      <c r="X33" s="29"/>
      <c r="Y33" s="45"/>
      <c r="Z33" s="29"/>
      <c r="AB33" s="27"/>
      <c r="AC33" s="28"/>
      <c r="AD33" s="28"/>
      <c r="AE33" s="28"/>
      <c r="AF33" s="53" t="s">
        <v>36</v>
      </c>
      <c r="AG33" s="53"/>
      <c r="AH33" s="53"/>
      <c r="AI33" s="53"/>
      <c r="AJ33" s="28"/>
      <c r="AK33" s="29"/>
      <c r="AL33" s="45"/>
      <c r="AM33" s="29"/>
      <c r="AO33" s="27"/>
      <c r="AP33" s="28"/>
      <c r="AQ33" s="28"/>
      <c r="AR33" s="28"/>
      <c r="AS33" s="53" t="s">
        <v>36</v>
      </c>
      <c r="AT33" s="53"/>
      <c r="AU33" s="53"/>
      <c r="AV33" s="53"/>
      <c r="AW33" s="28"/>
      <c r="AX33" s="29"/>
      <c r="AY33" s="45"/>
      <c r="AZ33" s="29"/>
      <c r="BB33" s="27"/>
      <c r="BC33" s="28"/>
      <c r="BD33" s="28"/>
      <c r="BE33" s="28"/>
      <c r="BF33" s="53" t="s">
        <v>36</v>
      </c>
      <c r="BG33" s="53"/>
      <c r="BH33" s="53"/>
      <c r="BI33" s="53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35</v>
      </c>
      <c r="I34" s="23" t="s">
        <v>35</v>
      </c>
      <c r="J34" s="23" t="s">
        <v>42</v>
      </c>
      <c r="K34" s="34" t="s">
        <v>42</v>
      </c>
      <c r="L34" s="46" t="s">
        <v>42</v>
      </c>
      <c r="M34" s="34" t="s">
        <v>42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35</v>
      </c>
      <c r="V34" s="23" t="s">
        <v>35</v>
      </c>
      <c r="W34" s="23" t="s">
        <v>42</v>
      </c>
      <c r="X34" s="34" t="s">
        <v>42</v>
      </c>
      <c r="Y34" s="46" t="s">
        <v>42</v>
      </c>
      <c r="Z34" s="34" t="s">
        <v>42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35</v>
      </c>
      <c r="AI34" s="23" t="s">
        <v>35</v>
      </c>
      <c r="AJ34" s="23" t="s">
        <v>42</v>
      </c>
      <c r="AK34" s="34" t="s">
        <v>42</v>
      </c>
      <c r="AL34" s="46" t="s">
        <v>42</v>
      </c>
      <c r="AM34" s="34" t="s">
        <v>42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35</v>
      </c>
      <c r="AV34" s="23" t="s">
        <v>35</v>
      </c>
      <c r="AW34" s="23" t="s">
        <v>42</v>
      </c>
      <c r="AX34" s="34" t="s">
        <v>42</v>
      </c>
      <c r="AY34" s="46" t="s">
        <v>42</v>
      </c>
      <c r="AZ34" s="34" t="s">
        <v>42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35</v>
      </c>
      <c r="BI34" s="23" t="s">
        <v>35</v>
      </c>
      <c r="BJ34" s="23" t="s">
        <v>42</v>
      </c>
      <c r="BK34" s="34" t="s">
        <v>42</v>
      </c>
      <c r="BL34" s="46" t="s">
        <v>42</v>
      </c>
      <c r="BM34" s="34" t="s">
        <v>42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33</v>
      </c>
      <c r="G35" s="23" t="s">
        <v>34</v>
      </c>
      <c r="H35" s="23" t="s">
        <v>33</v>
      </c>
      <c r="I35" s="23" t="s">
        <v>34</v>
      </c>
      <c r="J35" s="23" t="s">
        <v>37</v>
      </c>
      <c r="K35" s="34" t="s">
        <v>38</v>
      </c>
      <c r="L35" s="46" t="s">
        <v>43</v>
      </c>
      <c r="M35" s="34" t="s">
        <v>44</v>
      </c>
      <c r="N35" s="6"/>
      <c r="O35" s="16"/>
      <c r="P35" s="18"/>
      <c r="Q35" s="23" t="s">
        <v>6</v>
      </c>
      <c r="R35" s="23" t="s">
        <v>4</v>
      </c>
      <c r="S35" s="23" t="s">
        <v>33</v>
      </c>
      <c r="T35" s="23" t="s">
        <v>34</v>
      </c>
      <c r="U35" s="23" t="s">
        <v>33</v>
      </c>
      <c r="V35" s="23" t="s">
        <v>34</v>
      </c>
      <c r="W35" s="23" t="s">
        <v>37</v>
      </c>
      <c r="X35" s="34" t="s">
        <v>38</v>
      </c>
      <c r="Y35" s="46" t="s">
        <v>43</v>
      </c>
      <c r="Z35" s="34" t="s">
        <v>44</v>
      </c>
      <c r="AA35" s="6"/>
      <c r="AB35" s="16"/>
      <c r="AC35" s="18"/>
      <c r="AD35" s="23" t="s">
        <v>6</v>
      </c>
      <c r="AE35" s="23" t="s">
        <v>4</v>
      </c>
      <c r="AF35" s="23" t="s">
        <v>33</v>
      </c>
      <c r="AG35" s="23" t="s">
        <v>34</v>
      </c>
      <c r="AH35" s="23" t="s">
        <v>33</v>
      </c>
      <c r="AI35" s="23" t="s">
        <v>34</v>
      </c>
      <c r="AJ35" s="23" t="s">
        <v>37</v>
      </c>
      <c r="AK35" s="34" t="s">
        <v>38</v>
      </c>
      <c r="AL35" s="46" t="s">
        <v>43</v>
      </c>
      <c r="AM35" s="34" t="s">
        <v>44</v>
      </c>
      <c r="AO35" s="16"/>
      <c r="AP35" s="18"/>
      <c r="AQ35" s="23" t="s">
        <v>6</v>
      </c>
      <c r="AR35" s="23" t="s">
        <v>4</v>
      </c>
      <c r="AS35" s="23" t="s">
        <v>33</v>
      </c>
      <c r="AT35" s="23" t="s">
        <v>34</v>
      </c>
      <c r="AU35" s="23" t="s">
        <v>33</v>
      </c>
      <c r="AV35" s="23" t="s">
        <v>34</v>
      </c>
      <c r="AW35" s="23" t="s">
        <v>37</v>
      </c>
      <c r="AX35" s="34" t="s">
        <v>38</v>
      </c>
      <c r="AY35" s="46" t="s">
        <v>43</v>
      </c>
      <c r="AZ35" s="34" t="s">
        <v>44</v>
      </c>
      <c r="BA35" s="6"/>
      <c r="BB35" s="16"/>
      <c r="BC35" s="18"/>
      <c r="BD35" s="23" t="s">
        <v>6</v>
      </c>
      <c r="BE35" s="23" t="s">
        <v>4</v>
      </c>
      <c r="BF35" s="23" t="s">
        <v>33</v>
      </c>
      <c r="BG35" s="23" t="s">
        <v>34</v>
      </c>
      <c r="BH35" s="23" t="s">
        <v>33</v>
      </c>
      <c r="BI35" s="23" t="s">
        <v>34</v>
      </c>
      <c r="BJ35" s="23" t="s">
        <v>37</v>
      </c>
      <c r="BK35" s="34" t="s">
        <v>38</v>
      </c>
      <c r="BL35" s="46" t="s">
        <v>43</v>
      </c>
      <c r="BM35" s="34" t="s">
        <v>44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39</v>
      </c>
      <c r="G36" s="10" t="s">
        <v>39</v>
      </c>
      <c r="H36" s="10" t="s">
        <v>40</v>
      </c>
      <c r="I36" s="10" t="s">
        <v>40</v>
      </c>
      <c r="J36" s="9" t="s">
        <v>41</v>
      </c>
      <c r="K36" s="35" t="s">
        <v>41</v>
      </c>
      <c r="L36" s="47" t="s">
        <v>39</v>
      </c>
      <c r="M36" s="48" t="s">
        <v>45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39</v>
      </c>
      <c r="T36" s="10" t="s">
        <v>39</v>
      </c>
      <c r="U36" s="10" t="s">
        <v>40</v>
      </c>
      <c r="V36" s="10" t="s">
        <v>40</v>
      </c>
      <c r="W36" s="9" t="s">
        <v>41</v>
      </c>
      <c r="X36" s="35" t="s">
        <v>41</v>
      </c>
      <c r="Y36" s="47" t="s">
        <v>39</v>
      </c>
      <c r="Z36" s="48" t="s">
        <v>45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39</v>
      </c>
      <c r="AG36" s="10" t="s">
        <v>39</v>
      </c>
      <c r="AH36" s="10" t="s">
        <v>40</v>
      </c>
      <c r="AI36" s="10" t="s">
        <v>40</v>
      </c>
      <c r="AJ36" s="9" t="s">
        <v>41</v>
      </c>
      <c r="AK36" s="35" t="s">
        <v>41</v>
      </c>
      <c r="AL36" s="47" t="s">
        <v>39</v>
      </c>
      <c r="AM36" s="48" t="s">
        <v>45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39</v>
      </c>
      <c r="AT36" s="10" t="s">
        <v>39</v>
      </c>
      <c r="AU36" s="10" t="s">
        <v>40</v>
      </c>
      <c r="AV36" s="10" t="s">
        <v>40</v>
      </c>
      <c r="AW36" s="9" t="s">
        <v>41</v>
      </c>
      <c r="AX36" s="35" t="s">
        <v>41</v>
      </c>
      <c r="AY36" s="47" t="s">
        <v>39</v>
      </c>
      <c r="AZ36" s="48" t="s">
        <v>45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39</v>
      </c>
      <c r="BG36" s="10" t="s">
        <v>39</v>
      </c>
      <c r="BH36" s="10" t="s">
        <v>40</v>
      </c>
      <c r="BI36" s="10" t="s">
        <v>40</v>
      </c>
      <c r="BJ36" s="9" t="s">
        <v>41</v>
      </c>
      <c r="BK36" s="35" t="s">
        <v>41</v>
      </c>
      <c r="BL36" s="47" t="s">
        <v>39</v>
      </c>
      <c r="BM36" s="48" t="s">
        <v>45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3565</v>
      </c>
      <c r="F38" s="30">
        <v>28.350567685405426</v>
      </c>
      <c r="G38" s="30">
        <v>21.458973246664513</v>
      </c>
      <c r="H38" s="30">
        <v>275.88431188567807</v>
      </c>
      <c r="I38" s="30">
        <v>893.16232464471204</v>
      </c>
      <c r="J38" s="32">
        <f>(G38-F38)/F38</f>
        <v>-0.24308488335098255</v>
      </c>
      <c r="K38" s="36">
        <f t="shared" ref="K38:K41" si="20">(I38-H38)/H38</f>
        <v>2.2374523891551465</v>
      </c>
      <c r="L38" s="49">
        <f>kWh_in_MMBtu*(I38-H38)*Elec_source_E+(G38-F38)*Gas_source_E</f>
        <v>-0.90334392541017028</v>
      </c>
      <c r="M38" s="50">
        <f>(I38-H38)*Elec_emissions/1000+(G38-F38)*Gas_emissions</f>
        <v>-115.54215194327878</v>
      </c>
      <c r="N38" s="6"/>
      <c r="O38" s="16">
        <v>1</v>
      </c>
      <c r="P38" s="17" t="s">
        <v>22</v>
      </c>
      <c r="Q38" s="18">
        <v>3462</v>
      </c>
      <c r="R38" s="18">
        <v>2693</v>
      </c>
      <c r="S38" s="30">
        <v>27.576913874718905</v>
      </c>
      <c r="T38" s="30">
        <v>20.601740377185468</v>
      </c>
      <c r="U38" s="30">
        <v>269.82860711396575</v>
      </c>
      <c r="V38" s="30">
        <v>918.2660612857934</v>
      </c>
      <c r="W38" s="32">
        <f>(T38-S38)/S38</f>
        <v>-0.25293524609829227</v>
      </c>
      <c r="X38" s="36">
        <f t="shared" ref="X38:X41" si="21">(V38-U38)/U38</f>
        <v>2.4031456898043109</v>
      </c>
      <c r="Y38" s="49">
        <f>kWh_in_MMBtu*(V38-U38)*Elec_source_E+(T38-S38)*Gas_source_E</f>
        <v>-0.66085637972284506</v>
      </c>
      <c r="Z38" s="50">
        <f>(V38-U38)*Elec_emissions/1000+(T38-S38)*Gas_emissions</f>
        <v>-82.522445771577623</v>
      </c>
      <c r="AA38" s="6"/>
      <c r="AB38" s="16">
        <v>1</v>
      </c>
      <c r="AC38" s="17" t="s">
        <v>22</v>
      </c>
      <c r="AD38" s="18">
        <v>1135</v>
      </c>
      <c r="AE38" s="18">
        <v>796</v>
      </c>
      <c r="AF38" s="30">
        <v>27.530664072467744</v>
      </c>
      <c r="AG38" s="30">
        <v>21.083305608131695</v>
      </c>
      <c r="AH38" s="30">
        <v>273.78173945689957</v>
      </c>
      <c r="AI38" s="30">
        <v>823.8016664927884</v>
      </c>
      <c r="AJ38" s="32">
        <f>(AG38-AF38)/AF38</f>
        <v>-0.23418826539617618</v>
      </c>
      <c r="AK38" s="36">
        <f t="shared" ref="AK38:AK41" si="22">(AI38-AH38)/AH38</f>
        <v>2.0089722861976207</v>
      </c>
      <c r="AL38" s="49">
        <f>kWh_in_MMBtu*(AI38-AH38)*Elec_source_E+(AG38-AF38)*Gas_source_E</f>
        <v>-1.1391825838044118</v>
      </c>
      <c r="AM38" s="50">
        <f>(AI38-AH38)*Elec_emissions/1000+(AG38-AF38)*Gas_emissions</f>
        <v>-148.0327203472167</v>
      </c>
      <c r="AO38" s="16">
        <v>1</v>
      </c>
      <c r="AP38" s="17" t="s">
        <v>22</v>
      </c>
      <c r="AQ38" s="18">
        <v>78</v>
      </c>
      <c r="AR38" s="18">
        <v>55</v>
      </c>
      <c r="AS38" s="30">
        <v>66.293837439703552</v>
      </c>
      <c r="AT38" s="30">
        <v>57.609201348538129</v>
      </c>
      <c r="AU38" s="30">
        <v>531.63711898540703</v>
      </c>
      <c r="AV38" s="30">
        <v>767.89951841924244</v>
      </c>
      <c r="AW38" s="32">
        <f>(AT38-AS38)/AS38</f>
        <v>-0.1310021628943171</v>
      </c>
      <c r="AX38" s="36">
        <f t="shared" ref="AX38:AX41" si="23">(AV38-AU38)/AU38</f>
        <v>0.44440538667564444</v>
      </c>
      <c r="AY38" s="49">
        <f>kWh_in_MMBtu*(AV38-AU38)*Elec_source_E+(AT38-AS38)*Gas_source_E</f>
        <v>-6.9368603918818703</v>
      </c>
      <c r="AZ38" s="50">
        <f>(AV38-AU38)*Elec_emissions/1000+(AT38-AS38)*Gas_emissions</f>
        <v>-933.11597662452039</v>
      </c>
      <c r="BA38" s="6"/>
      <c r="BB38" s="16">
        <v>1</v>
      </c>
      <c r="BC38" s="17" t="s">
        <v>22</v>
      </c>
      <c r="BD38" s="18">
        <v>26</v>
      </c>
      <c r="BE38" s="18">
        <v>21</v>
      </c>
      <c r="BF38" s="30">
        <v>59.265479665920751</v>
      </c>
      <c r="BG38" s="30">
        <v>50.94930715981927</v>
      </c>
      <c r="BH38" s="30">
        <v>462.32508393553871</v>
      </c>
      <c r="BI38" s="30">
        <v>631.07544164019646</v>
      </c>
      <c r="BJ38" s="32">
        <f>(BG38-BF38)/BF38</f>
        <v>-0.14032068166797448</v>
      </c>
      <c r="BK38" s="36">
        <f t="shared" ref="BK38:BK41" si="24">(BI38-BH38)/BH38</f>
        <v>0.36500368153977636</v>
      </c>
      <c r="BL38" s="49">
        <f>kWh_in_MMBtu*(BI38-BH38)*Elec_source_E+(BG38-BF38)*Gas_source_E</f>
        <v>-7.2580097729384541</v>
      </c>
      <c r="BM38" s="50">
        <f>(BI38-BH38)*Elec_emissions/1000+(BG38-BF38)*Gas_emissions</f>
        <v>-977.11433829434532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3751</v>
      </c>
      <c r="F39" s="30">
        <v>28.408796093944559</v>
      </c>
      <c r="G39" s="31">
        <v>21.431916504952301</v>
      </c>
      <c r="H39" s="31">
        <v>276.33592528837062</v>
      </c>
      <c r="I39" s="30">
        <v>849.61790295456478</v>
      </c>
      <c r="J39" s="37">
        <f t="shared" ref="J39:J41" si="25">(G39-F39)/F39</f>
        <v>-0.24558871012768491</v>
      </c>
      <c r="K39" s="38">
        <f t="shared" si="20"/>
        <v>2.074583596280307</v>
      </c>
      <c r="L39" s="49">
        <f>kWh_in_MMBtu*(I39-H39)*Elec_source_E+(G39-F39)*Gas_source_E</f>
        <v>-1.4673202759261459</v>
      </c>
      <c r="M39" s="50">
        <f>(I39-H39)*Elec_emissions/1000+(G39-F39)*Gas_emissions</f>
        <v>-192.04930405521566</v>
      </c>
      <c r="N39" s="6"/>
      <c r="O39" s="16">
        <v>2</v>
      </c>
      <c r="P39" s="17" t="s">
        <v>23</v>
      </c>
      <c r="Q39" s="18">
        <v>3462</v>
      </c>
      <c r="R39" s="18">
        <v>2814</v>
      </c>
      <c r="S39" s="30">
        <v>27.663970529635542</v>
      </c>
      <c r="T39" s="31">
        <v>20.599444416326389</v>
      </c>
      <c r="U39" s="31">
        <v>270.46988165800394</v>
      </c>
      <c r="V39" s="30">
        <v>875.21396618461893</v>
      </c>
      <c r="W39" s="37">
        <f t="shared" ref="W39:W41" si="26">(T39-S39)/S39</f>
        <v>-0.25536920326535006</v>
      </c>
      <c r="X39" s="38">
        <f t="shared" si="21"/>
        <v>2.2359017603715468</v>
      </c>
      <c r="Y39" s="49">
        <f>kWh_in_MMBtu*(V39-U39)*Elec_source_E+(T39-S39)*Gas_source_E</f>
        <v>-1.2260259727572969</v>
      </c>
      <c r="Z39" s="50">
        <f>(V39-U39)*Elec_emissions/1000+(T39-S39)*Gas_emissions</f>
        <v>-159.18743975474729</v>
      </c>
      <c r="AA39" s="6"/>
      <c r="AB39" s="16">
        <v>2</v>
      </c>
      <c r="AC39" s="17" t="s">
        <v>23</v>
      </c>
      <c r="AD39" s="18">
        <v>1135</v>
      </c>
      <c r="AE39" s="18">
        <v>860</v>
      </c>
      <c r="AF39" s="30">
        <v>27.664540716389048</v>
      </c>
      <c r="AG39" s="31">
        <v>21.22051487733912</v>
      </c>
      <c r="AH39" s="31">
        <v>274.66642367874812</v>
      </c>
      <c r="AI39" s="30">
        <v>775.89976003864047</v>
      </c>
      <c r="AJ39" s="37">
        <f t="shared" ref="AJ39:AJ41" si="27">(AG39-AF39)/AF39</f>
        <v>-0.23293449564598603</v>
      </c>
      <c r="AK39" s="38">
        <f t="shared" si="22"/>
        <v>1.8248802662029726</v>
      </c>
      <c r="AL39" s="49">
        <f>kWh_in_MMBtu*(AI39-AH39)*Elec_source_E+(AG39-AF39)*Gas_source_E</f>
        <v>-1.6578525921122278</v>
      </c>
      <c r="AM39" s="50">
        <f>(AI39-AH39)*Elec_emissions/1000+(AG39-AF39)*Gas_emissions</f>
        <v>-218.47852727305587</v>
      </c>
      <c r="AO39" s="16">
        <v>2</v>
      </c>
      <c r="AP39" s="17" t="s">
        <v>23</v>
      </c>
      <c r="AQ39" s="18">
        <v>78</v>
      </c>
      <c r="AR39" s="18">
        <v>56</v>
      </c>
      <c r="AS39" s="30">
        <v>65.694660516298555</v>
      </c>
      <c r="AT39" s="31">
        <v>55.846814215365178</v>
      </c>
      <c r="AU39" s="31">
        <v>526.99745794086232</v>
      </c>
      <c r="AV39" s="30">
        <v>779.85118771351938</v>
      </c>
      <c r="AW39" s="37">
        <f t="shared" ref="AW39:AW41" si="28">(AT39-AS39)/AS39</f>
        <v>-0.14990329843458389</v>
      </c>
      <c r="AX39" s="38">
        <f t="shared" si="23"/>
        <v>0.4798006631011707</v>
      </c>
      <c r="AY39" s="49">
        <f>kWh_in_MMBtu*(AV39-AU39)*Elec_source_E+(AT39-AS39)*Gas_source_E</f>
        <v>-8.0271350062218332</v>
      </c>
      <c r="AZ39" s="50">
        <f>(AV39-AU39)*Elec_emissions/1000+(AT39-AS39)*Gas_emissions</f>
        <v>-1079.9840831477629</v>
      </c>
      <c r="BA39" s="6"/>
      <c r="BB39" s="16">
        <v>2</v>
      </c>
      <c r="BC39" s="17" t="s">
        <v>23</v>
      </c>
      <c r="BD39" s="18">
        <v>26</v>
      </c>
      <c r="BE39" s="18">
        <v>21</v>
      </c>
      <c r="BF39" s="30">
        <v>59.265479665920751</v>
      </c>
      <c r="BG39" s="31">
        <v>49.867515807699775</v>
      </c>
      <c r="BH39" s="31">
        <v>462.32508393553871</v>
      </c>
      <c r="BI39" s="30">
        <v>624.72347589874141</v>
      </c>
      <c r="BJ39" s="37">
        <f t="shared" ref="BJ39:BJ41" si="29">(BG39-BF39)/BF39</f>
        <v>-0.15857399469636047</v>
      </c>
      <c r="BK39" s="38">
        <f t="shared" si="24"/>
        <v>0.35126450544449728</v>
      </c>
      <c r="BL39" s="49">
        <f>kWh_in_MMBtu*(BI39-BH39)*Elec_source_E+(BG39-BF39)*Gas_source_E</f>
        <v>-8.5051656235613713</v>
      </c>
      <c r="BM39" s="50">
        <f>(BI39-BH39)*Elec_emissions/1000+(BG39-BF39)*Gas_emissions</f>
        <v>-1145.3734252439867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4477</v>
      </c>
      <c r="F40" s="30">
        <v>28.689152876400922</v>
      </c>
      <c r="G40" s="31">
        <v>21.333786734921343</v>
      </c>
      <c r="H40" s="31">
        <v>278.95673328888245</v>
      </c>
      <c r="I40" s="30">
        <v>863.21467060312466</v>
      </c>
      <c r="J40" s="37">
        <f t="shared" si="25"/>
        <v>-0.25638143353929227</v>
      </c>
      <c r="K40" s="38">
        <f t="shared" si="20"/>
        <v>2.0944392717317761</v>
      </c>
      <c r="L40" s="49">
        <f>kWh_in_MMBtu*(I40-H40)*Elec_source_E+(G40-F40)*Gas_source_E</f>
        <v>-1.762363494734621</v>
      </c>
      <c r="M40" s="50">
        <f>(I40-H40)*Elec_emissions/1000+(G40-F40)*Gas_emissions</f>
        <v>-231.72778194258979</v>
      </c>
      <c r="N40" s="6"/>
      <c r="O40" s="16">
        <v>3</v>
      </c>
      <c r="P40" s="17" t="s">
        <v>24</v>
      </c>
      <c r="Q40" s="18">
        <v>3462</v>
      </c>
      <c r="R40" s="18">
        <v>3290</v>
      </c>
      <c r="S40" s="30">
        <v>27.973403011184306</v>
      </c>
      <c r="T40" s="31">
        <v>20.294846874677681</v>
      </c>
      <c r="U40" s="31">
        <v>273.52779375295307</v>
      </c>
      <c r="V40" s="30">
        <v>910.69524856468456</v>
      </c>
      <c r="W40" s="37">
        <f t="shared" si="26"/>
        <v>-0.27449488835650743</v>
      </c>
      <c r="X40" s="38">
        <f t="shared" si="21"/>
        <v>2.3294431840707683</v>
      </c>
      <c r="Y40" s="49">
        <f>kWh_in_MMBtu*(V40-U40)*Elec_source_E+(T40-S40)*Gas_source_E</f>
        <v>-1.5481985285635771</v>
      </c>
      <c r="Z40" s="50">
        <f>(V40-U40)*Elec_emissions/1000+(T40-S40)*Gas_emissions</f>
        <v>-202.30627277021631</v>
      </c>
      <c r="AA40" s="6"/>
      <c r="AB40" s="16">
        <v>3</v>
      </c>
      <c r="AC40" s="17" t="s">
        <v>24</v>
      </c>
      <c r="AD40" s="18">
        <v>1135</v>
      </c>
      <c r="AE40" s="18">
        <v>1089</v>
      </c>
      <c r="AF40" s="30">
        <v>28.148221026906203</v>
      </c>
      <c r="AG40" s="31">
        <v>21.942126852458077</v>
      </c>
      <c r="AH40" s="31">
        <v>278.07234223041416</v>
      </c>
      <c r="AI40" s="30">
        <v>738.28095415870428</v>
      </c>
      <c r="AJ40" s="37">
        <f t="shared" si="27"/>
        <v>-0.22047909061520693</v>
      </c>
      <c r="AK40" s="38">
        <f t="shared" si="22"/>
        <v>1.6549959921830542</v>
      </c>
      <c r="AL40" s="49">
        <f>kWh_in_MMBtu*(AI40-AH40)*Elec_source_E+(AG40-AF40)*Gas_source_E</f>
        <v>-1.8377121687247717</v>
      </c>
      <c r="AM40" s="50">
        <f>(AI40-AH40)*Elec_emissions/1000+(AG40-AF40)*Gas_emissions</f>
        <v>-243.15252190014064</v>
      </c>
      <c r="AO40" s="16">
        <v>3</v>
      </c>
      <c r="AP40" s="17" t="s">
        <v>24</v>
      </c>
      <c r="AQ40" s="18">
        <v>78</v>
      </c>
      <c r="AR40" s="18">
        <v>72</v>
      </c>
      <c r="AS40" s="30">
        <v>59.836818580840486</v>
      </c>
      <c r="AT40" s="31">
        <v>50.480594338130082</v>
      </c>
      <c r="AU40" s="31">
        <v>483.92759525857463</v>
      </c>
      <c r="AV40" s="30">
        <v>695.43978737994087</v>
      </c>
      <c r="AW40" s="37">
        <f t="shared" si="28"/>
        <v>-0.15636232782112233</v>
      </c>
      <c r="AX40" s="38">
        <f t="shared" si="23"/>
        <v>0.43707404618732265</v>
      </c>
      <c r="AY40" s="49">
        <f>kWh_in_MMBtu*(AV40-AU40)*Elec_source_E+(AT40-AS40)*Gas_source_E</f>
        <v>-7.9338638128038514</v>
      </c>
      <c r="AZ40" s="50">
        <f>(AV40-AU40)*Elec_emissions/1000+(AT40-AS40)*Gas_emissions</f>
        <v>-1067.8262363339629</v>
      </c>
      <c r="BA40" s="6"/>
      <c r="BB40" s="16">
        <v>3</v>
      </c>
      <c r="BC40" s="17" t="s">
        <v>24</v>
      </c>
      <c r="BD40" s="18">
        <v>26</v>
      </c>
      <c r="BE40" s="18">
        <v>26</v>
      </c>
      <c r="BF40" s="30">
        <v>55.660687874200065</v>
      </c>
      <c r="BG40" s="31">
        <v>46.605309995409826</v>
      </c>
      <c r="BH40" s="31">
        <v>435.35715152216324</v>
      </c>
      <c r="BI40" s="30">
        <v>552.50341316152583</v>
      </c>
      <c r="BJ40" s="37">
        <f t="shared" si="29"/>
        <v>-0.16268893225424191</v>
      </c>
      <c r="BK40" s="38">
        <f t="shared" si="24"/>
        <v>0.26908082531727723</v>
      </c>
      <c r="BL40" s="49">
        <f>kWh_in_MMBtu*(BI40-BH40)*Elec_source_E+(BG40-BF40)*Gas_source_E</f>
        <v>-8.616210026538651</v>
      </c>
      <c r="BM40" s="50">
        <f>(BI40-BH40)*Elec_emissions/1000+(BG40-BF40)*Gas_emissions</f>
        <v>-1160.8098837585319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4696</v>
      </c>
      <c r="F41" s="39">
        <v>28.750001418552799</v>
      </c>
      <c r="G41" s="40">
        <v>19.483143120265545</v>
      </c>
      <c r="H41" s="40">
        <v>279.09087006207392</v>
      </c>
      <c r="I41" s="39">
        <v>1068.6575197964698</v>
      </c>
      <c r="J41" s="41">
        <f t="shared" si="25"/>
        <v>-0.3223254901235314</v>
      </c>
      <c r="K41" s="42">
        <f t="shared" si="20"/>
        <v>2.8290665673111581</v>
      </c>
      <c r="L41" s="51">
        <f>kWh_in_MMBtu*(I41-H41)*Elec_source_E+(G41-F41)*Gas_source_E</f>
        <v>-1.6478829394707493</v>
      </c>
      <c r="M41" s="52">
        <f>(I41-H41)*Elec_emissions/1000+(G41-F41)*Gas_emissions</f>
        <v>-214.19826113441468</v>
      </c>
      <c r="N41" s="6"/>
      <c r="O41" s="19">
        <v>4</v>
      </c>
      <c r="P41" s="14" t="s">
        <v>25</v>
      </c>
      <c r="Q41" s="13">
        <v>3462</v>
      </c>
      <c r="R41" s="13">
        <v>3459</v>
      </c>
      <c r="S41" s="39">
        <v>27.993693127975693</v>
      </c>
      <c r="T41" s="40">
        <v>18.415045197879831</v>
      </c>
      <c r="U41" s="40">
        <v>273.48767690832341</v>
      </c>
      <c r="V41" s="39">
        <v>1115.2428638769559</v>
      </c>
      <c r="W41" s="41">
        <f t="shared" si="26"/>
        <v>-0.34217164153033358</v>
      </c>
      <c r="X41" s="42">
        <f t="shared" si="21"/>
        <v>3.0778541705584765</v>
      </c>
      <c r="Y41" s="51">
        <f>kWh_in_MMBtu*(V41-U41)*Elec_source_E+(T41-S41)*Gas_source_E</f>
        <v>-1.4290102935204541</v>
      </c>
      <c r="Z41" s="52">
        <f>(V41-U41)*Elec_emissions/1000+(T41-S41)*Gas_emissions</f>
        <v>-184.14920387169991</v>
      </c>
      <c r="AA41" s="6"/>
      <c r="AB41" s="19">
        <v>4</v>
      </c>
      <c r="AC41" s="14" t="s">
        <v>25</v>
      </c>
      <c r="AD41" s="13">
        <v>1135</v>
      </c>
      <c r="AE41" s="13">
        <v>1133</v>
      </c>
      <c r="AF41" s="39">
        <v>28.241538148860482</v>
      </c>
      <c r="AG41" s="40">
        <v>20.137136504307708</v>
      </c>
      <c r="AH41" s="40">
        <v>278.40074970851509</v>
      </c>
      <c r="AI41" s="39">
        <v>943.22993225589767</v>
      </c>
      <c r="AJ41" s="41">
        <f t="shared" si="27"/>
        <v>-0.28696743080474807</v>
      </c>
      <c r="AK41" s="42">
        <f t="shared" si="22"/>
        <v>2.3880294260825701</v>
      </c>
      <c r="AL41" s="51">
        <f>kWh_in_MMBtu*(AI41-AH41)*Elec_source_E+(AG41-AF41)*Gas_source_E</f>
        <v>-1.7162274569967666</v>
      </c>
      <c r="AM41" s="52">
        <f>(AI41-AH41)*Elec_emissions/1000+(AG41-AF41)*Gas_emissions</f>
        <v>-224.68541032536348</v>
      </c>
      <c r="AO41" s="19">
        <v>4</v>
      </c>
      <c r="AP41" s="14" t="s">
        <v>25</v>
      </c>
      <c r="AQ41" s="13">
        <v>78</v>
      </c>
      <c r="AR41" s="13">
        <v>78</v>
      </c>
      <c r="AS41" s="39">
        <v>60.704891339329443</v>
      </c>
      <c r="AT41" s="40">
        <v>49.248635974596638</v>
      </c>
      <c r="AU41" s="40">
        <v>485.5066157216126</v>
      </c>
      <c r="AV41" s="39">
        <v>939.99799320870636</v>
      </c>
      <c r="AW41" s="41">
        <f t="shared" si="28"/>
        <v>-0.18872046571493545</v>
      </c>
      <c r="AX41" s="42">
        <f t="shared" si="23"/>
        <v>0.93611778453642569</v>
      </c>
      <c r="AY41" s="51">
        <f>kWh_in_MMBtu*(AV41-AU41)*Elec_source_E+(AT41-AS41)*Gas_source_E</f>
        <v>-7.6215957964250958</v>
      </c>
      <c r="AZ41" s="52">
        <f>(AV41-AU41)*Elec_emissions/1000+(AT41-AS41)*Gas_emissions</f>
        <v>-1023.2390757494878</v>
      </c>
      <c r="BA41" s="6"/>
      <c r="BB41" s="19">
        <v>4</v>
      </c>
      <c r="BC41" s="14" t="s">
        <v>25</v>
      </c>
      <c r="BD41" s="13">
        <v>26</v>
      </c>
      <c r="BE41" s="13">
        <v>26</v>
      </c>
      <c r="BF41" s="39">
        <v>55.660687874200065</v>
      </c>
      <c r="BG41" s="40">
        <v>43.785749534659871</v>
      </c>
      <c r="BH41" s="40">
        <v>435.35715152216324</v>
      </c>
      <c r="BI41" s="39">
        <v>722.74192683154308</v>
      </c>
      <c r="BJ41" s="41">
        <f t="shared" si="29"/>
        <v>-0.21334515962826403</v>
      </c>
      <c r="BK41" s="42">
        <f t="shared" si="24"/>
        <v>0.66011267830235609</v>
      </c>
      <c r="BL41" s="51">
        <f>kWh_in_MMBtu*(BI41-BH41)*Elec_source_E+(BG41-BF41)*Gas_source_E</f>
        <v>-9.866980675733533</v>
      </c>
      <c r="BM41" s="52">
        <f>(BI41-BH41)*Elec_emissions/1000+(BG41-BF41)*Gas_emissions</f>
        <v>-1327.7584726125701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58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58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58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53" t="s">
        <v>36</v>
      </c>
      <c r="G48" s="53"/>
      <c r="H48" s="53"/>
      <c r="I48" s="53"/>
      <c r="J48" s="28"/>
      <c r="K48" s="29"/>
      <c r="L48" s="45"/>
      <c r="M48" s="29"/>
      <c r="O48" s="27"/>
      <c r="P48" s="28"/>
      <c r="Q48" s="28"/>
      <c r="R48" s="28"/>
      <c r="S48" s="53" t="s">
        <v>36</v>
      </c>
      <c r="T48" s="53"/>
      <c r="U48" s="53"/>
      <c r="V48" s="53"/>
      <c r="W48" s="28"/>
      <c r="X48" s="29"/>
      <c r="Y48" s="45"/>
      <c r="Z48" s="29"/>
      <c r="AB48" s="27"/>
      <c r="AC48" s="28"/>
      <c r="AD48" s="28"/>
      <c r="AE48" s="28"/>
      <c r="AF48" s="53" t="s">
        <v>36</v>
      </c>
      <c r="AG48" s="53"/>
      <c r="AH48" s="53"/>
      <c r="AI48" s="53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35</v>
      </c>
      <c r="I49" s="23" t="s">
        <v>35</v>
      </c>
      <c r="J49" s="23" t="s">
        <v>42</v>
      </c>
      <c r="K49" s="34" t="s">
        <v>42</v>
      </c>
      <c r="L49" s="46" t="s">
        <v>42</v>
      </c>
      <c r="M49" s="34" t="s">
        <v>42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35</v>
      </c>
      <c r="V49" s="23" t="s">
        <v>35</v>
      </c>
      <c r="W49" s="23" t="s">
        <v>42</v>
      </c>
      <c r="X49" s="34" t="s">
        <v>42</v>
      </c>
      <c r="Y49" s="46" t="s">
        <v>42</v>
      </c>
      <c r="Z49" s="34" t="s">
        <v>42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35</v>
      </c>
      <c r="AI49" s="23" t="s">
        <v>35</v>
      </c>
      <c r="AJ49" s="23" t="s">
        <v>42</v>
      </c>
      <c r="AK49" s="34" t="s">
        <v>42</v>
      </c>
      <c r="AL49" s="46" t="s">
        <v>42</v>
      </c>
      <c r="AM49" s="34" t="s">
        <v>42</v>
      </c>
      <c r="AX49" s="34" t="s">
        <v>42</v>
      </c>
      <c r="AY49" s="46" t="s">
        <v>42</v>
      </c>
      <c r="AZ49" s="34" t="s">
        <v>42</v>
      </c>
      <c r="BK49" s="34" t="s">
        <v>42</v>
      </c>
      <c r="BL49" s="46" t="s">
        <v>42</v>
      </c>
      <c r="BM49" s="34" t="s">
        <v>42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33</v>
      </c>
      <c r="G50" s="23" t="s">
        <v>34</v>
      </c>
      <c r="H50" s="23" t="s">
        <v>33</v>
      </c>
      <c r="I50" s="23" t="s">
        <v>34</v>
      </c>
      <c r="J50" s="23" t="s">
        <v>37</v>
      </c>
      <c r="K50" s="34" t="s">
        <v>38</v>
      </c>
      <c r="L50" s="46" t="s">
        <v>43</v>
      </c>
      <c r="M50" s="34" t="s">
        <v>44</v>
      </c>
      <c r="O50" s="16"/>
      <c r="P50" s="18"/>
      <c r="Q50" s="23" t="s">
        <v>6</v>
      </c>
      <c r="R50" s="23" t="s">
        <v>4</v>
      </c>
      <c r="S50" s="23" t="s">
        <v>33</v>
      </c>
      <c r="T50" s="23" t="s">
        <v>34</v>
      </c>
      <c r="U50" s="23" t="s">
        <v>33</v>
      </c>
      <c r="V50" s="23" t="s">
        <v>34</v>
      </c>
      <c r="W50" s="23" t="s">
        <v>37</v>
      </c>
      <c r="X50" s="34" t="s">
        <v>38</v>
      </c>
      <c r="Y50" s="46" t="s">
        <v>43</v>
      </c>
      <c r="Z50" s="34" t="s">
        <v>44</v>
      </c>
      <c r="AB50" s="16"/>
      <c r="AC50" s="18"/>
      <c r="AD50" s="23" t="s">
        <v>6</v>
      </c>
      <c r="AE50" s="23" t="s">
        <v>4</v>
      </c>
      <c r="AF50" s="23" t="s">
        <v>33</v>
      </c>
      <c r="AG50" s="23" t="s">
        <v>34</v>
      </c>
      <c r="AH50" s="23" t="s">
        <v>33</v>
      </c>
      <c r="AI50" s="23" t="s">
        <v>34</v>
      </c>
      <c r="AJ50" s="23" t="s">
        <v>37</v>
      </c>
      <c r="AK50" s="34" t="s">
        <v>38</v>
      </c>
      <c r="AL50" s="46" t="s">
        <v>43</v>
      </c>
      <c r="AM50" s="34" t="s">
        <v>44</v>
      </c>
      <c r="AX50" s="34" t="s">
        <v>38</v>
      </c>
      <c r="AY50" s="46" t="s">
        <v>43</v>
      </c>
      <c r="AZ50" s="34" t="s">
        <v>44</v>
      </c>
      <c r="BK50" s="34" t="s">
        <v>38</v>
      </c>
      <c r="BL50" s="46" t="s">
        <v>43</v>
      </c>
      <c r="BM50" s="34" t="s">
        <v>44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39</v>
      </c>
      <c r="G51" s="10" t="s">
        <v>39</v>
      </c>
      <c r="H51" s="10" t="s">
        <v>40</v>
      </c>
      <c r="I51" s="10" t="s">
        <v>40</v>
      </c>
      <c r="J51" s="9" t="s">
        <v>41</v>
      </c>
      <c r="K51" s="35" t="s">
        <v>41</v>
      </c>
      <c r="L51" s="47" t="s">
        <v>39</v>
      </c>
      <c r="M51" s="48" t="s">
        <v>45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39</v>
      </c>
      <c r="T51" s="10" t="s">
        <v>39</v>
      </c>
      <c r="U51" s="10" t="s">
        <v>40</v>
      </c>
      <c r="V51" s="10" t="s">
        <v>40</v>
      </c>
      <c r="W51" s="9" t="s">
        <v>41</v>
      </c>
      <c r="X51" s="35" t="s">
        <v>41</v>
      </c>
      <c r="Y51" s="47" t="s">
        <v>39</v>
      </c>
      <c r="Z51" s="48" t="s">
        <v>45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39</v>
      </c>
      <c r="AG51" s="10" t="s">
        <v>39</v>
      </c>
      <c r="AH51" s="10" t="s">
        <v>40</v>
      </c>
      <c r="AI51" s="10" t="s">
        <v>40</v>
      </c>
      <c r="AJ51" s="9" t="s">
        <v>41</v>
      </c>
      <c r="AK51" s="35" t="s">
        <v>41</v>
      </c>
      <c r="AL51" s="47" t="s">
        <v>39</v>
      </c>
      <c r="AM51" s="48" t="s">
        <v>45</v>
      </c>
      <c r="AX51" s="35" t="s">
        <v>41</v>
      </c>
      <c r="AY51" s="47" t="s">
        <v>39</v>
      </c>
      <c r="AZ51" s="48" t="s">
        <v>45</v>
      </c>
      <c r="BK51" s="35" t="s">
        <v>41</v>
      </c>
      <c r="BL51" s="47" t="s">
        <v>39</v>
      </c>
      <c r="BM51" s="48" t="s">
        <v>45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726</v>
      </c>
      <c r="F53" s="30">
        <v>37.451487724104837</v>
      </c>
      <c r="G53" s="30">
        <v>29.518259178700156</v>
      </c>
      <c r="H53" s="30">
        <v>311.67232659770247</v>
      </c>
      <c r="I53" s="30">
        <v>1303.8914314908636</v>
      </c>
      <c r="J53" s="32">
        <f>(G53-F53)/F53</f>
        <v>-0.21182679320636522</v>
      </c>
      <c r="K53" s="36">
        <f t="shared" ref="K53:K56" si="30">(I53-H53)/H53</f>
        <v>3.1835328972722321</v>
      </c>
      <c r="L53" s="49">
        <f>kWh_in_MMBtu*(I53-H53)*Elec_source_E+(G53-F53)*Gas_source_E</f>
        <v>1.9753429702679348</v>
      </c>
      <c r="M53" s="50">
        <f>(I53-H53)*Elec_emissions/1000+(G53-F53)*Gas_emissions</f>
        <v>276.50198234016807</v>
      </c>
      <c r="O53" s="16">
        <v>1</v>
      </c>
      <c r="P53" s="17" t="s">
        <v>22</v>
      </c>
      <c r="Q53" s="18">
        <v>794</v>
      </c>
      <c r="R53" s="18">
        <v>236</v>
      </c>
      <c r="S53" s="30">
        <v>55.950661117135233</v>
      </c>
      <c r="T53" s="30">
        <v>46.231325298531196</v>
      </c>
      <c r="U53" s="30">
        <v>383.74852129357186</v>
      </c>
      <c r="V53" s="30">
        <v>975.26845137165571</v>
      </c>
      <c r="W53" s="32">
        <f>(T53-S53)/S53</f>
        <v>-0.17371261794844869</v>
      </c>
      <c r="X53" s="36">
        <f t="shared" ref="X53:X56" si="31">(V53-U53)/U53</f>
        <v>1.5414259528196712</v>
      </c>
      <c r="Y53" s="49">
        <f>kWh_in_MMBtu*(V53-U53)*Elec_source_E+(T53-S53)*Gas_source_E</f>
        <v>-4.2613445411011952</v>
      </c>
      <c r="Z53" s="50">
        <f>(V53-U53)*Elec_emissions/1000+(T53-S53)*Gas_emissions</f>
        <v>-568.67238700125949</v>
      </c>
      <c r="AB53" s="16">
        <v>1</v>
      </c>
      <c r="AC53" s="17" t="s">
        <v>22</v>
      </c>
      <c r="AD53" s="18">
        <v>661</v>
      </c>
      <c r="AE53" s="18">
        <v>490</v>
      </c>
      <c r="AF53" s="30">
        <v>28.541681763380041</v>
      </c>
      <c r="AG53" s="30">
        <v>21.468700802618297</v>
      </c>
      <c r="AH53" s="30">
        <v>276.95807772377327</v>
      </c>
      <c r="AI53" s="30">
        <v>901.15852934140696</v>
      </c>
      <c r="AJ53" s="32">
        <f>(AG53-AF53)/AF53</f>
        <v>-0.24781234054107565</v>
      </c>
      <c r="AK53" s="36">
        <f t="shared" ref="AK53:AK56" si="32">(AI53-AH53)/AH53</f>
        <v>2.2537723281000881</v>
      </c>
      <c r="AL53" s="49">
        <f>kWh_in_MMBtu*(AI53-AH53)*Elec_source_E+(AG53-AF53)*Gas_source_E</f>
        <v>-1.0269445504008585</v>
      </c>
      <c r="AM53" s="50">
        <f>(AI53-AH53)*Elec_emissions/1000+(AG53-AF53)*Gas_emissions</f>
        <v>-132.14074457993684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794</v>
      </c>
      <c r="F54" s="30">
        <v>38.120352199924206</v>
      </c>
      <c r="G54" s="31">
        <v>30.068284767663485</v>
      </c>
      <c r="H54" s="31">
        <v>315.29603323837898</v>
      </c>
      <c r="I54" s="30">
        <v>1279.6674346408754</v>
      </c>
      <c r="J54" s="37">
        <f t="shared" ref="J54:J56" si="35">(G54-F54)/F54</f>
        <v>-0.21122751935845782</v>
      </c>
      <c r="K54" s="38">
        <f t="shared" si="30"/>
        <v>3.0586220559057438</v>
      </c>
      <c r="L54" s="49">
        <f>kWh_in_MMBtu*(I54-H54)*Elec_source_E+(G54-F54)*Gas_source_E</f>
        <v>1.5476748772504259</v>
      </c>
      <c r="M54" s="50">
        <f>(I54-H54)*Elec_emissions/1000+(G54-F54)*Gas_emissions</f>
        <v>218.5421050969037</v>
      </c>
      <c r="O54" s="16">
        <v>2</v>
      </c>
      <c r="P54" s="17" t="s">
        <v>23</v>
      </c>
      <c r="Q54" s="18">
        <v>794</v>
      </c>
      <c r="R54" s="18">
        <v>283</v>
      </c>
      <c r="S54" s="30">
        <v>55.2070570991797</v>
      </c>
      <c r="T54" s="31">
        <v>45.65909478023012</v>
      </c>
      <c r="U54" s="31">
        <v>382.89087666154984</v>
      </c>
      <c r="V54" s="30">
        <v>937.47648828808826</v>
      </c>
      <c r="W54" s="37">
        <f t="shared" ref="W54:W56" si="36">(T54-S54)/S54</f>
        <v>-0.17294822112681404</v>
      </c>
      <c r="X54" s="38">
        <f t="shared" si="31"/>
        <v>1.4484168869783629</v>
      </c>
      <c r="Y54" s="49">
        <f>kWh_in_MMBtu*(V54-U54)*Elec_source_E+(T54-S54)*Gas_source_E</f>
        <v>-4.469961190307802</v>
      </c>
      <c r="Z54" s="50">
        <f>(V54-U54)*Elec_emissions/1000+(T54-S54)*Gas_emissions</f>
        <v>-597.18298158060134</v>
      </c>
      <c r="AB54" s="16">
        <v>2</v>
      </c>
      <c r="AC54" s="17" t="s">
        <v>23</v>
      </c>
      <c r="AD54" s="18">
        <v>661</v>
      </c>
      <c r="AE54" s="18">
        <v>511</v>
      </c>
      <c r="AF54" s="30">
        <v>28.657460836931516</v>
      </c>
      <c r="AG54" s="31">
        <v>21.433843997494495</v>
      </c>
      <c r="AH54" s="31">
        <v>277.86092425842293</v>
      </c>
      <c r="AI54" s="30">
        <v>873.31363752600373</v>
      </c>
      <c r="AJ54" s="37">
        <f t="shared" ref="AJ54:AJ56" si="37">(AG54-AF54)/AF54</f>
        <v>-0.25206758130252011</v>
      </c>
      <c r="AK54" s="38">
        <f t="shared" si="32"/>
        <v>2.1429883127927098</v>
      </c>
      <c r="AL54" s="49">
        <f>kWh_in_MMBtu*(AI54-AH54)*Elec_source_E+(AG54-AF54)*Gas_source_E</f>
        <v>-1.4989070146567807</v>
      </c>
      <c r="AM54" s="50">
        <f>(AI54-AH54)*Elec_emissions/1000+(AG54-AF54)*Gas_emissions</f>
        <v>-196.08343030617971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1059</v>
      </c>
      <c r="F55" s="30">
        <v>38.838651006106545</v>
      </c>
      <c r="G55" s="31">
        <v>31.445669436840451</v>
      </c>
      <c r="H55" s="31">
        <v>320.61721666388678</v>
      </c>
      <c r="I55" s="30">
        <v>1178.6334812498078</v>
      </c>
      <c r="J55" s="37">
        <f t="shared" si="35"/>
        <v>-0.19035114191025088</v>
      </c>
      <c r="K55" s="38">
        <f t="shared" si="30"/>
        <v>2.6761390842133306</v>
      </c>
      <c r="L55" s="49">
        <f>kWh_in_MMBtu*(I55-H55)*Elec_source_E+(G55-F55)*Gas_source_E</f>
        <v>1.1274549136051988</v>
      </c>
      <c r="M55" s="50">
        <f>(I55-H55)*Elec_emissions/1000+(G55-F55)*Gas_emissions</f>
        <v>160.78735802581309</v>
      </c>
      <c r="O55" s="16">
        <v>3</v>
      </c>
      <c r="P55" s="17" t="s">
        <v>24</v>
      </c>
      <c r="Q55" s="18">
        <v>794</v>
      </c>
      <c r="R55" s="18">
        <v>440</v>
      </c>
      <c r="S55" s="30">
        <v>52.812962734760866</v>
      </c>
      <c r="T55" s="31">
        <v>45.14624802966889</v>
      </c>
      <c r="U55" s="31">
        <v>375.90879525004209</v>
      </c>
      <c r="V55" s="30">
        <v>717.11492207472338</v>
      </c>
      <c r="W55" s="37">
        <f t="shared" si="36"/>
        <v>-0.14516729053047114</v>
      </c>
      <c r="X55" s="38">
        <f t="shared" si="31"/>
        <v>0.90768327619927669</v>
      </c>
      <c r="Y55" s="49">
        <f>kWh_in_MMBtu*(V55-U55)*Elec_source_E+(T55-S55)*Gas_source_E</f>
        <v>-4.703812883102052</v>
      </c>
      <c r="Z55" s="50">
        <f>(V55-U55)*Elec_emissions/1000+(T55-S55)*Gas_emissions</f>
        <v>-630.8933532454339</v>
      </c>
      <c r="AB55" s="16">
        <v>3</v>
      </c>
      <c r="AC55" s="17" t="s">
        <v>24</v>
      </c>
      <c r="AD55" s="18">
        <v>661</v>
      </c>
      <c r="AE55" s="18">
        <v>619</v>
      </c>
      <c r="AF55" s="30">
        <v>28.905376110132675</v>
      </c>
      <c r="AG55" s="31">
        <v>21.706970598642549</v>
      </c>
      <c r="AH55" s="31">
        <v>281.31464060910764</v>
      </c>
      <c r="AI55" s="30">
        <v>837.92821184900231</v>
      </c>
      <c r="AJ55" s="37">
        <f t="shared" si="37"/>
        <v>-0.24903344914328068</v>
      </c>
      <c r="AK55" s="38">
        <f t="shared" si="32"/>
        <v>1.9786157237842463</v>
      </c>
      <c r="AL55" s="49">
        <f>kWh_in_MMBtu*(AI55-AH55)*Elec_source_E+(AG55-AF55)*Gas_source_E</f>
        <v>-1.8872332118109307</v>
      </c>
      <c r="AM55" s="50">
        <f>(AI55-AH55)*Elec_emissions/1000+(AG55-AF55)*Gas_emissions</f>
        <v>-248.84947760624163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1446</v>
      </c>
      <c r="F56" s="39">
        <v>41.480988668581517</v>
      </c>
      <c r="G56" s="40">
        <v>33.965365353869046</v>
      </c>
      <c r="H56" s="40">
        <v>332.0764598561064</v>
      </c>
      <c r="I56" s="39">
        <v>1217.5009394950316</v>
      </c>
      <c r="J56" s="41">
        <f t="shared" si="35"/>
        <v>-0.18118235741099742</v>
      </c>
      <c r="K56" s="42">
        <f t="shared" si="30"/>
        <v>2.6663271465330385</v>
      </c>
      <c r="L56" s="51">
        <f>kWh_in_MMBtu*(I56-H56)*Elec_source_E+(G56-F56)*Gas_source_E</f>
        <v>1.2872040142845833</v>
      </c>
      <c r="M56" s="52">
        <f>(I56-H56)*Elec_emissions/1000+(G56-F56)*Gas_emissions</f>
        <v>182.61056613226424</v>
      </c>
      <c r="O56" s="19">
        <v>4</v>
      </c>
      <c r="P56" s="14" t="s">
        <v>25</v>
      </c>
      <c r="Q56" s="13">
        <v>794</v>
      </c>
      <c r="R56" s="13">
        <v>787</v>
      </c>
      <c r="S56" s="39">
        <v>52.205320448731889</v>
      </c>
      <c r="T56" s="40">
        <v>45.680394512284707</v>
      </c>
      <c r="U56" s="40">
        <v>375.9824528896529</v>
      </c>
      <c r="V56" s="39">
        <v>668.53543526363183</v>
      </c>
      <c r="W56" s="41">
        <f t="shared" si="36"/>
        <v>-0.12498584206287883</v>
      </c>
      <c r="X56" s="42">
        <f t="shared" si="31"/>
        <v>0.77810275486404223</v>
      </c>
      <c r="Y56" s="51">
        <f>kWh_in_MMBtu*(V56-U56)*Elec_source_E+(T56-S56)*Gas_source_E</f>
        <v>-3.9801370381051497</v>
      </c>
      <c r="Z56" s="52">
        <f>(V56-U56)*Elec_emissions/1000+(T56-S56)*Gas_emissions</f>
        <v>-533.79207628597044</v>
      </c>
      <c r="AB56" s="19">
        <v>4</v>
      </c>
      <c r="AC56" s="14" t="s">
        <v>25</v>
      </c>
      <c r="AD56" s="13">
        <v>661</v>
      </c>
      <c r="AE56" s="13">
        <v>659</v>
      </c>
      <c r="AF56" s="39">
        <v>28.673630381816256</v>
      </c>
      <c r="AG56" s="40">
        <v>19.974882883955296</v>
      </c>
      <c r="AH56" s="40">
        <v>279.64244389646854</v>
      </c>
      <c r="AI56" s="39">
        <v>978.89375127305163</v>
      </c>
      <c r="AJ56" s="41">
        <f t="shared" si="37"/>
        <v>-0.30337098518844618</v>
      </c>
      <c r="AK56" s="42">
        <f t="shared" si="32"/>
        <v>2.5005192260280258</v>
      </c>
      <c r="AL56" s="51">
        <f>kWh_in_MMBtu*(AI56-AH56)*Elec_source_E+(AG56-AF56)*Gas_source_E</f>
        <v>-1.9955458747364876</v>
      </c>
      <c r="AM56" s="52">
        <f>(AI56-AH56)*Elec_emissions/1000+(AG56-AF56)*Gas_emissions</f>
        <v>-262.00448126000947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58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58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58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53" t="s">
        <v>36</v>
      </c>
      <c r="G63" s="53"/>
      <c r="H63" s="53"/>
      <c r="I63" s="53"/>
      <c r="J63" s="28"/>
      <c r="K63" s="29"/>
      <c r="L63" s="45"/>
      <c r="M63" s="29"/>
      <c r="O63" s="27"/>
      <c r="P63" s="28"/>
      <c r="Q63" s="28"/>
      <c r="R63" s="28"/>
      <c r="S63" s="53" t="s">
        <v>36</v>
      </c>
      <c r="T63" s="53"/>
      <c r="U63" s="53"/>
      <c r="V63" s="53"/>
      <c r="W63" s="28"/>
      <c r="X63" s="29"/>
      <c r="Y63" s="45"/>
      <c r="Z63" s="29"/>
      <c r="AB63" s="27"/>
      <c r="AC63" s="28"/>
      <c r="AD63" s="28"/>
      <c r="AE63" s="28"/>
      <c r="AF63" s="53" t="s">
        <v>36</v>
      </c>
      <c r="AG63" s="53"/>
      <c r="AH63" s="53"/>
      <c r="AI63" s="53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35</v>
      </c>
      <c r="I64" s="23" t="s">
        <v>35</v>
      </c>
      <c r="J64" s="23" t="s">
        <v>42</v>
      </c>
      <c r="K64" s="34" t="s">
        <v>42</v>
      </c>
      <c r="L64" s="46" t="s">
        <v>42</v>
      </c>
      <c r="M64" s="34" t="s">
        <v>42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35</v>
      </c>
      <c r="V64" s="23" t="s">
        <v>35</v>
      </c>
      <c r="W64" s="23" t="s">
        <v>42</v>
      </c>
      <c r="X64" s="34" t="s">
        <v>42</v>
      </c>
      <c r="Y64" s="46" t="s">
        <v>42</v>
      </c>
      <c r="Z64" s="34" t="s">
        <v>42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35</v>
      </c>
      <c r="AI64" s="23" t="s">
        <v>35</v>
      </c>
      <c r="AJ64" s="23" t="s">
        <v>42</v>
      </c>
      <c r="AK64" s="34" t="s">
        <v>42</v>
      </c>
      <c r="AL64" s="46" t="s">
        <v>42</v>
      </c>
      <c r="AM64" s="34" t="s">
        <v>42</v>
      </c>
      <c r="AX64" s="34" t="s">
        <v>42</v>
      </c>
      <c r="AY64" s="46" t="s">
        <v>42</v>
      </c>
      <c r="AZ64" s="34" t="s">
        <v>42</v>
      </c>
      <c r="BK64" s="34" t="s">
        <v>42</v>
      </c>
      <c r="BL64" s="46" t="s">
        <v>42</v>
      </c>
      <c r="BM64" s="34" t="s">
        <v>42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33</v>
      </c>
      <c r="G65" s="23" t="s">
        <v>34</v>
      </c>
      <c r="H65" s="23" t="s">
        <v>33</v>
      </c>
      <c r="I65" s="23" t="s">
        <v>34</v>
      </c>
      <c r="J65" s="23" t="s">
        <v>37</v>
      </c>
      <c r="K65" s="34" t="s">
        <v>38</v>
      </c>
      <c r="L65" s="46" t="s">
        <v>43</v>
      </c>
      <c r="M65" s="34" t="s">
        <v>44</v>
      </c>
      <c r="O65" s="16"/>
      <c r="P65" s="18"/>
      <c r="Q65" s="23" t="s">
        <v>6</v>
      </c>
      <c r="R65" s="23" t="s">
        <v>4</v>
      </c>
      <c r="S65" s="23" t="s">
        <v>33</v>
      </c>
      <c r="T65" s="23" t="s">
        <v>34</v>
      </c>
      <c r="U65" s="23" t="s">
        <v>33</v>
      </c>
      <c r="V65" s="23" t="s">
        <v>34</v>
      </c>
      <c r="W65" s="23" t="s">
        <v>37</v>
      </c>
      <c r="X65" s="34" t="s">
        <v>38</v>
      </c>
      <c r="Y65" s="46" t="s">
        <v>43</v>
      </c>
      <c r="Z65" s="34" t="s">
        <v>44</v>
      </c>
      <c r="AB65" s="16"/>
      <c r="AC65" s="18"/>
      <c r="AD65" s="23" t="s">
        <v>6</v>
      </c>
      <c r="AE65" s="23" t="s">
        <v>4</v>
      </c>
      <c r="AF65" s="23" t="s">
        <v>33</v>
      </c>
      <c r="AG65" s="23" t="s">
        <v>34</v>
      </c>
      <c r="AH65" s="23" t="s">
        <v>33</v>
      </c>
      <c r="AI65" s="23" t="s">
        <v>34</v>
      </c>
      <c r="AJ65" s="23" t="s">
        <v>37</v>
      </c>
      <c r="AK65" s="34" t="s">
        <v>38</v>
      </c>
      <c r="AL65" s="46" t="s">
        <v>43</v>
      </c>
      <c r="AM65" s="34" t="s">
        <v>44</v>
      </c>
      <c r="AX65" s="34" t="s">
        <v>38</v>
      </c>
      <c r="AY65" s="46" t="s">
        <v>43</v>
      </c>
      <c r="AZ65" s="34" t="s">
        <v>44</v>
      </c>
      <c r="BK65" s="34" t="s">
        <v>38</v>
      </c>
      <c r="BL65" s="46" t="s">
        <v>43</v>
      </c>
      <c r="BM65" s="34" t="s">
        <v>44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39</v>
      </c>
      <c r="G66" s="10" t="s">
        <v>39</v>
      </c>
      <c r="H66" s="10" t="s">
        <v>40</v>
      </c>
      <c r="I66" s="10" t="s">
        <v>40</v>
      </c>
      <c r="J66" s="9" t="s">
        <v>41</v>
      </c>
      <c r="K66" s="35" t="s">
        <v>41</v>
      </c>
      <c r="L66" s="47" t="s">
        <v>39</v>
      </c>
      <c r="M66" s="48" t="s">
        <v>45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39</v>
      </c>
      <c r="T66" s="10" t="s">
        <v>39</v>
      </c>
      <c r="U66" s="10" t="s">
        <v>40</v>
      </c>
      <c r="V66" s="10" t="s">
        <v>40</v>
      </c>
      <c r="W66" s="9" t="s">
        <v>41</v>
      </c>
      <c r="X66" s="35" t="s">
        <v>41</v>
      </c>
      <c r="Y66" s="47" t="s">
        <v>39</v>
      </c>
      <c r="Z66" s="48" t="s">
        <v>45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39</v>
      </c>
      <c r="AG66" s="10" t="s">
        <v>39</v>
      </c>
      <c r="AH66" s="10" t="s">
        <v>40</v>
      </c>
      <c r="AI66" s="10" t="s">
        <v>40</v>
      </c>
      <c r="AJ66" s="9" t="s">
        <v>41</v>
      </c>
      <c r="AK66" s="35" t="s">
        <v>41</v>
      </c>
      <c r="AL66" s="47" t="s">
        <v>39</v>
      </c>
      <c r="AM66" s="48" t="s">
        <v>45</v>
      </c>
      <c r="AX66" s="35" t="s">
        <v>41</v>
      </c>
      <c r="AY66" s="47" t="s">
        <v>39</v>
      </c>
      <c r="AZ66" s="48" t="s">
        <v>45</v>
      </c>
      <c r="BK66" s="35" t="s">
        <v>41</v>
      </c>
      <c r="BL66" s="47" t="s">
        <v>39</v>
      </c>
      <c r="BM66" s="48" t="s">
        <v>45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465</v>
      </c>
      <c r="F68" s="30">
        <v>36.507307875042208</v>
      </c>
      <c r="G68" s="30">
        <v>30.114326370680974</v>
      </c>
      <c r="H68" s="30">
        <v>302.85836856589015</v>
      </c>
      <c r="I68" s="30">
        <v>564</v>
      </c>
      <c r="J68" s="32">
        <f>(G68-F68)/F68</f>
        <v>-0.17511511739630961</v>
      </c>
      <c r="K68" s="36">
        <f t="shared" ref="K68:K71" si="38">(I68-H68)/H68</f>
        <v>0.86225661410870225</v>
      </c>
      <c r="L68" s="49">
        <f>kWh_in_MMBtu*(I68-H68)*Elec_source_E+(G68-F68)*Gas_source_E</f>
        <v>-4.172603235859448</v>
      </c>
      <c r="M68" s="50">
        <f>(I68-H68)*Elec_emissions/1000+(G68-F68)*Gas_emissions</f>
        <v>-560.06834903590561</v>
      </c>
      <c r="O68" s="16">
        <v>1</v>
      </c>
      <c r="P68" s="17" t="s">
        <v>22</v>
      </c>
      <c r="Q68" s="18">
        <v>441</v>
      </c>
      <c r="R68" s="18">
        <v>155</v>
      </c>
      <c r="S68" s="30">
        <v>57.532763539503947</v>
      </c>
      <c r="T68" s="30">
        <v>50.5026463814227</v>
      </c>
      <c r="U68" s="30">
        <v>394.55597479724014</v>
      </c>
      <c r="V68" s="30">
        <v>547.32266020138309</v>
      </c>
      <c r="W68" s="32">
        <f>(T68-S68)/S68</f>
        <v>-0.12219328128144114</v>
      </c>
      <c r="X68" s="36">
        <f t="shared" ref="X68:X71" si="39">(V68-U68)/U68</f>
        <v>0.38718634404826541</v>
      </c>
      <c r="Y68" s="49">
        <f>kWh_in_MMBtu*(V68-U68)*Elec_source_E+(T68-S68)*Gas_source_E</f>
        <v>-6.0273284540219656</v>
      </c>
      <c r="Z68" s="50">
        <f>(V68-U68)*Elec_emissions/1000+(T68-S68)*Gas_emissions</f>
        <v>-811.30446166031936</v>
      </c>
      <c r="AB68" s="16">
        <v>1</v>
      </c>
      <c r="AC68" s="17" t="s">
        <v>22</v>
      </c>
      <c r="AD68" s="18">
        <v>374</v>
      </c>
      <c r="AE68" s="18">
        <v>310</v>
      </c>
      <c r="AF68" s="30">
        <v>25.994580042811322</v>
      </c>
      <c r="AG68" s="30">
        <v>19.920166365310124</v>
      </c>
      <c r="AH68" s="30">
        <v>257.00956545021546</v>
      </c>
      <c r="AI68" s="30">
        <v>723.02352553470359</v>
      </c>
      <c r="AJ68" s="32">
        <f>(AG68-AF68)/AF68</f>
        <v>-0.23368000819774923</v>
      </c>
      <c r="AK68" s="36">
        <f t="shared" ref="AK68:AK71" si="40">(AI68-AH68)/AH68</f>
        <v>1.813216404098229</v>
      </c>
      <c r="AL68" s="49">
        <f>kWh_in_MMBtu*(AI68-AH68)*Elec_source_E+(AG68-AF68)*Gas_source_E</f>
        <v>-1.6320291633763437</v>
      </c>
      <c r="AM68" s="50">
        <f>(AI68-AH68)*Elec_emissions/1000+(AG68-AF68)*Gas_emissions</f>
        <v>-215.35451262983031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509</v>
      </c>
      <c r="F69" s="30">
        <v>37.699253597003583</v>
      </c>
      <c r="G69" s="31">
        <v>31.165461628470215</v>
      </c>
      <c r="H69" s="31">
        <v>311.21548130633204</v>
      </c>
      <c r="I69" s="30">
        <v>568</v>
      </c>
      <c r="J69" s="37">
        <f t="shared" ref="J69:J71" si="43">(G69-F69)/F69</f>
        <v>-0.17331356313783061</v>
      </c>
      <c r="K69" s="38">
        <f t="shared" si="38"/>
        <v>0.82510200847274939</v>
      </c>
      <c r="L69" s="49">
        <f>kWh_in_MMBtu*(I69-H69)*Elec_source_E+(G69-F69)*Gas_source_E</f>
        <v>-4.3727332951192199</v>
      </c>
      <c r="M69" s="50">
        <f>(I69-H69)*Elec_emissions/1000+(G69-F69)*Gas_emissions</f>
        <v>-587.10272919381191</v>
      </c>
      <c r="O69" s="16">
        <v>2</v>
      </c>
      <c r="P69" s="17" t="s">
        <v>23</v>
      </c>
      <c r="Q69" s="18">
        <v>441</v>
      </c>
      <c r="R69" s="18">
        <v>188</v>
      </c>
      <c r="S69" s="30">
        <v>57.665806774677577</v>
      </c>
      <c r="T69" s="31">
        <v>50.848093309676301</v>
      </c>
      <c r="U69" s="31">
        <v>402.9515313131318</v>
      </c>
      <c r="V69" s="30">
        <v>523.08878755055719</v>
      </c>
      <c r="W69" s="37">
        <f t="shared" ref="W69:W71" si="44">(T69-S69)/S69</f>
        <v>-0.11822800800551872</v>
      </c>
      <c r="X69" s="38">
        <f t="shared" si="39"/>
        <v>0.29814319316748611</v>
      </c>
      <c r="Y69" s="49">
        <f>kWh_in_MMBtu*(V69-U69)*Elec_source_E+(T69-S69)*Gas_source_E</f>
        <v>-6.1451346362586392</v>
      </c>
      <c r="Z69" s="50">
        <f>(V69-U69)*Elec_emissions/1000+(T69-S69)*Gas_emissions</f>
        <v>-827.52430878597113</v>
      </c>
      <c r="AB69" s="16">
        <v>2</v>
      </c>
      <c r="AC69" s="17" t="s">
        <v>23</v>
      </c>
      <c r="AD69" s="18">
        <v>374</v>
      </c>
      <c r="AE69" s="18">
        <v>321</v>
      </c>
      <c r="AF69" s="30">
        <v>26.005446751512263</v>
      </c>
      <c r="AG69" s="31">
        <v>19.637939023900934</v>
      </c>
      <c r="AH69" s="31">
        <v>257.48844890359641</v>
      </c>
      <c r="AI69" s="30">
        <v>714.5446791774433</v>
      </c>
      <c r="AJ69" s="37">
        <f t="shared" ref="AJ69:AJ71" si="45">(AG69-AF69)/AF69</f>
        <v>-0.24485284903790577</v>
      </c>
      <c r="AK69" s="38">
        <f t="shared" si="40"/>
        <v>1.7750552780912072</v>
      </c>
      <c r="AL69" s="49">
        <f>kWh_in_MMBtu*(AI69-AH69)*Elec_source_E+(AG69-AF69)*Gas_source_E</f>
        <v>-2.0474019086841224</v>
      </c>
      <c r="AM69" s="50">
        <f>(AI69-AH69)*Elec_emissions/1000+(AG69-AF69)*Gas_emissions</f>
        <v>-271.46387714069192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620</v>
      </c>
      <c r="F70" s="30">
        <v>39.554386272900452</v>
      </c>
      <c r="G70" s="31">
        <v>32.764367265262514</v>
      </c>
      <c r="H70" s="31">
        <v>326.52553583991761</v>
      </c>
      <c r="I70" s="30">
        <v>726</v>
      </c>
      <c r="J70" s="37">
        <f t="shared" si="43"/>
        <v>-0.17166285834372619</v>
      </c>
      <c r="K70" s="38">
        <f t="shared" si="38"/>
        <v>1.2234095662151481</v>
      </c>
      <c r="L70" s="49">
        <f>kWh_in_MMBtu*(I70-H70)*Elec_source_E+(G70-F70)*Gas_source_E</f>
        <v>-3.1244017195783531</v>
      </c>
      <c r="M70" s="50">
        <f>(I70-H70)*Elec_emissions/1000+(G70-F70)*Gas_emissions</f>
        <v>-417.29692323401696</v>
      </c>
      <c r="O70" s="16">
        <v>3</v>
      </c>
      <c r="P70" s="17" t="s">
        <v>24</v>
      </c>
      <c r="Q70" s="18">
        <v>441</v>
      </c>
      <c r="R70" s="18">
        <v>265</v>
      </c>
      <c r="S70" s="30">
        <v>57.378643600726058</v>
      </c>
      <c r="T70" s="31">
        <v>50.929787239702641</v>
      </c>
      <c r="U70" s="31">
        <v>414.58353712574348</v>
      </c>
      <c r="V70" s="30">
        <v>491.26221393371367</v>
      </c>
      <c r="W70" s="37">
        <f t="shared" si="44"/>
        <v>-0.11239123054037851</v>
      </c>
      <c r="X70" s="38">
        <f t="shared" si="39"/>
        <v>0.18495350138496575</v>
      </c>
      <c r="Y70" s="49">
        <f>kWh_in_MMBtu*(V70-U70)*Elec_source_E+(T70-S70)*Gas_source_E</f>
        <v>-6.2083420028113743</v>
      </c>
      <c r="Z70" s="50">
        <f>(V70-U70)*Elec_emissions/1000+(T70-S70)*Gas_emissions</f>
        <v>-836.49108899165356</v>
      </c>
      <c r="AB70" s="16">
        <v>3</v>
      </c>
      <c r="AC70" s="17" t="s">
        <v>24</v>
      </c>
      <c r="AD70" s="18">
        <v>374</v>
      </c>
      <c r="AE70" s="18">
        <v>355</v>
      </c>
      <c r="AF70" s="30">
        <v>26.248954746495421</v>
      </c>
      <c r="AG70" s="31">
        <v>19.204265030821304</v>
      </c>
      <c r="AH70" s="31">
        <v>260.79209826035759</v>
      </c>
      <c r="AI70" s="30">
        <v>767.53390754592499</v>
      </c>
      <c r="AJ70" s="37">
        <f t="shared" si="45"/>
        <v>-0.26837981869029187</v>
      </c>
      <c r="AK70" s="38">
        <f t="shared" si="40"/>
        <v>1.9430872816540241</v>
      </c>
      <c r="AL70" s="49">
        <f>kWh_in_MMBtu*(AI70-AH70)*Elec_source_E+(AG70-AF70)*Gas_source_E</f>
        <v>-2.2536032595867024</v>
      </c>
      <c r="AM70" s="50">
        <f>(AI70-AH70)*Elec_emissions/1000+(AG70-AF70)*Gas_emissions</f>
        <v>-298.76679750288031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809</v>
      </c>
      <c r="F71" s="39">
        <v>41.506800081580508</v>
      </c>
      <c r="G71" s="40">
        <v>33.411797958009124</v>
      </c>
      <c r="H71" s="40">
        <v>334.9408890680254</v>
      </c>
      <c r="I71" s="39">
        <v>1049</v>
      </c>
      <c r="J71" s="41">
        <f t="shared" si="43"/>
        <v>-0.19502833530074284</v>
      </c>
      <c r="K71" s="42">
        <f t="shared" si="38"/>
        <v>2.1318959083163822</v>
      </c>
      <c r="L71" s="51">
        <f>kWh_in_MMBtu*(I71-H71)*Elec_source_E+(G71-F71)*Gas_source_E</f>
        <v>-1.178933096360498</v>
      </c>
      <c r="M71" s="52">
        <f>(I71-H71)*Elec_emissions/1000+(G71-F71)*Gas_emissions</f>
        <v>-151.72336486990207</v>
      </c>
      <c r="O71" s="19">
        <v>4</v>
      </c>
      <c r="P71" s="14" t="s">
        <v>25</v>
      </c>
      <c r="Q71" s="13">
        <v>441</v>
      </c>
      <c r="R71" s="13">
        <v>436</v>
      </c>
      <c r="S71" s="39">
        <v>54.416693739182989</v>
      </c>
      <c r="T71" s="40">
        <v>47.280743846613127</v>
      </c>
      <c r="U71" s="40">
        <v>397.4392851508382</v>
      </c>
      <c r="V71" s="39">
        <v>543.21083881203469</v>
      </c>
      <c r="W71" s="41">
        <f t="shared" si="44"/>
        <v>-0.13113530797685322</v>
      </c>
      <c r="X71" s="42">
        <f t="shared" si="39"/>
        <v>0.36677691186434308</v>
      </c>
      <c r="Y71" s="51">
        <f>kWh_in_MMBtu*(V71-U71)*Elec_source_E+(T71-S71)*Gas_source_E</f>
        <v>-6.2175750587081104</v>
      </c>
      <c r="Z71" s="52">
        <f>(V71-U71)*Elec_emissions/1000+(T71-S71)*Gas_emissions</f>
        <v>-837.0327951843899</v>
      </c>
      <c r="AB71" s="19">
        <v>4</v>
      </c>
      <c r="AC71" s="14" t="s">
        <v>25</v>
      </c>
      <c r="AD71" s="13">
        <v>374</v>
      </c>
      <c r="AE71" s="13">
        <v>373</v>
      </c>
      <c r="AF71" s="39">
        <v>26.416415001916494</v>
      </c>
      <c r="AG71" s="40">
        <v>17.200375954171676</v>
      </c>
      <c r="AH71" s="40">
        <v>261.88646362001941</v>
      </c>
      <c r="AI71" s="39">
        <v>1050.5343677365167</v>
      </c>
      <c r="AJ71" s="41">
        <f t="shared" si="45"/>
        <v>-0.34887546425494148</v>
      </c>
      <c r="AK71" s="42">
        <f t="shared" si="40"/>
        <v>3.0114114842559228</v>
      </c>
      <c r="AL71" s="51">
        <f>kWh_in_MMBtu*(AI71-AH71)*Elec_source_E+(AG71-AF71)*Gas_source_E</f>
        <v>-1.6023259213574921</v>
      </c>
      <c r="AM71" s="52">
        <f>(AI71-AH71)*Elec_emissions/1000+(AG71-AF71)*Gas_emissions</f>
        <v>-208.06368743310099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topLeftCell="AT1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10.28515625" style="4" bestFit="1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59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59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59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59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59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53" t="s">
        <v>36</v>
      </c>
      <c r="G3" s="53"/>
      <c r="H3" s="53"/>
      <c r="I3" s="53"/>
      <c r="J3" s="28"/>
      <c r="K3" s="29"/>
      <c r="L3" s="45"/>
      <c r="M3" s="29"/>
      <c r="N3" s="5"/>
      <c r="O3" s="27"/>
      <c r="P3" s="28"/>
      <c r="Q3" s="28"/>
      <c r="R3" s="28"/>
      <c r="S3" s="53" t="s">
        <v>36</v>
      </c>
      <c r="T3" s="53"/>
      <c r="U3" s="53"/>
      <c r="V3" s="53"/>
      <c r="W3" s="28"/>
      <c r="X3" s="29"/>
      <c r="Y3" s="45"/>
      <c r="Z3" s="29"/>
      <c r="AB3" s="27"/>
      <c r="AC3" s="28"/>
      <c r="AD3" s="28"/>
      <c r="AE3" s="28"/>
      <c r="AF3" s="53" t="s">
        <v>36</v>
      </c>
      <c r="AG3" s="53"/>
      <c r="AH3" s="53"/>
      <c r="AI3" s="53"/>
      <c r="AJ3" s="28"/>
      <c r="AK3" s="29"/>
      <c r="AL3" s="45"/>
      <c r="AM3" s="29"/>
      <c r="AO3" s="27"/>
      <c r="AP3" s="28"/>
      <c r="AQ3" s="28"/>
      <c r="AR3" s="28"/>
      <c r="AS3" s="53" t="s">
        <v>36</v>
      </c>
      <c r="AT3" s="53"/>
      <c r="AU3" s="53"/>
      <c r="AV3" s="53"/>
      <c r="AW3" s="28"/>
      <c r="AX3" s="29"/>
      <c r="AY3" s="45"/>
      <c r="AZ3" s="29"/>
      <c r="BB3" s="27"/>
      <c r="BC3" s="28"/>
      <c r="BD3" s="28"/>
      <c r="BE3" s="28"/>
      <c r="BF3" s="53" t="s">
        <v>36</v>
      </c>
      <c r="BG3" s="53"/>
      <c r="BH3" s="53"/>
      <c r="BI3" s="53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35</v>
      </c>
      <c r="I4" s="23" t="s">
        <v>35</v>
      </c>
      <c r="J4" s="23" t="s">
        <v>42</v>
      </c>
      <c r="K4" s="34" t="s">
        <v>42</v>
      </c>
      <c r="L4" s="46" t="s">
        <v>42</v>
      </c>
      <c r="M4" s="34" t="s">
        <v>42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35</v>
      </c>
      <c r="V4" s="23" t="s">
        <v>35</v>
      </c>
      <c r="W4" s="23" t="s">
        <v>42</v>
      </c>
      <c r="X4" s="34" t="s">
        <v>42</v>
      </c>
      <c r="Y4" s="46" t="s">
        <v>42</v>
      </c>
      <c r="Z4" s="34" t="s">
        <v>42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35</v>
      </c>
      <c r="AI4" s="23" t="s">
        <v>35</v>
      </c>
      <c r="AJ4" s="23" t="s">
        <v>42</v>
      </c>
      <c r="AK4" s="34" t="s">
        <v>42</v>
      </c>
      <c r="AL4" s="46" t="s">
        <v>42</v>
      </c>
      <c r="AM4" s="34" t="s">
        <v>42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35</v>
      </c>
      <c r="AV4" s="23" t="s">
        <v>35</v>
      </c>
      <c r="AW4" s="23" t="s">
        <v>42</v>
      </c>
      <c r="AX4" s="34" t="s">
        <v>42</v>
      </c>
      <c r="AY4" s="46" t="s">
        <v>42</v>
      </c>
      <c r="AZ4" s="34" t="s">
        <v>42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35</v>
      </c>
      <c r="BI4" s="23" t="s">
        <v>35</v>
      </c>
      <c r="BJ4" s="23" t="s">
        <v>42</v>
      </c>
      <c r="BK4" s="34" t="s">
        <v>42</v>
      </c>
      <c r="BL4" s="46" t="s">
        <v>42</v>
      </c>
      <c r="BM4" s="34" t="s">
        <v>42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33</v>
      </c>
      <c r="G5" s="23" t="s">
        <v>34</v>
      </c>
      <c r="H5" s="23" t="s">
        <v>33</v>
      </c>
      <c r="I5" s="23" t="s">
        <v>34</v>
      </c>
      <c r="J5" s="23" t="s">
        <v>37</v>
      </c>
      <c r="K5" s="34" t="s">
        <v>38</v>
      </c>
      <c r="L5" s="46" t="s">
        <v>43</v>
      </c>
      <c r="M5" s="34" t="s">
        <v>44</v>
      </c>
      <c r="N5" s="6"/>
      <c r="O5" s="16"/>
      <c r="P5" s="18"/>
      <c r="Q5" s="23" t="s">
        <v>6</v>
      </c>
      <c r="R5" s="23" t="s">
        <v>4</v>
      </c>
      <c r="S5" s="23" t="s">
        <v>33</v>
      </c>
      <c r="T5" s="23" t="s">
        <v>34</v>
      </c>
      <c r="U5" s="23" t="s">
        <v>33</v>
      </c>
      <c r="V5" s="23" t="s">
        <v>34</v>
      </c>
      <c r="W5" s="23" t="s">
        <v>37</v>
      </c>
      <c r="X5" s="34" t="s">
        <v>38</v>
      </c>
      <c r="Y5" s="46" t="s">
        <v>43</v>
      </c>
      <c r="Z5" s="34" t="s">
        <v>44</v>
      </c>
      <c r="AA5" s="6"/>
      <c r="AB5" s="16"/>
      <c r="AC5" s="18"/>
      <c r="AD5" s="23" t="s">
        <v>6</v>
      </c>
      <c r="AE5" s="23" t="s">
        <v>4</v>
      </c>
      <c r="AF5" s="23" t="s">
        <v>33</v>
      </c>
      <c r="AG5" s="23" t="s">
        <v>34</v>
      </c>
      <c r="AH5" s="23" t="s">
        <v>33</v>
      </c>
      <c r="AI5" s="23" t="s">
        <v>34</v>
      </c>
      <c r="AJ5" s="23" t="s">
        <v>37</v>
      </c>
      <c r="AK5" s="34" t="s">
        <v>38</v>
      </c>
      <c r="AL5" s="46" t="s">
        <v>43</v>
      </c>
      <c r="AM5" s="34" t="s">
        <v>44</v>
      </c>
      <c r="AO5" s="16"/>
      <c r="AP5" s="18"/>
      <c r="AQ5" s="23" t="s">
        <v>6</v>
      </c>
      <c r="AR5" s="23" t="s">
        <v>4</v>
      </c>
      <c r="AS5" s="23" t="s">
        <v>33</v>
      </c>
      <c r="AT5" s="23" t="s">
        <v>34</v>
      </c>
      <c r="AU5" s="23" t="s">
        <v>33</v>
      </c>
      <c r="AV5" s="23" t="s">
        <v>34</v>
      </c>
      <c r="AW5" s="23" t="s">
        <v>37</v>
      </c>
      <c r="AX5" s="34" t="s">
        <v>38</v>
      </c>
      <c r="AY5" s="46" t="s">
        <v>43</v>
      </c>
      <c r="AZ5" s="34" t="s">
        <v>44</v>
      </c>
      <c r="BA5" s="6"/>
      <c r="BB5" s="16"/>
      <c r="BC5" s="18"/>
      <c r="BD5" s="23" t="s">
        <v>6</v>
      </c>
      <c r="BE5" s="23" t="s">
        <v>4</v>
      </c>
      <c r="BF5" s="23" t="s">
        <v>33</v>
      </c>
      <c r="BG5" s="23" t="s">
        <v>34</v>
      </c>
      <c r="BH5" s="23" t="s">
        <v>33</v>
      </c>
      <c r="BI5" s="23" t="s">
        <v>34</v>
      </c>
      <c r="BJ5" s="23" t="s">
        <v>37</v>
      </c>
      <c r="BK5" s="34" t="s">
        <v>38</v>
      </c>
      <c r="BL5" s="46" t="s">
        <v>43</v>
      </c>
      <c r="BM5" s="34" t="s">
        <v>44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39</v>
      </c>
      <c r="G6" s="10" t="s">
        <v>39</v>
      </c>
      <c r="H6" s="10" t="s">
        <v>40</v>
      </c>
      <c r="I6" s="10" t="s">
        <v>40</v>
      </c>
      <c r="J6" s="9" t="s">
        <v>41</v>
      </c>
      <c r="K6" s="35" t="s">
        <v>41</v>
      </c>
      <c r="L6" s="47" t="s">
        <v>39</v>
      </c>
      <c r="M6" s="48" t="s">
        <v>45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39</v>
      </c>
      <c r="T6" s="10" t="s">
        <v>39</v>
      </c>
      <c r="U6" s="10" t="s">
        <v>40</v>
      </c>
      <c r="V6" s="10" t="s">
        <v>40</v>
      </c>
      <c r="W6" s="9" t="s">
        <v>41</v>
      </c>
      <c r="X6" s="35" t="s">
        <v>41</v>
      </c>
      <c r="Y6" s="47" t="s">
        <v>39</v>
      </c>
      <c r="Z6" s="48" t="s">
        <v>45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39</v>
      </c>
      <c r="AG6" s="10" t="s">
        <v>39</v>
      </c>
      <c r="AH6" s="10" t="s">
        <v>40</v>
      </c>
      <c r="AI6" s="10" t="s">
        <v>40</v>
      </c>
      <c r="AJ6" s="9" t="s">
        <v>41</v>
      </c>
      <c r="AK6" s="35" t="s">
        <v>41</v>
      </c>
      <c r="AL6" s="47" t="s">
        <v>39</v>
      </c>
      <c r="AM6" s="48" t="s">
        <v>45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39</v>
      </c>
      <c r="AT6" s="10" t="s">
        <v>39</v>
      </c>
      <c r="AU6" s="10" t="s">
        <v>40</v>
      </c>
      <c r="AV6" s="10" t="s">
        <v>40</v>
      </c>
      <c r="AW6" s="9" t="s">
        <v>41</v>
      </c>
      <c r="AX6" s="35" t="s">
        <v>41</v>
      </c>
      <c r="AY6" s="47" t="s">
        <v>39</v>
      </c>
      <c r="AZ6" s="48" t="s">
        <v>45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39</v>
      </c>
      <c r="BG6" s="10" t="s">
        <v>39</v>
      </c>
      <c r="BH6" s="10" t="s">
        <v>40</v>
      </c>
      <c r="BI6" s="10" t="s">
        <v>40</v>
      </c>
      <c r="BJ6" s="9" t="s">
        <v>41</v>
      </c>
      <c r="BK6" s="35" t="s">
        <v>41</v>
      </c>
      <c r="BL6" s="47" t="s">
        <v>39</v>
      </c>
      <c r="BM6" s="48" t="s">
        <v>45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22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5336</v>
      </c>
      <c r="F8" s="30">
        <v>37.159280348516404</v>
      </c>
      <c r="G8" s="30">
        <v>27.044938683480918</v>
      </c>
      <c r="H8" s="30">
        <v>312.44076564414172</v>
      </c>
      <c r="I8" s="30">
        <v>1313.8855231134894</v>
      </c>
      <c r="J8" s="32">
        <f>(G8-F8)/F8</f>
        <v>-0.27218884677456634</v>
      </c>
      <c r="K8" s="36">
        <f t="shared" ref="K8:K11" si="0">(I8-H8)/H8</f>
        <v>3.2052307751990199</v>
      </c>
      <c r="L8" s="49">
        <f>kWh_in_MMBtu*(I8-H8)*Elec_source_E+(G8-F8)*Gas_source_E</f>
        <v>-0.30330175494330547</v>
      </c>
      <c r="M8" s="50">
        <f>(I8-H8)*Elec_emissions/1000+(G8-F8)*Gas_emissions</f>
        <v>-30.707547399784971</v>
      </c>
      <c r="N8" s="6"/>
      <c r="O8" s="16">
        <v>1</v>
      </c>
      <c r="P8" s="17" t="s">
        <v>22</v>
      </c>
      <c r="Q8" s="18">
        <v>7241</v>
      </c>
      <c r="R8" s="18">
        <v>3926</v>
      </c>
      <c r="S8" s="30">
        <v>35.913011209898592</v>
      </c>
      <c r="T8" s="30">
        <v>26.086499378212672</v>
      </c>
      <c r="U8" s="30">
        <v>303.69049131083733</v>
      </c>
      <c r="V8" s="30">
        <v>1249.2862500513136</v>
      </c>
      <c r="W8" s="32">
        <f>(T8-S8)/S8</f>
        <v>-0.27361982469956375</v>
      </c>
      <c r="X8" s="36">
        <f t="shared" ref="X8:X11" si="1">(V8-U8)/U8</f>
        <v>3.1136824688153553</v>
      </c>
      <c r="Y8" s="49">
        <f>kWh_in_MMBtu*(V8-U8)*Elec_source_E+(T8-S8)*Gas_source_E</f>
        <v>-0.58747898153186817</v>
      </c>
      <c r="Z8" s="50">
        <f>(V8-U8)*Elec_emissions/1000+(T8-S8)*Gas_emissions</f>
        <v>-69.60100604917784</v>
      </c>
      <c r="AA8" s="6"/>
      <c r="AB8" s="16">
        <v>1</v>
      </c>
      <c r="AC8" s="17" t="s">
        <v>22</v>
      </c>
      <c r="AD8" s="18">
        <v>2476</v>
      </c>
      <c r="AE8" s="18">
        <v>1264</v>
      </c>
      <c r="AF8" s="30">
        <v>34.673260101118728</v>
      </c>
      <c r="AG8" s="30">
        <v>24.00391944830832</v>
      </c>
      <c r="AH8" s="30">
        <v>300.67603958176227</v>
      </c>
      <c r="AI8" s="30">
        <v>1533.4909420284889</v>
      </c>
      <c r="AJ8" s="32">
        <f>(AG8-AF8)/AF8</f>
        <v>-0.30771091676107387</v>
      </c>
      <c r="AK8" s="36">
        <f t="shared" ref="AK8:AK11" si="2">(AI8-AH8)/AH8</f>
        <v>4.1001434772174106</v>
      </c>
      <c r="AL8" s="49">
        <f>kWh_in_MMBtu*(AI8-AH8)*Elec_source_E+(AG8-AF8)*Gas_source_E</f>
        <v>1.568766488509107</v>
      </c>
      <c r="AM8" s="50">
        <f>(AI8-AH8)*Elec_emissions/1000+(AG8-AF8)*Gas_emissions</f>
        <v>224.11979219441037</v>
      </c>
      <c r="AO8" s="16">
        <v>1</v>
      </c>
      <c r="AP8" s="17" t="s">
        <v>22</v>
      </c>
      <c r="AQ8" s="18">
        <v>211</v>
      </c>
      <c r="AR8" s="18">
        <v>112</v>
      </c>
      <c r="AS8" s="30">
        <v>95.778105577457524</v>
      </c>
      <c r="AT8" s="30">
        <v>81.752992181177461</v>
      </c>
      <c r="AU8" s="30">
        <v>673.2269115807984</v>
      </c>
      <c r="AV8" s="30">
        <v>1304.7858603167901</v>
      </c>
      <c r="AW8" s="32">
        <f>(AT8-AS8)/AS8</f>
        <v>-0.14643339740038702</v>
      </c>
      <c r="AX8" s="36">
        <f t="shared" ref="AX8:AX11" si="3">(AV8-AU8)/AU8</f>
        <v>0.93810710456157131</v>
      </c>
      <c r="AY8" s="49">
        <f>kWh_in_MMBtu*(AV8-AU8)*Elec_source_E+(AT8-AS8)*Gas_source_E</f>
        <v>-8.5259898409909773</v>
      </c>
      <c r="AZ8" s="50">
        <f>(AV8-AU8)*Elec_emissions/1000+(AT8-AS8)*Gas_emissions</f>
        <v>-1143.4049577910368</v>
      </c>
      <c r="BA8" s="6"/>
      <c r="BB8" s="16">
        <v>1</v>
      </c>
      <c r="BC8" s="17" t="s">
        <v>22</v>
      </c>
      <c r="BD8" s="18">
        <v>72</v>
      </c>
      <c r="BE8" s="18">
        <v>34</v>
      </c>
      <c r="BF8" s="30">
        <v>80.390862856830211</v>
      </c>
      <c r="BG8" s="30">
        <v>70.556086742296543</v>
      </c>
      <c r="BH8" s="30">
        <v>571.73907242338055</v>
      </c>
      <c r="BI8" s="30">
        <v>639.02254566607633</v>
      </c>
      <c r="BJ8" s="32">
        <f>(BG8-BF8)/BF8</f>
        <v>-0.12233698911838561</v>
      </c>
      <c r="BK8" s="36">
        <f t="shared" ref="BK8:BK11" si="4">(BI8-BH8)/BH8</f>
        <v>0.11768213244112771</v>
      </c>
      <c r="BL8" s="49">
        <f>kWh_in_MMBtu*(BI8-BH8)*Elec_source_E+(BG8-BF8)*Gas_source_E</f>
        <v>-9.9995782990327253</v>
      </c>
      <c r="BM8" s="50">
        <f>(BI8-BH8)*Elec_emissions/1000+(BG8-BF8)*Gas_emissions</f>
        <v>-1347.8819187415695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5859</v>
      </c>
      <c r="F9" s="30">
        <v>37.441146889394162</v>
      </c>
      <c r="G9" s="31">
        <v>27.579452306569681</v>
      </c>
      <c r="H9" s="31">
        <v>314.05672368099613</v>
      </c>
      <c r="I9" s="30">
        <v>1227.3182359722141</v>
      </c>
      <c r="J9" s="37">
        <f t="shared" ref="J9:J11" si="5">(G9-F9)/F9</f>
        <v>-0.26339189373544464</v>
      </c>
      <c r="K9" s="38">
        <f t="shared" si="0"/>
        <v>2.9079508363554907</v>
      </c>
      <c r="L9" s="49">
        <f>kWh_in_MMBtu*(I9-H9)*Elec_source_E+(G9-F9)*Gas_source_E</f>
        <v>-0.97199420214982091</v>
      </c>
      <c r="M9" s="50">
        <f>(I9-H9)*Elec_emissions/1000+(G9-F9)*Gas_emissions</f>
        <v>-121.78686480376768</v>
      </c>
      <c r="N9" s="6"/>
      <c r="O9" s="16">
        <v>2</v>
      </c>
      <c r="P9" s="17" t="s">
        <v>23</v>
      </c>
      <c r="Q9" s="18">
        <v>7241</v>
      </c>
      <c r="R9" s="18">
        <v>4259</v>
      </c>
      <c r="S9" s="30">
        <v>36.266288243993472</v>
      </c>
      <c r="T9" s="31">
        <v>26.560440103291285</v>
      </c>
      <c r="U9" s="31">
        <v>305.96264936032497</v>
      </c>
      <c r="V9" s="30">
        <v>1186.3041400321167</v>
      </c>
      <c r="W9" s="37">
        <f t="shared" ref="W9:W11" si="6">(T9-S9)/S9</f>
        <v>-0.26762728171691785</v>
      </c>
      <c r="X9" s="38">
        <f t="shared" si="1"/>
        <v>2.8772841799883695</v>
      </c>
      <c r="Y9" s="49">
        <f>kWh_in_MMBtu*(V9-U9)*Elec_source_E+(T9-S9)*Gas_source_E</f>
        <v>-1.154558831000422</v>
      </c>
      <c r="Z9" s="50">
        <f>(V9-U9)*Elec_emissions/1000+(T9-S9)*Gas_emissions</f>
        <v>-146.74314924643659</v>
      </c>
      <c r="AA9" s="6"/>
      <c r="AB9" s="16">
        <v>2</v>
      </c>
      <c r="AC9" s="17" t="s">
        <v>23</v>
      </c>
      <c r="AD9" s="18">
        <v>2476</v>
      </c>
      <c r="AE9" s="18">
        <v>1447</v>
      </c>
      <c r="AF9" s="30">
        <v>35.082286231404495</v>
      </c>
      <c r="AG9" s="31">
        <v>25.220347622807559</v>
      </c>
      <c r="AH9" s="31">
        <v>302.31042383470867</v>
      </c>
      <c r="AI9" s="30">
        <v>1358.2649675906191</v>
      </c>
      <c r="AJ9" s="37">
        <f t="shared" ref="AJ9:AJ11" si="7">(AG9-AF9)/AF9</f>
        <v>-0.2811087779042421</v>
      </c>
      <c r="AK9" s="38">
        <f t="shared" si="2"/>
        <v>3.4929478459970817</v>
      </c>
      <c r="AL9" s="49">
        <f>kWh_in_MMBtu*(AI9-AH9)*Elec_source_E+(AG9-AF9)*Gas_source_E</f>
        <v>0.55539189619871188</v>
      </c>
      <c r="AM9" s="50">
        <f>(AI9-AH9)*Elec_emissions/1000+(AG9-AF9)*Gas_emissions</f>
        <v>85.652931157344256</v>
      </c>
      <c r="AO9" s="16">
        <v>2</v>
      </c>
      <c r="AP9" s="17" t="s">
        <v>23</v>
      </c>
      <c r="AQ9" s="18">
        <v>211</v>
      </c>
      <c r="AR9" s="18">
        <v>116</v>
      </c>
      <c r="AS9" s="30">
        <v>94.526489475629035</v>
      </c>
      <c r="AT9" s="31">
        <v>79.204219418709613</v>
      </c>
      <c r="AU9" s="31">
        <v>664.91984242643593</v>
      </c>
      <c r="AV9" s="30">
        <v>1281.3843106523275</v>
      </c>
      <c r="AW9" s="37">
        <f t="shared" ref="AW9:AW11" si="8">(AT9-AS9)/AS9</f>
        <v>-0.16209498672718436</v>
      </c>
      <c r="AX9" s="38">
        <f t="shared" si="3"/>
        <v>0.92712599157257769</v>
      </c>
      <c r="AY9" s="49">
        <f>kWh_in_MMBtu*(AV9-AU9)*Elec_source_E+(AT9-AS9)*Gas_source_E</f>
        <v>-10.101490045772014</v>
      </c>
      <c r="AZ9" s="50">
        <f>(AV9-AU9)*Elec_emissions/1000+(AT9-AS9)*Gas_emissions</f>
        <v>-1356.0343615667089</v>
      </c>
      <c r="BA9" s="6"/>
      <c r="BB9" s="16">
        <v>2</v>
      </c>
      <c r="BC9" s="17" t="s">
        <v>23</v>
      </c>
      <c r="BD9" s="18">
        <v>72</v>
      </c>
      <c r="BE9" s="18">
        <v>37</v>
      </c>
      <c r="BF9" s="30">
        <v>85.957217237215843</v>
      </c>
      <c r="BG9" s="31">
        <v>75.285518959478722</v>
      </c>
      <c r="BH9" s="31">
        <v>605.12257867680682</v>
      </c>
      <c r="BI9" s="30">
        <v>657.78983851648411</v>
      </c>
      <c r="BJ9" s="37">
        <f t="shared" ref="BJ9:BJ11" si="9">(BG9-BF9)/BF9</f>
        <v>-0.12415127688797174</v>
      </c>
      <c r="BK9" s="38">
        <f t="shared" si="4"/>
        <v>8.7035687802035605E-2</v>
      </c>
      <c r="BL9" s="49">
        <f>kWh_in_MMBtu*(BI9-BH9)*Elec_source_E+(BG9-BF9)*Gas_source_E</f>
        <v>-11.068302639346975</v>
      </c>
      <c r="BM9" s="50">
        <f>(BI9-BH9)*Elec_emissions/1000+(BG9-BF9)*Gas_emissions</f>
        <v>-1492.1614510204661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7653</v>
      </c>
      <c r="F10" s="30">
        <v>37.875286246735115</v>
      </c>
      <c r="G10" s="31">
        <v>28.503813685535032</v>
      </c>
      <c r="H10" s="31">
        <v>317.42201272986966</v>
      </c>
      <c r="I10" s="30">
        <v>1130.9599040908161</v>
      </c>
      <c r="J10" s="37">
        <f t="shared" si="5"/>
        <v>-0.24742974878527585</v>
      </c>
      <c r="K10" s="38">
        <f t="shared" si="0"/>
        <v>2.5629536035148193</v>
      </c>
      <c r="L10" s="49">
        <f>kWh_in_MMBtu*(I10-H10)*Elec_source_E+(G10-F10)*Gas_source_E</f>
        <v>-1.5052796504441552</v>
      </c>
      <c r="M10" s="50">
        <f>(I10-H10)*Elec_emissions/1000+(G10-F10)*Gas_emissions</f>
        <v>-194.72237245759629</v>
      </c>
      <c r="N10" s="6"/>
      <c r="O10" s="16">
        <v>3</v>
      </c>
      <c r="P10" s="17" t="s">
        <v>24</v>
      </c>
      <c r="Q10" s="18">
        <v>7241</v>
      </c>
      <c r="R10" s="18">
        <v>5333</v>
      </c>
      <c r="S10" s="30">
        <v>36.880733495830874</v>
      </c>
      <c r="T10" s="31">
        <v>27.25299042672545</v>
      </c>
      <c r="U10" s="31">
        <v>310.75887781478701</v>
      </c>
      <c r="V10" s="30">
        <v>1137.3359932753615</v>
      </c>
      <c r="W10" s="37">
        <f t="shared" si="6"/>
        <v>-0.26105074808758283</v>
      </c>
      <c r="X10" s="38">
        <f t="shared" si="1"/>
        <v>2.6598664574700144</v>
      </c>
      <c r="Y10" s="49">
        <f>kWh_in_MMBtu*(V10-U10)*Elec_source_E+(T10-S10)*Gas_source_E</f>
        <v>-1.6450183535209195</v>
      </c>
      <c r="Z10" s="50">
        <f>(V10-U10)*Elec_emissions/1000+(T10-S10)*Gas_emissions</f>
        <v>-213.43510527882199</v>
      </c>
      <c r="AA10" s="6"/>
      <c r="AB10" s="16">
        <v>3</v>
      </c>
      <c r="AC10" s="17" t="s">
        <v>24</v>
      </c>
      <c r="AD10" s="18">
        <v>2476</v>
      </c>
      <c r="AE10" s="18">
        <v>2104</v>
      </c>
      <c r="AF10" s="30">
        <v>35.425153129573324</v>
      </c>
      <c r="AG10" s="31">
        <v>27.027993920511715</v>
      </c>
      <c r="AH10" s="31">
        <v>304.2810516054243</v>
      </c>
      <c r="AI10" s="30">
        <v>1134.0791577473965</v>
      </c>
      <c r="AJ10" s="37">
        <f t="shared" si="7"/>
        <v>-0.23703946115201305</v>
      </c>
      <c r="AK10" s="38">
        <f t="shared" si="2"/>
        <v>2.7270778175763994</v>
      </c>
      <c r="AL10" s="49">
        <f>kWh_in_MMBtu*(AI10-AH10)*Elec_source_E+(AG10-AF10)*Gas_source_E</f>
        <v>-0.26919846019908</v>
      </c>
      <c r="AM10" s="50">
        <f>(AI10-AH10)*Elec_emissions/1000+(AG10-AF10)*Gas_emissions</f>
        <v>-27.855957401628757</v>
      </c>
      <c r="AO10" s="16">
        <v>3</v>
      </c>
      <c r="AP10" s="17" t="s">
        <v>24</v>
      </c>
      <c r="AQ10" s="18">
        <v>211</v>
      </c>
      <c r="AR10" s="18">
        <v>153</v>
      </c>
      <c r="AS10" s="30">
        <v>87.131595887962064</v>
      </c>
      <c r="AT10" s="31">
        <v>73.218571639426216</v>
      </c>
      <c r="AU10" s="31">
        <v>620.0366523119983</v>
      </c>
      <c r="AV10" s="30">
        <v>1063.3362694550312</v>
      </c>
      <c r="AW10" s="37">
        <f t="shared" si="8"/>
        <v>-0.15967829013973156</v>
      </c>
      <c r="AX10" s="38">
        <f t="shared" si="3"/>
        <v>0.7149571166318206</v>
      </c>
      <c r="AY10" s="49">
        <f>kWh_in_MMBtu*(AV10-AU10)*Elec_source_E+(AT10-AS10)*Gas_source_E</f>
        <v>-10.419291335921223</v>
      </c>
      <c r="AZ10" s="50">
        <f>(AV10-AU10)*Elec_emissions/1000+(AT10-AS10)*Gas_emissions</f>
        <v>-1400.6569212087998</v>
      </c>
      <c r="BA10" s="6"/>
      <c r="BB10" s="16">
        <v>3</v>
      </c>
      <c r="BC10" s="17" t="s">
        <v>24</v>
      </c>
      <c r="BD10" s="18">
        <v>72</v>
      </c>
      <c r="BE10" s="18">
        <v>63</v>
      </c>
      <c r="BF10" s="30">
        <v>84.269167579646833</v>
      </c>
      <c r="BG10" s="31">
        <v>75.08170666800136</v>
      </c>
      <c r="BH10" s="31">
        <v>585.40678815690023</v>
      </c>
      <c r="BI10" s="30">
        <v>651.27455146679563</v>
      </c>
      <c r="BJ10" s="37">
        <f t="shared" si="9"/>
        <v>-0.10902517700749759</v>
      </c>
      <c r="BK10" s="38">
        <f t="shared" si="4"/>
        <v>0.11251622742072061</v>
      </c>
      <c r="BL10" s="49">
        <f>kWh_in_MMBtu*(BI10-BH10)*Elec_source_E+(BG10-BF10)*Gas_source_E</f>
        <v>-9.3091611248749544</v>
      </c>
      <c r="BM10" s="50">
        <f>(BI10-BH10)*Elec_emissions/1000+(BG10-BF10)*Gas_emissions</f>
        <v>-1254.7850261592966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9955</v>
      </c>
      <c r="F11" s="39">
        <v>39.44952554725365</v>
      </c>
      <c r="G11" s="40">
        <v>29.796238307833669</v>
      </c>
      <c r="H11" s="40">
        <v>322.71264079135506</v>
      </c>
      <c r="I11" s="39">
        <v>1156.4175806356884</v>
      </c>
      <c r="J11" s="41">
        <f t="shared" si="5"/>
        <v>-0.24469970438192032</v>
      </c>
      <c r="K11" s="42">
        <f t="shared" si="0"/>
        <v>2.5834282096912111</v>
      </c>
      <c r="L11" s="51">
        <f>kWh_in_MMBtu*(I11-H11)*Elec_source_E+(G11-F11)*Gas_source_E</f>
        <v>-1.5965519857989037</v>
      </c>
      <c r="M11" s="52">
        <f>(I11-H11)*Elec_emissions/1000+(G11-F11)*Gas_emissions</f>
        <v>-206.82624166107644</v>
      </c>
      <c r="N11" s="6"/>
      <c r="O11" s="19">
        <v>4</v>
      </c>
      <c r="P11" s="14" t="s">
        <v>25</v>
      </c>
      <c r="Q11" s="13">
        <v>7241</v>
      </c>
      <c r="R11" s="13">
        <v>7208</v>
      </c>
      <c r="S11" s="39">
        <v>38.811393143891678</v>
      </c>
      <c r="T11" s="40">
        <v>29.329373830953809</v>
      </c>
      <c r="U11" s="40">
        <v>317.8663065347028</v>
      </c>
      <c r="V11" s="39">
        <v>1125.6556856096065</v>
      </c>
      <c r="W11" s="41">
        <f t="shared" si="6"/>
        <v>-0.2443102023620658</v>
      </c>
      <c r="X11" s="42">
        <f t="shared" si="1"/>
        <v>2.541286580138729</v>
      </c>
      <c r="Y11" s="51">
        <f>kWh_in_MMBtu*(V11-U11)*Elec_source_E+(T11-S11)*Gas_source_E</f>
        <v>-1.6873183964591068</v>
      </c>
      <c r="Z11" s="52">
        <f>(V11-U11)*Elec_emissions/1000+(T11-S11)*Gas_emissions</f>
        <v>-219.33108182695673</v>
      </c>
      <c r="AA11" s="6"/>
      <c r="AB11" s="19">
        <v>4</v>
      </c>
      <c r="AC11" s="14" t="s">
        <v>25</v>
      </c>
      <c r="AD11" s="13">
        <v>2476</v>
      </c>
      <c r="AE11" s="13">
        <v>2466</v>
      </c>
      <c r="AF11" s="39">
        <v>35.644836808875539</v>
      </c>
      <c r="AG11" s="40">
        <v>25.946910701293163</v>
      </c>
      <c r="AH11" s="40">
        <v>303.20982556325578</v>
      </c>
      <c r="AI11" s="39">
        <v>1258.3793825307419</v>
      </c>
      <c r="AJ11" s="41">
        <f t="shared" si="7"/>
        <v>-0.27207099192463124</v>
      </c>
      <c r="AK11" s="42">
        <f t="shared" si="2"/>
        <v>3.1501932867548783</v>
      </c>
      <c r="AL11" s="51">
        <f>kWh_in_MMBtu*(AI11-AH11)*Elec_source_E+(AG11-AF11)*Gas_source_E</f>
        <v>-0.34482476733203526</v>
      </c>
      <c r="AM11" s="52">
        <f>(AI11-AH11)*Elec_emissions/1000+(AG11-AF11)*Gas_emissions</f>
        <v>-36.778601983884528</v>
      </c>
      <c r="AO11" s="19">
        <v>4</v>
      </c>
      <c r="AP11" s="14" t="s">
        <v>25</v>
      </c>
      <c r="AQ11" s="13">
        <v>211</v>
      </c>
      <c r="AR11" s="13">
        <v>209</v>
      </c>
      <c r="AS11" s="39">
        <v>91.267854543067557</v>
      </c>
      <c r="AT11" s="40">
        <v>76.687182004567092</v>
      </c>
      <c r="AU11" s="40">
        <v>632.03966427188038</v>
      </c>
      <c r="AV11" s="39">
        <v>1166.4623560748466</v>
      </c>
      <c r="AW11" s="41">
        <f t="shared" si="8"/>
        <v>-0.15975693316665096</v>
      </c>
      <c r="AX11" s="42">
        <f t="shared" si="3"/>
        <v>0.84555245819679625</v>
      </c>
      <c r="AY11" s="51">
        <f>kWh_in_MMBtu*(AV11-AU11)*Elec_source_E+(AT11-AS11)*Gas_source_E</f>
        <v>-10.171476792655683</v>
      </c>
      <c r="AZ11" s="52">
        <f>(AV11-AU11)*Elec_emissions/1000+(AT11-AS11)*Gas_emissions</f>
        <v>-1366.3082692780554</v>
      </c>
      <c r="BA11" s="6"/>
      <c r="BB11" s="19">
        <v>4</v>
      </c>
      <c r="BC11" s="14" t="s">
        <v>25</v>
      </c>
      <c r="BD11" s="13">
        <v>72</v>
      </c>
      <c r="BE11" s="13">
        <v>72</v>
      </c>
      <c r="BF11" s="39">
        <v>83.227164882636401</v>
      </c>
      <c r="BG11" s="40">
        <v>72.260041008668651</v>
      </c>
      <c r="BH11" s="40">
        <v>577.94835977754451</v>
      </c>
      <c r="BI11" s="39">
        <v>714.67560574772449</v>
      </c>
      <c r="BJ11" s="41">
        <f t="shared" si="9"/>
        <v>-0.13177336858023636</v>
      </c>
      <c r="BK11" s="42">
        <f t="shared" si="4"/>
        <v>0.23657346483828945</v>
      </c>
      <c r="BL11" s="51">
        <f>kWh_in_MMBtu*(BI11-BH11)*Elec_source_E+(BG11-BF11)*Gas_source_E</f>
        <v>-10.490381820070262</v>
      </c>
      <c r="BM11" s="52">
        <f>(BI11-BH11)*Elec_emissions/1000+(BG11-BF11)*Gas_emissions</f>
        <v>-1413.3657938326178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59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59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59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59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59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53" t="s">
        <v>36</v>
      </c>
      <c r="G18" s="53"/>
      <c r="H18" s="53"/>
      <c r="I18" s="53"/>
      <c r="J18" s="28"/>
      <c r="K18" s="29"/>
      <c r="L18" s="45"/>
      <c r="M18" s="29"/>
      <c r="N18" s="5"/>
      <c r="O18" s="27"/>
      <c r="P18" s="28"/>
      <c r="Q18" s="28"/>
      <c r="R18" s="28"/>
      <c r="S18" s="53" t="s">
        <v>36</v>
      </c>
      <c r="T18" s="53"/>
      <c r="U18" s="53"/>
      <c r="V18" s="53"/>
      <c r="W18" s="28"/>
      <c r="X18" s="29"/>
      <c r="Y18" s="45"/>
      <c r="Z18" s="29"/>
      <c r="AB18" s="27"/>
      <c r="AC18" s="28"/>
      <c r="AD18" s="28"/>
      <c r="AE18" s="28"/>
      <c r="AF18" s="53" t="s">
        <v>36</v>
      </c>
      <c r="AG18" s="53"/>
      <c r="AH18" s="53"/>
      <c r="AI18" s="53"/>
      <c r="AJ18" s="28"/>
      <c r="AK18" s="29"/>
      <c r="AL18" s="45"/>
      <c r="AM18" s="29"/>
      <c r="AO18" s="27"/>
      <c r="AP18" s="28"/>
      <c r="AQ18" s="28"/>
      <c r="AR18" s="28"/>
      <c r="AS18" s="53" t="s">
        <v>36</v>
      </c>
      <c r="AT18" s="53"/>
      <c r="AU18" s="53"/>
      <c r="AV18" s="53"/>
      <c r="AW18" s="28"/>
      <c r="AX18" s="29"/>
      <c r="AY18" s="45"/>
      <c r="AZ18" s="29"/>
      <c r="BB18" s="27"/>
      <c r="BC18" s="28"/>
      <c r="BD18" s="28"/>
      <c r="BE18" s="28"/>
      <c r="BF18" s="53" t="s">
        <v>36</v>
      </c>
      <c r="BG18" s="53"/>
      <c r="BH18" s="53"/>
      <c r="BI18" s="53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35</v>
      </c>
      <c r="I19" s="23" t="s">
        <v>35</v>
      </c>
      <c r="J19" s="23" t="s">
        <v>42</v>
      </c>
      <c r="K19" s="34" t="s">
        <v>42</v>
      </c>
      <c r="L19" s="46" t="s">
        <v>42</v>
      </c>
      <c r="M19" s="34" t="s">
        <v>42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35</v>
      </c>
      <c r="V19" s="23" t="s">
        <v>35</v>
      </c>
      <c r="W19" s="23" t="s">
        <v>42</v>
      </c>
      <c r="X19" s="34" t="s">
        <v>42</v>
      </c>
      <c r="Y19" s="46" t="s">
        <v>42</v>
      </c>
      <c r="Z19" s="34" t="s">
        <v>42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35</v>
      </c>
      <c r="AI19" s="23" t="s">
        <v>35</v>
      </c>
      <c r="AJ19" s="23" t="s">
        <v>42</v>
      </c>
      <c r="AK19" s="34" t="s">
        <v>42</v>
      </c>
      <c r="AL19" s="46" t="s">
        <v>42</v>
      </c>
      <c r="AM19" s="34" t="s">
        <v>42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35</v>
      </c>
      <c r="AV19" s="23" t="s">
        <v>35</v>
      </c>
      <c r="AW19" s="23" t="s">
        <v>42</v>
      </c>
      <c r="AX19" s="34" t="s">
        <v>42</v>
      </c>
      <c r="AY19" s="46" t="s">
        <v>42</v>
      </c>
      <c r="AZ19" s="34" t="s">
        <v>42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35</v>
      </c>
      <c r="BI19" s="23" t="s">
        <v>35</v>
      </c>
      <c r="BJ19" s="23" t="s">
        <v>42</v>
      </c>
      <c r="BK19" s="34" t="s">
        <v>42</v>
      </c>
      <c r="BL19" s="46" t="s">
        <v>42</v>
      </c>
      <c r="BM19" s="34" t="s">
        <v>42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33</v>
      </c>
      <c r="G20" s="23" t="s">
        <v>34</v>
      </c>
      <c r="H20" s="23" t="s">
        <v>33</v>
      </c>
      <c r="I20" s="23" t="s">
        <v>34</v>
      </c>
      <c r="J20" s="23" t="s">
        <v>37</v>
      </c>
      <c r="K20" s="34" t="s">
        <v>38</v>
      </c>
      <c r="L20" s="46" t="s">
        <v>43</v>
      </c>
      <c r="M20" s="34" t="s">
        <v>44</v>
      </c>
      <c r="N20" s="6"/>
      <c r="O20" s="16"/>
      <c r="P20" s="18"/>
      <c r="Q20" s="23" t="s">
        <v>6</v>
      </c>
      <c r="R20" s="23" t="s">
        <v>4</v>
      </c>
      <c r="S20" s="23" t="s">
        <v>33</v>
      </c>
      <c r="T20" s="23" t="s">
        <v>34</v>
      </c>
      <c r="U20" s="23" t="s">
        <v>33</v>
      </c>
      <c r="V20" s="23" t="s">
        <v>34</v>
      </c>
      <c r="W20" s="23" t="s">
        <v>37</v>
      </c>
      <c r="X20" s="34" t="s">
        <v>38</v>
      </c>
      <c r="Y20" s="46" t="s">
        <v>43</v>
      </c>
      <c r="Z20" s="34" t="s">
        <v>44</v>
      </c>
      <c r="AA20" s="6"/>
      <c r="AB20" s="16"/>
      <c r="AC20" s="18"/>
      <c r="AD20" s="23" t="s">
        <v>6</v>
      </c>
      <c r="AE20" s="23" t="s">
        <v>4</v>
      </c>
      <c r="AF20" s="23" t="s">
        <v>33</v>
      </c>
      <c r="AG20" s="23" t="s">
        <v>34</v>
      </c>
      <c r="AH20" s="23" t="s">
        <v>33</v>
      </c>
      <c r="AI20" s="23" t="s">
        <v>34</v>
      </c>
      <c r="AJ20" s="23" t="s">
        <v>37</v>
      </c>
      <c r="AK20" s="34" t="s">
        <v>38</v>
      </c>
      <c r="AL20" s="46" t="s">
        <v>43</v>
      </c>
      <c r="AM20" s="34" t="s">
        <v>44</v>
      </c>
      <c r="AO20" s="16"/>
      <c r="AP20" s="18"/>
      <c r="AQ20" s="23" t="s">
        <v>6</v>
      </c>
      <c r="AR20" s="23" t="s">
        <v>4</v>
      </c>
      <c r="AS20" s="23" t="s">
        <v>33</v>
      </c>
      <c r="AT20" s="23" t="s">
        <v>34</v>
      </c>
      <c r="AU20" s="23" t="s">
        <v>33</v>
      </c>
      <c r="AV20" s="23" t="s">
        <v>34</v>
      </c>
      <c r="AW20" s="23" t="s">
        <v>37</v>
      </c>
      <c r="AX20" s="34" t="s">
        <v>38</v>
      </c>
      <c r="AY20" s="46" t="s">
        <v>43</v>
      </c>
      <c r="AZ20" s="34" t="s">
        <v>44</v>
      </c>
      <c r="BA20" s="6"/>
      <c r="BB20" s="16"/>
      <c r="BC20" s="18"/>
      <c r="BD20" s="23" t="s">
        <v>6</v>
      </c>
      <c r="BE20" s="23" t="s">
        <v>4</v>
      </c>
      <c r="BF20" s="23" t="s">
        <v>33</v>
      </c>
      <c r="BG20" s="23" t="s">
        <v>34</v>
      </c>
      <c r="BH20" s="23" t="s">
        <v>33</v>
      </c>
      <c r="BI20" s="23" t="s">
        <v>34</v>
      </c>
      <c r="BJ20" s="23" t="s">
        <v>37</v>
      </c>
      <c r="BK20" s="34" t="s">
        <v>38</v>
      </c>
      <c r="BL20" s="46" t="s">
        <v>43</v>
      </c>
      <c r="BM20" s="34" t="s">
        <v>44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39</v>
      </c>
      <c r="G21" s="10" t="s">
        <v>39</v>
      </c>
      <c r="H21" s="10" t="s">
        <v>40</v>
      </c>
      <c r="I21" s="10" t="s">
        <v>40</v>
      </c>
      <c r="J21" s="9" t="s">
        <v>41</v>
      </c>
      <c r="K21" s="35" t="s">
        <v>41</v>
      </c>
      <c r="L21" s="47" t="s">
        <v>39</v>
      </c>
      <c r="M21" s="48" t="s">
        <v>45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39</v>
      </c>
      <c r="T21" s="10" t="s">
        <v>39</v>
      </c>
      <c r="U21" s="10" t="s">
        <v>40</v>
      </c>
      <c r="V21" s="10" t="s">
        <v>40</v>
      </c>
      <c r="W21" s="9" t="s">
        <v>41</v>
      </c>
      <c r="X21" s="35" t="s">
        <v>41</v>
      </c>
      <c r="Y21" s="47" t="s">
        <v>39</v>
      </c>
      <c r="Z21" s="48" t="s">
        <v>45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39</v>
      </c>
      <c r="AG21" s="10" t="s">
        <v>39</v>
      </c>
      <c r="AH21" s="10" t="s">
        <v>40</v>
      </c>
      <c r="AI21" s="10" t="s">
        <v>40</v>
      </c>
      <c r="AJ21" s="9" t="s">
        <v>41</v>
      </c>
      <c r="AK21" s="35" t="s">
        <v>41</v>
      </c>
      <c r="AL21" s="47" t="s">
        <v>39</v>
      </c>
      <c r="AM21" s="48" t="s">
        <v>45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39</v>
      </c>
      <c r="AT21" s="10" t="s">
        <v>39</v>
      </c>
      <c r="AU21" s="10" t="s">
        <v>40</v>
      </c>
      <c r="AV21" s="10" t="s">
        <v>40</v>
      </c>
      <c r="AW21" s="9" t="s">
        <v>41</v>
      </c>
      <c r="AX21" s="35" t="s">
        <v>41</v>
      </c>
      <c r="AY21" s="47" t="s">
        <v>39</v>
      </c>
      <c r="AZ21" s="48" t="s">
        <v>45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39</v>
      </c>
      <c r="BG21" s="10" t="s">
        <v>39</v>
      </c>
      <c r="BH21" s="10" t="s">
        <v>40</v>
      </c>
      <c r="BI21" s="10" t="s">
        <v>40</v>
      </c>
      <c r="BJ21" s="9" t="s">
        <v>41</v>
      </c>
      <c r="BK21" s="35" t="s">
        <v>41</v>
      </c>
      <c r="BL21" s="47" t="s">
        <v>39</v>
      </c>
      <c r="BM21" s="48" t="s">
        <v>45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1771</v>
      </c>
      <c r="F23" s="30">
        <v>54.891104540492918</v>
      </c>
      <c r="G23" s="30">
        <v>42.565694871971544</v>
      </c>
      <c r="H23" s="30">
        <v>386.0284323007877</v>
      </c>
      <c r="I23" s="30">
        <v>1545.7439508337093</v>
      </c>
      <c r="J23" s="32">
        <f>(G23-F23)/F23</f>
        <v>-0.22454293408195083</v>
      </c>
      <c r="K23" s="36">
        <f t="shared" ref="K23:K26" si="10">(I23-H23)/H23</f>
        <v>3.0042230610342409</v>
      </c>
      <c r="L23" s="49">
        <f>kWh_in_MMBtu*(I23-H23)*Elec_source_E+(G23-F23)*Gas_source_E</f>
        <v>-1.0189407489416702</v>
      </c>
      <c r="M23" s="50">
        <f>(I23-H23)*Elec_emissions/1000+(G23-F23)*Gas_emissions</f>
        <v>-125.60885732577412</v>
      </c>
      <c r="N23" s="6"/>
      <c r="O23" s="16">
        <v>1</v>
      </c>
      <c r="P23" s="17" t="s">
        <v>22</v>
      </c>
      <c r="Q23" s="18">
        <v>3779</v>
      </c>
      <c r="R23" s="18">
        <v>1233</v>
      </c>
      <c r="S23" s="30">
        <v>54.119913175542251</v>
      </c>
      <c r="T23" s="30">
        <v>43.01441712758853</v>
      </c>
      <c r="U23" s="30">
        <v>377.64836166134694</v>
      </c>
      <c r="V23" s="30">
        <v>1306.3861175113236</v>
      </c>
      <c r="W23" s="32">
        <f>(T23-S23)/S23</f>
        <v>-0.20520166046704769</v>
      </c>
      <c r="X23" s="36">
        <f t="shared" ref="X23:X26" si="11">(V23-U23)/U23</f>
        <v>2.4592659472009428</v>
      </c>
      <c r="Y23" s="49">
        <f>kWh_in_MMBtu*(V23-U23)*Elec_source_E+(T23-S23)*Gas_source_E</f>
        <v>-2.1620512514507375</v>
      </c>
      <c r="Z23" s="50">
        <f>(V23-U23)*Elec_emissions/1000+(T23-S23)*Gas_emissions</f>
        <v>-282.12322204333077</v>
      </c>
      <c r="AA23" s="6"/>
      <c r="AB23" s="16">
        <v>1</v>
      </c>
      <c r="AC23" s="17" t="s">
        <v>22</v>
      </c>
      <c r="AD23" s="18">
        <v>1341</v>
      </c>
      <c r="AE23" s="18">
        <v>468</v>
      </c>
      <c r="AF23" s="30">
        <v>46.821778132756023</v>
      </c>
      <c r="AG23" s="30">
        <v>31.907568966204956</v>
      </c>
      <c r="AH23" s="30">
        <v>346.41933637533117</v>
      </c>
      <c r="AI23" s="30">
        <v>2208.7815399834994</v>
      </c>
      <c r="AJ23" s="32">
        <f>(AG23-AF23)/AF23</f>
        <v>-0.31853145611565836</v>
      </c>
      <c r="AK23" s="36">
        <f t="shared" ref="AK23:AK26" si="12">(AI23-AH23)/AH23</f>
        <v>5.3760342107184664</v>
      </c>
      <c r="AL23" s="49">
        <f>kWh_in_MMBtu*(AI23-AH23)*Elec_source_E+(AG23-AF23)*Gas_source_E</f>
        <v>3.6817071455773558</v>
      </c>
      <c r="AM23" s="50">
        <f>(AI23-AH23)*Elec_emissions/1000+(AG23-AF23)*Gas_emissions</f>
        <v>515.48589656326976</v>
      </c>
      <c r="AO23" s="16">
        <v>1</v>
      </c>
      <c r="AP23" s="17" t="s">
        <v>22</v>
      </c>
      <c r="AQ23" s="18">
        <v>133</v>
      </c>
      <c r="AR23" s="18">
        <v>57</v>
      </c>
      <c r="AS23" s="30">
        <v>124.22783799107981</v>
      </c>
      <c r="AT23" s="30">
        <v>106.76062324349451</v>
      </c>
      <c r="AU23" s="30">
        <v>809.84864127810602</v>
      </c>
      <c r="AV23" s="30">
        <v>1483.4124744658766</v>
      </c>
      <c r="AW23" s="32">
        <f>(AT23-AS23)/AS23</f>
        <v>-0.14060628463033814</v>
      </c>
      <c r="AX23" s="36">
        <f t="shared" ref="AX23:AX26" si="13">(AV23-AU23)/AU23</f>
        <v>0.83171570446145315</v>
      </c>
      <c r="AY23" s="49">
        <f>kWh_in_MMBtu*(AV23-AU23)*Elec_source_E+(AT23-AS23)*Gas_source_E</f>
        <v>-11.828181763712726</v>
      </c>
      <c r="AZ23" s="50">
        <f>(AV23-AU23)*Elec_emissions/1000+(AT23-AS23)*Gas_emissions</f>
        <v>-1588.3187544400212</v>
      </c>
      <c r="BA23" s="6"/>
      <c r="BB23" s="16">
        <v>1</v>
      </c>
      <c r="BC23" s="17" t="s">
        <v>22</v>
      </c>
      <c r="BD23" s="18">
        <v>46</v>
      </c>
      <c r="BE23" s="18">
        <v>13</v>
      </c>
      <c r="BF23" s="30">
        <v>114.51648185753008</v>
      </c>
      <c r="BG23" s="30">
        <v>102.22857683706752</v>
      </c>
      <c r="BH23" s="30">
        <v>748.48474613450992</v>
      </c>
      <c r="BI23" s="30">
        <v>651.86017524634372</v>
      </c>
      <c r="BJ23" s="32">
        <f>(BG23-BF23)/BF23</f>
        <v>-0.10730250197303423</v>
      </c>
      <c r="BK23" s="36">
        <f t="shared" ref="BK23:BK26" si="14">(BI23-BH23)/BH23</f>
        <v>-0.12909357390003756</v>
      </c>
      <c r="BL23" s="49">
        <f>kWh_in_MMBtu*(BI23-BH23)*Elec_source_E+(BG23-BF23)*Gas_source_E</f>
        <v>-14.428265918108066</v>
      </c>
      <c r="BM23" s="50">
        <f>(BI23-BH23)*Elec_emissions/1000+(BG23-BF23)*Gas_emissions</f>
        <v>-1946.8141640793899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2108</v>
      </c>
      <c r="F24" s="30">
        <v>53.513418157767667</v>
      </c>
      <c r="G24" s="31">
        <v>42.226598500876662</v>
      </c>
      <c r="H24" s="31">
        <v>381.17755611493192</v>
      </c>
      <c r="I24" s="30">
        <v>1341.8052621912582</v>
      </c>
      <c r="J24" s="37">
        <f t="shared" ref="J24:J26" si="15">(G24-F24)/F24</f>
        <v>-0.21091569265142676</v>
      </c>
      <c r="K24" s="38">
        <f t="shared" si="10"/>
        <v>2.520158101298807</v>
      </c>
      <c r="L24" s="49">
        <f>kWh_in_MMBtu*(I24-H24)*Elec_source_E+(G24-F24)*Gas_source_E</f>
        <v>-2.0182845379355125</v>
      </c>
      <c r="M24" s="50">
        <f>(I24-H24)*Elec_emissions/1000+(G24-F24)*Gas_emissions</f>
        <v>-262.4098049279994</v>
      </c>
      <c r="N24" s="6"/>
      <c r="O24" s="16">
        <v>2</v>
      </c>
      <c r="P24" s="17" t="s">
        <v>23</v>
      </c>
      <c r="Q24" s="18">
        <v>3779</v>
      </c>
      <c r="R24" s="18">
        <v>1445</v>
      </c>
      <c r="S24" s="30">
        <v>53.018483433061121</v>
      </c>
      <c r="T24" s="31">
        <v>42.550526262307926</v>
      </c>
      <c r="U24" s="31">
        <v>375.08143712111035</v>
      </c>
      <c r="V24" s="30">
        <v>1170.7162588803069</v>
      </c>
      <c r="W24" s="37">
        <f t="shared" ref="W24:W26" si="16">(T24-S24)/S24</f>
        <v>-0.1974397699241924</v>
      </c>
      <c r="X24" s="38">
        <f t="shared" si="11"/>
        <v>2.121232199241823</v>
      </c>
      <c r="Y24" s="49">
        <f>kWh_in_MMBtu*(V24-U24)*Elec_source_E+(T24-S24)*Gas_source_E</f>
        <v>-2.8921156903773166</v>
      </c>
      <c r="Z24" s="50">
        <f>(V24-U24)*Elec_emissions/1000+(T24-S24)*Gas_emissions</f>
        <v>-381.93667326284822</v>
      </c>
      <c r="AA24" s="6"/>
      <c r="AB24" s="16">
        <v>2</v>
      </c>
      <c r="AC24" s="17" t="s">
        <v>23</v>
      </c>
      <c r="AD24" s="18">
        <v>1341</v>
      </c>
      <c r="AE24" s="18">
        <v>587</v>
      </c>
      <c r="AF24" s="30">
        <v>45.949852062602766</v>
      </c>
      <c r="AG24" s="31">
        <v>33.446252644015935</v>
      </c>
      <c r="AH24" s="31">
        <v>342.81100327955659</v>
      </c>
      <c r="AI24" s="30">
        <v>1772.3111318830072</v>
      </c>
      <c r="AJ24" s="37">
        <f t="shared" ref="AJ24:AJ26" si="17">(AG24-AF24)/AF24</f>
        <v>-0.27211402991138556</v>
      </c>
      <c r="AK24" s="38">
        <f t="shared" si="12"/>
        <v>4.1699365391656267</v>
      </c>
      <c r="AL24" s="49">
        <f>kWh_in_MMBtu*(AI24-AH24)*Elec_source_E+(AG24-AF24)*Gas_source_E</f>
        <v>1.6751095750293121</v>
      </c>
      <c r="AM24" s="50">
        <f>(AI24-AH24)*Elec_emissions/1000+(AG24-AF24)*Gas_emissions</f>
        <v>240.46407245715318</v>
      </c>
      <c r="AO24" s="16">
        <v>2</v>
      </c>
      <c r="AP24" s="17" t="s">
        <v>23</v>
      </c>
      <c r="AQ24" s="18">
        <v>133</v>
      </c>
      <c r="AR24" s="18">
        <v>60</v>
      </c>
      <c r="AS24" s="30">
        <v>121.43619650433753</v>
      </c>
      <c r="AT24" s="31">
        <v>102.6143753206114</v>
      </c>
      <c r="AU24" s="31">
        <v>793.64740127963819</v>
      </c>
      <c r="AV24" s="30">
        <v>1421.2472195093076</v>
      </c>
      <c r="AW24" s="37">
        <f t="shared" ref="AW24:AW26" si="18">(AT24-AS24)/AS24</f>
        <v>-0.15499350050093047</v>
      </c>
      <c r="AX24" s="38">
        <f t="shared" si="13"/>
        <v>0.79077915106602525</v>
      </c>
      <c r="AY24" s="49">
        <f>kWh_in_MMBtu*(AV24-AU24)*Elec_source_E+(AT24-AS24)*Gas_source_E</f>
        <v>-13.79678723923139</v>
      </c>
      <c r="AZ24" s="50">
        <f>(AV24-AU24)*Elec_emissions/1000+(AT24-AS24)*Gas_emissions</f>
        <v>-1854.2775783018019</v>
      </c>
      <c r="BA24" s="6"/>
      <c r="BB24" s="16">
        <v>2</v>
      </c>
      <c r="BC24" s="17" t="s">
        <v>23</v>
      </c>
      <c r="BD24" s="18">
        <v>46</v>
      </c>
      <c r="BE24" s="18">
        <v>16</v>
      </c>
      <c r="BF24" s="30">
        <v>120.99012279954063</v>
      </c>
      <c r="BG24" s="31">
        <v>108.64664809618858</v>
      </c>
      <c r="BH24" s="31">
        <v>792.54429052472153</v>
      </c>
      <c r="BI24" s="30">
        <v>701.18943945227204</v>
      </c>
      <c r="BJ24" s="37">
        <f t="shared" ref="BJ24:BJ26" si="19">(BG24-BF24)/BF24</f>
        <v>-0.1020205155407852</v>
      </c>
      <c r="BK24" s="38">
        <f t="shared" si="14"/>
        <v>-0.11526781804454864</v>
      </c>
      <c r="BL24" s="49">
        <f>kWh_in_MMBtu*(BI24-BH24)*Elec_source_E+(BG24-BF24)*Gas_source_E</f>
        <v>-14.432419972565553</v>
      </c>
      <c r="BM24" s="50">
        <f>(BI24-BH24)*Elec_emissions/1000+(BG24-BF24)*Gas_emissions</f>
        <v>-1947.3207348520921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3176</v>
      </c>
      <c r="F25" s="30">
        <v>50.824379162033161</v>
      </c>
      <c r="G25" s="31">
        <v>41.582734399515218</v>
      </c>
      <c r="H25" s="31">
        <v>371.64400771012686</v>
      </c>
      <c r="I25" s="30">
        <v>1066.6749304130567</v>
      </c>
      <c r="J25" s="37">
        <f t="shared" si="15"/>
        <v>-0.18183487757036171</v>
      </c>
      <c r="K25" s="38">
        <f t="shared" si="10"/>
        <v>1.8701523723881397</v>
      </c>
      <c r="L25" s="49">
        <f>kWh_in_MMBtu*(I25-H25)*Elec_source_E+(G25-F25)*Gas_source_E</f>
        <v>-2.6324867545346189</v>
      </c>
      <c r="M25" s="50">
        <f>(I25-H25)*Elec_emissions/1000+(G25-F25)*Gas_emissions</f>
        <v>-347.94681848007758</v>
      </c>
      <c r="N25" s="6"/>
      <c r="O25" s="16">
        <v>3</v>
      </c>
      <c r="P25" s="17" t="s">
        <v>24</v>
      </c>
      <c r="Q25" s="18">
        <v>3779</v>
      </c>
      <c r="R25" s="18">
        <v>2043</v>
      </c>
      <c r="S25" s="30">
        <v>51.224892719760007</v>
      </c>
      <c r="T25" s="31">
        <v>42.268515597583914</v>
      </c>
      <c r="U25" s="31">
        <v>370.71495542782253</v>
      </c>
      <c r="V25" s="30">
        <v>948.74045218497133</v>
      </c>
      <c r="W25" s="37">
        <f t="shared" si="16"/>
        <v>-0.17484423386056541</v>
      </c>
      <c r="X25" s="38">
        <f t="shared" si="11"/>
        <v>1.5592181763751078</v>
      </c>
      <c r="Y25" s="49">
        <f>kWh_in_MMBtu*(V25-U25)*Elec_source_E+(T25-S25)*Gas_source_E</f>
        <v>-3.5741891202237221</v>
      </c>
      <c r="Z25" s="50">
        <f>(V25-U25)*Elec_emissions/1000+(T25-S25)*Gas_emissions</f>
        <v>-476.13836467499129</v>
      </c>
      <c r="AA25" s="6"/>
      <c r="AB25" s="16">
        <v>3</v>
      </c>
      <c r="AC25" s="17" t="s">
        <v>24</v>
      </c>
      <c r="AD25" s="18">
        <v>1341</v>
      </c>
      <c r="AE25" s="18">
        <v>1015</v>
      </c>
      <c r="AF25" s="30">
        <v>43.232620183568066</v>
      </c>
      <c r="AG25" s="31">
        <v>33.995209796061836</v>
      </c>
      <c r="AH25" s="31">
        <v>332.40054373289831</v>
      </c>
      <c r="AI25" s="30">
        <v>1311.8809223842852</v>
      </c>
      <c r="AJ25" s="37">
        <f t="shared" si="17"/>
        <v>-0.21366760442193145</v>
      </c>
      <c r="AK25" s="38">
        <f t="shared" si="12"/>
        <v>2.9466870530706832</v>
      </c>
      <c r="AL25" s="49">
        <f>kWh_in_MMBtu*(AI25-AH25)*Elec_source_E+(AG25-AF25)*Gas_source_E</f>
        <v>0.41740570082050965</v>
      </c>
      <c r="AM25" s="50">
        <f>(AI25-AH25)*Elec_emissions/1000+(AG25-AF25)*Gas_emissions</f>
        <v>66.265143595700465</v>
      </c>
      <c r="AO25" s="16">
        <v>3</v>
      </c>
      <c r="AP25" s="17" t="s">
        <v>24</v>
      </c>
      <c r="AQ25" s="18">
        <v>133</v>
      </c>
      <c r="AR25" s="18">
        <v>81</v>
      </c>
      <c r="AS25" s="30">
        <v>111.39362016095896</v>
      </c>
      <c r="AT25" s="31">
        <v>94.500234177545636</v>
      </c>
      <c r="AU25" s="31">
        <v>741.0224808039311</v>
      </c>
      <c r="AV25" s="30">
        <v>1171.0264336778525</v>
      </c>
      <c r="AW25" s="37">
        <f t="shared" si="18"/>
        <v>-0.15165487896885937</v>
      </c>
      <c r="AX25" s="38">
        <f t="shared" si="13"/>
        <v>0.58028462565320904</v>
      </c>
      <c r="AY25" s="49">
        <f>kWh_in_MMBtu*(AV25-AU25)*Elec_source_E+(AT25-AS25)*Gas_source_E</f>
        <v>-13.810227190872741</v>
      </c>
      <c r="AZ25" s="50">
        <f>(AV25-AU25)*Elec_emissions/1000+(AT25-AS25)*Gas_emissions</f>
        <v>-1858.1019920830772</v>
      </c>
      <c r="BA25" s="6"/>
      <c r="BB25" s="16">
        <v>3</v>
      </c>
      <c r="BC25" s="17" t="s">
        <v>24</v>
      </c>
      <c r="BD25" s="18">
        <v>46</v>
      </c>
      <c r="BE25" s="18">
        <v>37</v>
      </c>
      <c r="BF25" s="30">
        <v>104.37242358887966</v>
      </c>
      <c r="BG25" s="31">
        <v>96.014329070598961</v>
      </c>
      <c r="BH25" s="31">
        <v>690.84707335968858</v>
      </c>
      <c r="BI25" s="30">
        <v>623.52859000012381</v>
      </c>
      <c r="BJ25" s="37">
        <f t="shared" si="19"/>
        <v>-8.0079528968331884E-2</v>
      </c>
      <c r="BK25" s="38">
        <f t="shared" si="14"/>
        <v>-9.7443393705332365E-2</v>
      </c>
      <c r="BL25" s="49">
        <f>kWh_in_MMBtu*(BI25-BH25)*Elec_source_E+(BG25-BF25)*Gas_source_E</f>
        <v>-9.8310255042596868</v>
      </c>
      <c r="BM25" s="50">
        <f>(BI25-BH25)*Elec_emissions/1000+(BG25-BF25)*Gas_emissions</f>
        <v>-1326.5209689920694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5259</v>
      </c>
      <c r="F26" s="39">
        <v>49.003616687846879</v>
      </c>
      <c r="G26" s="40">
        <v>41.181961045082573</v>
      </c>
      <c r="H26" s="40">
        <v>361.66450147678887</v>
      </c>
      <c r="I26" s="39">
        <v>901.46498899148503</v>
      </c>
      <c r="J26" s="41">
        <f t="shared" si="15"/>
        <v>-0.15961384427170477</v>
      </c>
      <c r="K26" s="42">
        <f t="shared" si="10"/>
        <v>1.4925448455972943</v>
      </c>
      <c r="L26" s="51">
        <f>kWh_in_MMBtu*(I26-H26)*Elec_source_E+(G26-F26)*Gas_source_E</f>
        <v>-2.7465744306442073</v>
      </c>
      <c r="M26" s="52">
        <f>(I26-H26)*Elec_emissions/1000+(G26-F26)*Gas_emissions</f>
        <v>-364.91347063998467</v>
      </c>
      <c r="N26" s="6"/>
      <c r="O26" s="19">
        <v>4</v>
      </c>
      <c r="P26" s="14" t="s">
        <v>25</v>
      </c>
      <c r="Q26" s="13">
        <v>3779</v>
      </c>
      <c r="R26" s="13">
        <v>3749</v>
      </c>
      <c r="S26" s="39">
        <v>48.79230121405827</v>
      </c>
      <c r="T26" s="40">
        <v>41.872996586755292</v>
      </c>
      <c r="U26" s="40">
        <v>358.8120733732315</v>
      </c>
      <c r="V26" s="39">
        <v>753.32787586150869</v>
      </c>
      <c r="W26" s="41">
        <f t="shared" si="16"/>
        <v>-0.1418114016993598</v>
      </c>
      <c r="X26" s="42">
        <f t="shared" si="11"/>
        <v>1.0995053727690682</v>
      </c>
      <c r="Y26" s="51">
        <f>kWh_in_MMBtu*(V26-U26)*Elec_source_E+(T26-S26)*Gas_source_E</f>
        <v>-3.318409798943204</v>
      </c>
      <c r="Z26" s="52">
        <f>(V26-U26)*Elec_emissions/1000+(T26-S26)*Gas_emissions</f>
        <v>-443.51180339558277</v>
      </c>
      <c r="AA26" s="6"/>
      <c r="AB26" s="19">
        <v>4</v>
      </c>
      <c r="AC26" s="14" t="s">
        <v>25</v>
      </c>
      <c r="AD26" s="13">
        <v>1341</v>
      </c>
      <c r="AE26" s="13">
        <v>1333</v>
      </c>
      <c r="AF26" s="39">
        <v>41.937362976765421</v>
      </c>
      <c r="AG26" s="40">
        <v>32.441721057215858</v>
      </c>
      <c r="AH26" s="40">
        <v>324.29660946679758</v>
      </c>
      <c r="AI26" s="39">
        <v>1303.0720398027224</v>
      </c>
      <c r="AJ26" s="41">
        <f t="shared" si="17"/>
        <v>-0.22642439213000679</v>
      </c>
      <c r="AK26" s="42">
        <f t="shared" si="12"/>
        <v>3.0181488235267371</v>
      </c>
      <c r="AL26" s="51">
        <f>kWh_in_MMBtu*(AI26-AH26)*Elec_source_E+(AG26-AF26)*Gas_source_E</f>
        <v>0.12838625060565256</v>
      </c>
      <c r="AM26" s="52">
        <f>(AI26-AH26)*Elec_emissions/1000+(AG26-AF26)*Gas_emissions</f>
        <v>27.280113534649217</v>
      </c>
      <c r="AO26" s="19">
        <v>4</v>
      </c>
      <c r="AP26" s="14" t="s">
        <v>25</v>
      </c>
      <c r="AQ26" s="13">
        <v>133</v>
      </c>
      <c r="AR26" s="13">
        <v>131</v>
      </c>
      <c r="AS26" s="39">
        <v>109.46564942773607</v>
      </c>
      <c r="AT26" s="40">
        <v>93.704961060260331</v>
      </c>
      <c r="AU26" s="40">
        <v>719.28834966822296</v>
      </c>
      <c r="AV26" s="39">
        <v>1143.1431349873933</v>
      </c>
      <c r="AW26" s="41">
        <f t="shared" si="18"/>
        <v>-0.14397839367755436</v>
      </c>
      <c r="AX26" s="42">
        <f t="shared" si="13"/>
        <v>0.58926963785062902</v>
      </c>
      <c r="AY26" s="51">
        <f>kWh_in_MMBtu*(AV26-AU26)*Elec_source_E+(AT26-AS26)*Gas_source_E</f>
        <v>-12.641418936652347</v>
      </c>
      <c r="AZ26" s="52">
        <f>(AV26-AU26)*Elec_emissions/1000+(AT26-AS26)*Gas_emissions</f>
        <v>-1700.5363321648599</v>
      </c>
      <c r="BA26" s="6"/>
      <c r="BB26" s="19">
        <v>4</v>
      </c>
      <c r="BC26" s="14" t="s">
        <v>25</v>
      </c>
      <c r="BD26" s="13">
        <v>46</v>
      </c>
      <c r="BE26" s="13">
        <v>46</v>
      </c>
      <c r="BF26" s="39">
        <v>98.808217104796057</v>
      </c>
      <c r="BG26" s="40">
        <v>88.563149221328018</v>
      </c>
      <c r="BH26" s="40">
        <v>658.54339053058629</v>
      </c>
      <c r="BI26" s="39">
        <v>648.50849480553825</v>
      </c>
      <c r="BJ26" s="41">
        <f t="shared" si="19"/>
        <v>-0.10368639556163749</v>
      </c>
      <c r="BK26" s="42">
        <f t="shared" si="14"/>
        <v>-1.5238017523739721E-2</v>
      </c>
      <c r="BL26" s="51">
        <f>kWh_in_MMBtu*(BI26-BH26)*Elec_source_E+(BG26-BF26)*Gas_source_E</f>
        <v>-11.274556214681724</v>
      </c>
      <c r="BM26" s="52">
        <f>(BI26-BH26)*Elec_emissions/1000+(BG26-BF26)*Gas_emissions</f>
        <v>-1520.6157172540215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59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59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59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59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59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53" t="s">
        <v>36</v>
      </c>
      <c r="G33" s="53"/>
      <c r="H33" s="53"/>
      <c r="I33" s="53"/>
      <c r="J33" s="28"/>
      <c r="K33" s="29"/>
      <c r="L33" s="45"/>
      <c r="M33" s="29"/>
      <c r="N33" s="5"/>
      <c r="O33" s="27"/>
      <c r="P33" s="28"/>
      <c r="Q33" s="28"/>
      <c r="R33" s="28"/>
      <c r="S33" s="53" t="s">
        <v>36</v>
      </c>
      <c r="T33" s="53"/>
      <c r="U33" s="53"/>
      <c r="V33" s="53"/>
      <c r="W33" s="28"/>
      <c r="X33" s="29"/>
      <c r="Y33" s="45"/>
      <c r="Z33" s="29"/>
      <c r="AB33" s="27"/>
      <c r="AC33" s="28"/>
      <c r="AD33" s="28"/>
      <c r="AE33" s="28"/>
      <c r="AF33" s="53" t="s">
        <v>36</v>
      </c>
      <c r="AG33" s="53"/>
      <c r="AH33" s="53"/>
      <c r="AI33" s="53"/>
      <c r="AJ33" s="28"/>
      <c r="AK33" s="29"/>
      <c r="AL33" s="45"/>
      <c r="AM33" s="29"/>
      <c r="AO33" s="27"/>
      <c r="AP33" s="28"/>
      <c r="AQ33" s="28"/>
      <c r="AR33" s="28"/>
      <c r="AS33" s="53" t="s">
        <v>36</v>
      </c>
      <c r="AT33" s="53"/>
      <c r="AU33" s="53"/>
      <c r="AV33" s="53"/>
      <c r="AW33" s="28"/>
      <c r="AX33" s="29"/>
      <c r="AY33" s="45"/>
      <c r="AZ33" s="29"/>
      <c r="BB33" s="27"/>
      <c r="BC33" s="28"/>
      <c r="BD33" s="28"/>
      <c r="BE33" s="28"/>
      <c r="BF33" s="53" t="s">
        <v>36</v>
      </c>
      <c r="BG33" s="53"/>
      <c r="BH33" s="53"/>
      <c r="BI33" s="53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35</v>
      </c>
      <c r="I34" s="23" t="s">
        <v>35</v>
      </c>
      <c r="J34" s="23" t="s">
        <v>42</v>
      </c>
      <c r="K34" s="34" t="s">
        <v>42</v>
      </c>
      <c r="L34" s="46" t="s">
        <v>42</v>
      </c>
      <c r="M34" s="34" t="s">
        <v>42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35</v>
      </c>
      <c r="V34" s="23" t="s">
        <v>35</v>
      </c>
      <c r="W34" s="23" t="s">
        <v>42</v>
      </c>
      <c r="X34" s="34" t="s">
        <v>42</v>
      </c>
      <c r="Y34" s="46" t="s">
        <v>42</v>
      </c>
      <c r="Z34" s="34" t="s">
        <v>42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35</v>
      </c>
      <c r="AI34" s="23" t="s">
        <v>35</v>
      </c>
      <c r="AJ34" s="23" t="s">
        <v>42</v>
      </c>
      <c r="AK34" s="34" t="s">
        <v>42</v>
      </c>
      <c r="AL34" s="46" t="s">
        <v>42</v>
      </c>
      <c r="AM34" s="34" t="s">
        <v>42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35</v>
      </c>
      <c r="AV34" s="23" t="s">
        <v>35</v>
      </c>
      <c r="AW34" s="23" t="s">
        <v>42</v>
      </c>
      <c r="AX34" s="34" t="s">
        <v>42</v>
      </c>
      <c r="AY34" s="46" t="s">
        <v>42</v>
      </c>
      <c r="AZ34" s="34" t="s">
        <v>42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35</v>
      </c>
      <c r="BI34" s="23" t="s">
        <v>35</v>
      </c>
      <c r="BJ34" s="23" t="s">
        <v>42</v>
      </c>
      <c r="BK34" s="34" t="s">
        <v>42</v>
      </c>
      <c r="BL34" s="46" t="s">
        <v>42</v>
      </c>
      <c r="BM34" s="34" t="s">
        <v>42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33</v>
      </c>
      <c r="G35" s="23" t="s">
        <v>34</v>
      </c>
      <c r="H35" s="23" t="s">
        <v>33</v>
      </c>
      <c r="I35" s="23" t="s">
        <v>34</v>
      </c>
      <c r="J35" s="23" t="s">
        <v>37</v>
      </c>
      <c r="K35" s="34" t="s">
        <v>38</v>
      </c>
      <c r="L35" s="46" t="s">
        <v>43</v>
      </c>
      <c r="M35" s="34" t="s">
        <v>44</v>
      </c>
      <c r="N35" s="6"/>
      <c r="O35" s="16"/>
      <c r="P35" s="18"/>
      <c r="Q35" s="23" t="s">
        <v>6</v>
      </c>
      <c r="R35" s="23" t="s">
        <v>4</v>
      </c>
      <c r="S35" s="23" t="s">
        <v>33</v>
      </c>
      <c r="T35" s="23" t="s">
        <v>34</v>
      </c>
      <c r="U35" s="23" t="s">
        <v>33</v>
      </c>
      <c r="V35" s="23" t="s">
        <v>34</v>
      </c>
      <c r="W35" s="23" t="s">
        <v>37</v>
      </c>
      <c r="X35" s="34" t="s">
        <v>38</v>
      </c>
      <c r="Y35" s="46" t="s">
        <v>43</v>
      </c>
      <c r="Z35" s="34" t="s">
        <v>44</v>
      </c>
      <c r="AA35" s="6"/>
      <c r="AB35" s="16"/>
      <c r="AC35" s="18"/>
      <c r="AD35" s="23" t="s">
        <v>6</v>
      </c>
      <c r="AE35" s="23" t="s">
        <v>4</v>
      </c>
      <c r="AF35" s="23" t="s">
        <v>33</v>
      </c>
      <c r="AG35" s="23" t="s">
        <v>34</v>
      </c>
      <c r="AH35" s="23" t="s">
        <v>33</v>
      </c>
      <c r="AI35" s="23" t="s">
        <v>34</v>
      </c>
      <c r="AJ35" s="23" t="s">
        <v>37</v>
      </c>
      <c r="AK35" s="34" t="s">
        <v>38</v>
      </c>
      <c r="AL35" s="46" t="s">
        <v>43</v>
      </c>
      <c r="AM35" s="34" t="s">
        <v>44</v>
      </c>
      <c r="AO35" s="16"/>
      <c r="AP35" s="18"/>
      <c r="AQ35" s="23" t="s">
        <v>6</v>
      </c>
      <c r="AR35" s="23" t="s">
        <v>4</v>
      </c>
      <c r="AS35" s="23" t="s">
        <v>33</v>
      </c>
      <c r="AT35" s="23" t="s">
        <v>34</v>
      </c>
      <c r="AU35" s="23" t="s">
        <v>33</v>
      </c>
      <c r="AV35" s="23" t="s">
        <v>34</v>
      </c>
      <c r="AW35" s="23" t="s">
        <v>37</v>
      </c>
      <c r="AX35" s="34" t="s">
        <v>38</v>
      </c>
      <c r="AY35" s="46" t="s">
        <v>43</v>
      </c>
      <c r="AZ35" s="34" t="s">
        <v>44</v>
      </c>
      <c r="BA35" s="6"/>
      <c r="BB35" s="16"/>
      <c r="BC35" s="18"/>
      <c r="BD35" s="23" t="s">
        <v>6</v>
      </c>
      <c r="BE35" s="23" t="s">
        <v>4</v>
      </c>
      <c r="BF35" s="23" t="s">
        <v>33</v>
      </c>
      <c r="BG35" s="23" t="s">
        <v>34</v>
      </c>
      <c r="BH35" s="23" t="s">
        <v>33</v>
      </c>
      <c r="BI35" s="23" t="s">
        <v>34</v>
      </c>
      <c r="BJ35" s="23" t="s">
        <v>37</v>
      </c>
      <c r="BK35" s="34" t="s">
        <v>38</v>
      </c>
      <c r="BL35" s="46" t="s">
        <v>43</v>
      </c>
      <c r="BM35" s="34" t="s">
        <v>44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39</v>
      </c>
      <c r="G36" s="10" t="s">
        <v>39</v>
      </c>
      <c r="H36" s="10" t="s">
        <v>40</v>
      </c>
      <c r="I36" s="10" t="s">
        <v>40</v>
      </c>
      <c r="J36" s="9" t="s">
        <v>41</v>
      </c>
      <c r="K36" s="35" t="s">
        <v>41</v>
      </c>
      <c r="L36" s="47" t="s">
        <v>39</v>
      </c>
      <c r="M36" s="48" t="s">
        <v>45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39</v>
      </c>
      <c r="T36" s="10" t="s">
        <v>39</v>
      </c>
      <c r="U36" s="10" t="s">
        <v>40</v>
      </c>
      <c r="V36" s="10" t="s">
        <v>40</v>
      </c>
      <c r="W36" s="9" t="s">
        <v>41</v>
      </c>
      <c r="X36" s="35" t="s">
        <v>41</v>
      </c>
      <c r="Y36" s="47" t="s">
        <v>39</v>
      </c>
      <c r="Z36" s="48" t="s">
        <v>45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39</v>
      </c>
      <c r="AG36" s="10" t="s">
        <v>39</v>
      </c>
      <c r="AH36" s="10" t="s">
        <v>40</v>
      </c>
      <c r="AI36" s="10" t="s">
        <v>40</v>
      </c>
      <c r="AJ36" s="9" t="s">
        <v>41</v>
      </c>
      <c r="AK36" s="35" t="s">
        <v>41</v>
      </c>
      <c r="AL36" s="47" t="s">
        <v>39</v>
      </c>
      <c r="AM36" s="48" t="s">
        <v>45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39</v>
      </c>
      <c r="AT36" s="10" t="s">
        <v>39</v>
      </c>
      <c r="AU36" s="10" t="s">
        <v>40</v>
      </c>
      <c r="AV36" s="10" t="s">
        <v>40</v>
      </c>
      <c r="AW36" s="9" t="s">
        <v>41</v>
      </c>
      <c r="AX36" s="35" t="s">
        <v>41</v>
      </c>
      <c r="AY36" s="47" t="s">
        <v>39</v>
      </c>
      <c r="AZ36" s="48" t="s">
        <v>45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39</v>
      </c>
      <c r="BG36" s="10" t="s">
        <v>39</v>
      </c>
      <c r="BH36" s="10" t="s">
        <v>40</v>
      </c>
      <c r="BI36" s="10" t="s">
        <v>40</v>
      </c>
      <c r="BJ36" s="9" t="s">
        <v>41</v>
      </c>
      <c r="BK36" s="35" t="s">
        <v>41</v>
      </c>
      <c r="BL36" s="47" t="s">
        <v>39</v>
      </c>
      <c r="BM36" s="48" t="s">
        <v>45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3565</v>
      </c>
      <c r="F38" s="30">
        <v>28.350567685405426</v>
      </c>
      <c r="G38" s="30">
        <v>19.334627544682395</v>
      </c>
      <c r="H38" s="30">
        <v>275.88431188567807</v>
      </c>
      <c r="I38" s="30">
        <v>1198.7042396653844</v>
      </c>
      <c r="J38" s="32">
        <f>(G38-F38)/F38</f>
        <v>-0.31801621190690804</v>
      </c>
      <c r="K38" s="36">
        <f t="shared" ref="K38:K41" si="20">(I38-H38)/H38</f>
        <v>3.3449525327199749</v>
      </c>
      <c r="L38" s="49">
        <f>kWh_in_MMBtu*(I38-H38)*Elec_source_E+(G38-F38)*Gas_source_E</f>
        <v>5.2209229172184735E-2</v>
      </c>
      <c r="M38" s="50">
        <f>(I38-H38)*Elec_emissions/1000+(G38-F38)*Gas_emissions</f>
        <v>16.436974305407375</v>
      </c>
      <c r="N38" s="6"/>
      <c r="O38" s="16">
        <v>1</v>
      </c>
      <c r="P38" s="17" t="s">
        <v>22</v>
      </c>
      <c r="Q38" s="18">
        <v>3462</v>
      </c>
      <c r="R38" s="18">
        <v>2693</v>
      </c>
      <c r="S38" s="30">
        <v>27.576913874718905</v>
      </c>
      <c r="T38" s="30">
        <v>18.335989691996303</v>
      </c>
      <c r="U38" s="30">
        <v>269.82860711396575</v>
      </c>
      <c r="V38" s="30">
        <v>1223.1428647642026</v>
      </c>
      <c r="W38" s="32">
        <f>(T38-S38)/S38</f>
        <v>-0.33509638622740179</v>
      </c>
      <c r="X38" s="36">
        <f t="shared" ref="X38:X41" si="21">(V38-U38)/U38</f>
        <v>3.533036277534471</v>
      </c>
      <c r="Y38" s="49">
        <f>kWh_in_MMBtu*(V38-U38)*Elec_source_E+(T38-S38)*Gas_source_E</f>
        <v>0.13344474992375055</v>
      </c>
      <c r="Z38" s="50">
        <f>(V38-U38)*Elec_emissions/1000+(T38-S38)*Gas_emissions</f>
        <v>27.703075763221932</v>
      </c>
      <c r="AA38" s="6"/>
      <c r="AB38" s="16">
        <v>1</v>
      </c>
      <c r="AC38" s="17" t="s">
        <v>22</v>
      </c>
      <c r="AD38" s="18">
        <v>1135</v>
      </c>
      <c r="AE38" s="18">
        <v>796</v>
      </c>
      <c r="AF38" s="30">
        <v>27.530664072467744</v>
      </c>
      <c r="AG38" s="30">
        <v>19.357050133766084</v>
      </c>
      <c r="AH38" s="30">
        <v>273.78173945689957</v>
      </c>
      <c r="AI38" s="30">
        <v>1136.4607914720216</v>
      </c>
      <c r="AJ38" s="32">
        <f>(AG38-AF38)/AF38</f>
        <v>-0.29689127429642159</v>
      </c>
      <c r="AK38" s="36">
        <f t="shared" ref="AK38:AK41" si="22">(AI38-AH38)/AH38</f>
        <v>3.1509736687567882</v>
      </c>
      <c r="AL38" s="49">
        <f>kWh_in_MMBtu*(AI38-AH38)*Elec_source_E+(AG38-AF38)*Gas_source_E</f>
        <v>0.3264847956598107</v>
      </c>
      <c r="AM38" s="50">
        <f>(AI38-AH38)*Elec_emissions/1000+(AG38-AF38)*Gas_emissions</f>
        <v>52.814092640843455</v>
      </c>
      <c r="AO38" s="16">
        <v>1</v>
      </c>
      <c r="AP38" s="17" t="s">
        <v>22</v>
      </c>
      <c r="AQ38" s="18">
        <v>78</v>
      </c>
      <c r="AR38" s="18">
        <v>55</v>
      </c>
      <c r="AS38" s="30">
        <v>66.293837439703552</v>
      </c>
      <c r="AT38" s="30">
        <v>55.835992716594333</v>
      </c>
      <c r="AU38" s="30">
        <v>531.63711898540703</v>
      </c>
      <c r="AV38" s="30">
        <v>1119.6637329259186</v>
      </c>
      <c r="AW38" s="32">
        <f>(AT38-AS38)/AS38</f>
        <v>-0.15774987731885298</v>
      </c>
      <c r="AX38" s="36">
        <f t="shared" ref="AX38:AX41" si="23">(AV38-AU38)/AU38</f>
        <v>1.1060676407672962</v>
      </c>
      <c r="AY38" s="49">
        <f>kWh_in_MMBtu*(AV38-AU38)*Elec_source_E+(AT38-AS38)*Gas_source_E</f>
        <v>-5.1037182119884843</v>
      </c>
      <c r="AZ38" s="50">
        <f>(AV38-AU38)*Elec_emissions/1000+(AT38-AS38)*Gas_emissions</f>
        <v>-682.3124776275514</v>
      </c>
      <c r="BA38" s="6"/>
      <c r="BB38" s="16">
        <v>1</v>
      </c>
      <c r="BC38" s="17" t="s">
        <v>22</v>
      </c>
      <c r="BD38" s="18">
        <v>26</v>
      </c>
      <c r="BE38" s="18">
        <v>21</v>
      </c>
      <c r="BF38" s="30">
        <v>59.265479665920751</v>
      </c>
      <c r="BG38" s="30">
        <v>50.94930715981927</v>
      </c>
      <c r="BH38" s="30">
        <v>462.32508393553871</v>
      </c>
      <c r="BI38" s="30">
        <v>631.07544164019646</v>
      </c>
      <c r="BJ38" s="32">
        <f>(BG38-BF38)/BF38</f>
        <v>-0.14032068166797448</v>
      </c>
      <c r="BK38" s="36">
        <f t="shared" ref="BK38:BK41" si="24">(BI38-BH38)/BH38</f>
        <v>0.36500368153977636</v>
      </c>
      <c r="BL38" s="49">
        <f>kWh_in_MMBtu*(BI38-BH38)*Elec_source_E+(BG38-BF38)*Gas_source_E</f>
        <v>-7.2580097729384541</v>
      </c>
      <c r="BM38" s="50">
        <f>(BI38-BH38)*Elec_emissions/1000+(BG38-BF38)*Gas_emissions</f>
        <v>-977.11433829434532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3751</v>
      </c>
      <c r="F39" s="30">
        <v>28.408796093944559</v>
      </c>
      <c r="G39" s="31">
        <v>19.34799824695903</v>
      </c>
      <c r="H39" s="31">
        <v>276.33592528837062</v>
      </c>
      <c r="I39" s="30">
        <v>1162.9784195846455</v>
      </c>
      <c r="J39" s="37">
        <f t="shared" ref="J39:J41" si="25">(G39-F39)/F39</f>
        <v>-0.31894339404677807</v>
      </c>
      <c r="K39" s="38">
        <f t="shared" si="20"/>
        <v>3.2085675916767546</v>
      </c>
      <c r="L39" s="49">
        <f>kWh_in_MMBtu*(I39-H39)*Elec_source_E+(G39-F39)*Gas_source_E</f>
        <v>-0.38399632749355916</v>
      </c>
      <c r="M39" s="50">
        <f>(I39-H39)*Elec_emissions/1000+(G39-F39)*Gas_emissions</f>
        <v>-42.75909680008931</v>
      </c>
      <c r="N39" s="6"/>
      <c r="O39" s="16">
        <v>2</v>
      </c>
      <c r="P39" s="17" t="s">
        <v>23</v>
      </c>
      <c r="Q39" s="18">
        <v>3462</v>
      </c>
      <c r="R39" s="18">
        <v>2814</v>
      </c>
      <c r="S39" s="30">
        <v>27.663970529635542</v>
      </c>
      <c r="T39" s="31">
        <v>18.349468354969023</v>
      </c>
      <c r="U39" s="31">
        <v>270.46988165800394</v>
      </c>
      <c r="V39" s="30">
        <v>1194.3085779370008</v>
      </c>
      <c r="W39" s="37">
        <f t="shared" ref="W39:W41" si="26">(T39-S39)/S39</f>
        <v>-0.33670156511655425</v>
      </c>
      <c r="X39" s="38">
        <f t="shared" si="21"/>
        <v>3.4156804839628911</v>
      </c>
      <c r="Y39" s="49">
        <f>kWh_in_MMBtu*(V39-U39)*Elec_source_E+(T39-S39)*Gas_source_E</f>
        <v>-0.26231659155476628</v>
      </c>
      <c r="Z39" s="50">
        <f>(V39-U39)*Elec_emissions/1000+(T39-S39)*Gas_emissions</f>
        <v>-25.970355286316817</v>
      </c>
      <c r="AA39" s="6"/>
      <c r="AB39" s="16">
        <v>2</v>
      </c>
      <c r="AC39" s="17" t="s">
        <v>23</v>
      </c>
      <c r="AD39" s="18">
        <v>1135</v>
      </c>
      <c r="AE39" s="18">
        <v>860</v>
      </c>
      <c r="AF39" s="30">
        <v>27.664540716389048</v>
      </c>
      <c r="AG39" s="31">
        <v>19.605689195540947</v>
      </c>
      <c r="AH39" s="31">
        <v>274.66642367874812</v>
      </c>
      <c r="AI39" s="30">
        <v>1075.6543880096499</v>
      </c>
      <c r="AJ39" s="37">
        <f t="shared" ref="AJ39:AJ41" si="27">(AG39-AF39)/AF39</f>
        <v>-0.29130617433579409</v>
      </c>
      <c r="AK39" s="38">
        <f t="shared" si="22"/>
        <v>2.9162208966165566</v>
      </c>
      <c r="AL39" s="49">
        <f>kWh_in_MMBtu*(AI39-AH39)*Elec_source_E+(AG39-AF39)*Gas_source_E</f>
        <v>-0.20888051946832675</v>
      </c>
      <c r="AM39" s="50">
        <f>(AI39-AH39)*Elec_emissions/1000+(AG39-AF39)*Gas_emissions</f>
        <v>-20.014673427539719</v>
      </c>
      <c r="AO39" s="16">
        <v>2</v>
      </c>
      <c r="AP39" s="17" t="s">
        <v>23</v>
      </c>
      <c r="AQ39" s="18">
        <v>78</v>
      </c>
      <c r="AR39" s="18">
        <v>56</v>
      </c>
      <c r="AS39" s="30">
        <v>65.694660516298555</v>
      </c>
      <c r="AT39" s="31">
        <v>54.121909523814772</v>
      </c>
      <c r="AU39" s="31">
        <v>526.99745794086232</v>
      </c>
      <c r="AV39" s="30">
        <v>1131.5311940198483</v>
      </c>
      <c r="AW39" s="37">
        <f t="shared" ref="AW39:AW41" si="28">(AT39-AS39)/AS39</f>
        <v>-0.17615968941056687</v>
      </c>
      <c r="AX39" s="38">
        <f t="shared" si="23"/>
        <v>1.1471283721957242</v>
      </c>
      <c r="AY39" s="49">
        <f>kWh_in_MMBtu*(AV39-AU39)*Elec_source_E+(AT39-AS39)*Gas_source_E</f>
        <v>-6.1422430527799623</v>
      </c>
      <c r="AZ39" s="50">
        <f>(AV39-AU39)*Elec_emissions/1000+(AT39-AS39)*Gas_emissions</f>
        <v>-822.20234363627048</v>
      </c>
      <c r="BA39" s="6"/>
      <c r="BB39" s="16">
        <v>2</v>
      </c>
      <c r="BC39" s="17" t="s">
        <v>23</v>
      </c>
      <c r="BD39" s="18">
        <v>26</v>
      </c>
      <c r="BE39" s="18">
        <v>21</v>
      </c>
      <c r="BF39" s="30">
        <v>59.265479665920751</v>
      </c>
      <c r="BG39" s="31">
        <v>49.867515807699775</v>
      </c>
      <c r="BH39" s="31">
        <v>462.32508393553871</v>
      </c>
      <c r="BI39" s="30">
        <v>624.72347589874141</v>
      </c>
      <c r="BJ39" s="37">
        <f t="shared" ref="BJ39:BJ41" si="29">(BG39-BF39)/BF39</f>
        <v>-0.15857399469636047</v>
      </c>
      <c r="BK39" s="38">
        <f t="shared" si="24"/>
        <v>0.35126450544449728</v>
      </c>
      <c r="BL39" s="49">
        <f>kWh_in_MMBtu*(BI39-BH39)*Elec_source_E+(BG39-BF39)*Gas_source_E</f>
        <v>-8.5051656235613713</v>
      </c>
      <c r="BM39" s="50">
        <f>(BI39-BH39)*Elec_emissions/1000+(BG39-BF39)*Gas_emissions</f>
        <v>-1145.3734252439867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4477</v>
      </c>
      <c r="F40" s="30">
        <v>28.689152876400922</v>
      </c>
      <c r="G40" s="31">
        <v>19.225580005034615</v>
      </c>
      <c r="H40" s="31">
        <v>278.95673328888245</v>
      </c>
      <c r="I40" s="30">
        <v>1176.5638970326522</v>
      </c>
      <c r="J40" s="37">
        <f t="shared" si="25"/>
        <v>-0.32986588736647005</v>
      </c>
      <c r="K40" s="38">
        <f t="shared" si="20"/>
        <v>3.217728975963539</v>
      </c>
      <c r="L40" s="49">
        <f>kWh_in_MMBtu*(I40-H40)*Elec_source_E+(G40-F40)*Gas_source_E</f>
        <v>-0.70563485200947262</v>
      </c>
      <c r="M40" s="50">
        <f>(I40-H40)*Elec_emissions/1000+(G40-F40)*Gas_emissions</f>
        <v>-86.024396007405812</v>
      </c>
      <c r="N40" s="6"/>
      <c r="O40" s="16">
        <v>3</v>
      </c>
      <c r="P40" s="17" t="s">
        <v>24</v>
      </c>
      <c r="Q40" s="18">
        <v>3462</v>
      </c>
      <c r="R40" s="18">
        <v>3290</v>
      </c>
      <c r="S40" s="30">
        <v>27.973403011184306</v>
      </c>
      <c r="T40" s="31">
        <v>17.92876005466961</v>
      </c>
      <c r="U40" s="31">
        <v>273.52779375295307</v>
      </c>
      <c r="V40" s="30">
        <v>1254.4486651439454</v>
      </c>
      <c r="W40" s="37">
        <f t="shared" si="26"/>
        <v>-0.35907833424838065</v>
      </c>
      <c r="X40" s="38">
        <f t="shared" si="21"/>
        <v>3.5861835389092045</v>
      </c>
      <c r="Y40" s="49">
        <f>kWh_in_MMBtu*(V40-U40)*Elec_source_E+(T40-S40)*Gas_source_E</f>
        <v>-0.44705608106690953</v>
      </c>
      <c r="Z40" s="50">
        <f>(V40-U40)*Elec_emissions/1000+(T40-S40)*Gas_emissions</f>
        <v>-50.303567605157468</v>
      </c>
      <c r="AA40" s="6"/>
      <c r="AB40" s="16">
        <v>3</v>
      </c>
      <c r="AC40" s="17" t="s">
        <v>24</v>
      </c>
      <c r="AD40" s="18">
        <v>1135</v>
      </c>
      <c r="AE40" s="18">
        <v>1089</v>
      </c>
      <c r="AF40" s="30">
        <v>28.148221026906203</v>
      </c>
      <c r="AG40" s="31">
        <v>20.534216038341381</v>
      </c>
      <c r="AH40" s="31">
        <v>278.07234223041416</v>
      </c>
      <c r="AI40" s="30">
        <v>968.35942303073762</v>
      </c>
      <c r="AJ40" s="37">
        <f t="shared" si="27"/>
        <v>-0.27049684529927415</v>
      </c>
      <c r="AK40" s="38">
        <f t="shared" si="22"/>
        <v>2.4824010732730231</v>
      </c>
      <c r="AL40" s="49">
        <f>kWh_in_MMBtu*(AI40-AH40)*Elec_source_E+(AG40-AF40)*Gas_source_E</f>
        <v>-0.90914632377593296</v>
      </c>
      <c r="AM40" s="50">
        <f>(AI40-AH40)*Elec_emissions/1000+(AG40-AF40)*Gas_emissions</f>
        <v>-115.5813178353585</v>
      </c>
      <c r="AO40" s="16">
        <v>3</v>
      </c>
      <c r="AP40" s="17" t="s">
        <v>24</v>
      </c>
      <c r="AQ40" s="18">
        <v>78</v>
      </c>
      <c r="AR40" s="18">
        <v>72</v>
      </c>
      <c r="AS40" s="30">
        <v>59.836818580840486</v>
      </c>
      <c r="AT40" s="31">
        <v>49.276701284041877</v>
      </c>
      <c r="AU40" s="31">
        <v>483.92759525857463</v>
      </c>
      <c r="AV40" s="30">
        <v>942.18483470435649</v>
      </c>
      <c r="AW40" s="37">
        <f t="shared" si="28"/>
        <v>-0.17648193114631794</v>
      </c>
      <c r="AX40" s="38">
        <f t="shared" si="23"/>
        <v>0.94695413928797256</v>
      </c>
      <c r="AY40" s="49">
        <f>kWh_in_MMBtu*(AV40-AU40)*Elec_source_E+(AT40-AS40)*Gas_source_E</f>
        <v>-6.6044884991006931</v>
      </c>
      <c r="AZ40" s="50">
        <f>(AV40-AU40)*Elec_emissions/1000+(AT40-AS40)*Gas_emissions</f>
        <v>-886.03121647522858</v>
      </c>
      <c r="BA40" s="6"/>
      <c r="BB40" s="16">
        <v>3</v>
      </c>
      <c r="BC40" s="17" t="s">
        <v>24</v>
      </c>
      <c r="BD40" s="18">
        <v>26</v>
      </c>
      <c r="BE40" s="18">
        <v>26</v>
      </c>
      <c r="BF40" s="30">
        <v>55.660687874200065</v>
      </c>
      <c r="BG40" s="31">
        <v>45.292974787381688</v>
      </c>
      <c r="BH40" s="31">
        <v>435.35715152216324</v>
      </c>
      <c r="BI40" s="30">
        <v>690.75918893859784</v>
      </c>
      <c r="BJ40" s="37">
        <f t="shared" si="29"/>
        <v>-0.1862663485268215</v>
      </c>
      <c r="BK40" s="38">
        <f t="shared" si="24"/>
        <v>0.58664945900959331</v>
      </c>
      <c r="BL40" s="49">
        <f>kWh_in_MMBtu*(BI40-BH40)*Elec_source_E+(BG40-BF40)*Gas_source_E</f>
        <v>-8.5665079695966284</v>
      </c>
      <c r="BM40" s="50">
        <f>(BI40-BH40)*Elec_emissions/1000+(BG40-BF40)*Gas_emissions</f>
        <v>-1152.6992613588054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4696</v>
      </c>
      <c r="F41" s="39">
        <v>28.750001418552799</v>
      </c>
      <c r="G41" s="40">
        <v>17.045489612094311</v>
      </c>
      <c r="H41" s="40">
        <v>279.09087006207392</v>
      </c>
      <c r="I41" s="39">
        <v>1441.9362517295785</v>
      </c>
      <c r="J41" s="41">
        <f t="shared" si="25"/>
        <v>-0.40711343405031603</v>
      </c>
      <c r="K41" s="42">
        <f t="shared" si="20"/>
        <v>4.1665475528055458</v>
      </c>
      <c r="L41" s="51">
        <f>kWh_in_MMBtu*(I41-H41)*Elec_source_E+(G41-F41)*Gas_source_E</f>
        <v>-0.3086541924766486</v>
      </c>
      <c r="M41" s="52">
        <f>(I41-H41)*Elec_emissions/1000+(G41-F41)*Gas_emissions</f>
        <v>-29.786050604845968</v>
      </c>
      <c r="N41" s="6"/>
      <c r="O41" s="19">
        <v>4</v>
      </c>
      <c r="P41" s="14" t="s">
        <v>25</v>
      </c>
      <c r="Q41" s="13">
        <v>3462</v>
      </c>
      <c r="R41" s="13">
        <v>3459</v>
      </c>
      <c r="S41" s="39">
        <v>27.993693127975693</v>
      </c>
      <c r="T41" s="40">
        <v>15.734103026820142</v>
      </c>
      <c r="U41" s="40">
        <v>273.48767690832341</v>
      </c>
      <c r="V41" s="39">
        <v>1529.1991833678062</v>
      </c>
      <c r="W41" s="41">
        <f t="shared" si="26"/>
        <v>-0.43794114785461602</v>
      </c>
      <c r="X41" s="42">
        <f t="shared" si="21"/>
        <v>4.5914738121104204</v>
      </c>
      <c r="Y41" s="51">
        <f>kWh_in_MMBtu*(V41-U41)*Elec_source_E+(T41-S41)*Gas_source_E</f>
        <v>8.0522502041354471E-2</v>
      </c>
      <c r="Z41" s="52">
        <f>(V41-U41)*Elec_emissions/1000+(T41-S41)*Gas_emissions</f>
        <v>23.644785522222037</v>
      </c>
      <c r="AA41" s="6"/>
      <c r="AB41" s="19">
        <v>4</v>
      </c>
      <c r="AC41" s="14" t="s">
        <v>25</v>
      </c>
      <c r="AD41" s="13">
        <v>1135</v>
      </c>
      <c r="AE41" s="13">
        <v>1133</v>
      </c>
      <c r="AF41" s="39">
        <v>28.241538148860482</v>
      </c>
      <c r="AG41" s="40">
        <v>18.305620141324194</v>
      </c>
      <c r="AH41" s="40">
        <v>278.40074970851509</v>
      </c>
      <c r="AI41" s="39">
        <v>1205.7974653696256</v>
      </c>
      <c r="AJ41" s="41">
        <f t="shared" si="27"/>
        <v>-0.3518192938063181</v>
      </c>
      <c r="AK41" s="42">
        <f t="shared" si="22"/>
        <v>3.3311573931898262</v>
      </c>
      <c r="AL41" s="51">
        <f>kWh_in_MMBtu*(AI41-AH41)*Elec_source_E+(AG41-AF41)*Gas_source_E</f>
        <v>-0.9015681803160831</v>
      </c>
      <c r="AM41" s="52">
        <f>(AI41-AH41)*Elec_emissions/1000+(AG41-AF41)*Gas_emissions</f>
        <v>-112.14512253657949</v>
      </c>
      <c r="AO41" s="19">
        <v>4</v>
      </c>
      <c r="AP41" s="14" t="s">
        <v>25</v>
      </c>
      <c r="AQ41" s="13">
        <v>78</v>
      </c>
      <c r="AR41" s="13">
        <v>78</v>
      </c>
      <c r="AS41" s="39">
        <v>60.704891339329443</v>
      </c>
      <c r="AT41" s="40">
        <v>48.106040257184922</v>
      </c>
      <c r="AU41" s="40">
        <v>485.5066157216126</v>
      </c>
      <c r="AV41" s="39">
        <v>1205.6266889268525</v>
      </c>
      <c r="AW41" s="41">
        <f t="shared" si="28"/>
        <v>-0.20754260166152352</v>
      </c>
      <c r="AX41" s="42">
        <f t="shared" si="23"/>
        <v>1.4832343162511168</v>
      </c>
      <c r="AY41" s="51">
        <f>kWh_in_MMBtu*(AV41-AU41)*Elec_source_E+(AT41-AS41)*Gas_source_E</f>
        <v>-6.0232406277381587</v>
      </c>
      <c r="AZ41" s="52">
        <f>(AV41-AU41)*Elec_emissions/1000+(AT41-AS41)*Gas_emissions</f>
        <v>-804.97652263482587</v>
      </c>
      <c r="BA41" s="6"/>
      <c r="BB41" s="19">
        <v>4</v>
      </c>
      <c r="BC41" s="14" t="s">
        <v>25</v>
      </c>
      <c r="BD41" s="13">
        <v>26</v>
      </c>
      <c r="BE41" s="13">
        <v>26</v>
      </c>
      <c r="BF41" s="39">
        <v>55.660687874200065</v>
      </c>
      <c r="BG41" s="40">
        <v>43.416080324732839</v>
      </c>
      <c r="BH41" s="40">
        <v>435.35715152216324</v>
      </c>
      <c r="BI41" s="39">
        <v>831.74049433774701</v>
      </c>
      <c r="BJ41" s="41">
        <f t="shared" si="29"/>
        <v>-0.21998663719610384</v>
      </c>
      <c r="BK41" s="42">
        <f t="shared" si="24"/>
        <v>0.91047853797666312</v>
      </c>
      <c r="BL41" s="51">
        <f>kWh_in_MMBtu*(BI41-BH41)*Elec_source_E+(BG41-BF41)*Gas_source_E</f>
        <v>-9.1029963526807336</v>
      </c>
      <c r="BM41" s="52">
        <f>(BI41-BH41)*Elec_emissions/1000+(BG41-BF41)*Gas_emissions</f>
        <v>-1223.6159293178234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59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59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59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53" t="s">
        <v>36</v>
      </c>
      <c r="G48" s="53"/>
      <c r="H48" s="53"/>
      <c r="I48" s="53"/>
      <c r="J48" s="28"/>
      <c r="K48" s="29"/>
      <c r="L48" s="45"/>
      <c r="M48" s="29"/>
      <c r="O48" s="27"/>
      <c r="P48" s="28"/>
      <c r="Q48" s="28"/>
      <c r="R48" s="28"/>
      <c r="S48" s="53" t="s">
        <v>36</v>
      </c>
      <c r="T48" s="53"/>
      <c r="U48" s="53"/>
      <c r="V48" s="53"/>
      <c r="W48" s="28"/>
      <c r="X48" s="29"/>
      <c r="Y48" s="45"/>
      <c r="Z48" s="29"/>
      <c r="AB48" s="27"/>
      <c r="AC48" s="28"/>
      <c r="AD48" s="28"/>
      <c r="AE48" s="28"/>
      <c r="AF48" s="53" t="s">
        <v>36</v>
      </c>
      <c r="AG48" s="53"/>
      <c r="AH48" s="53"/>
      <c r="AI48" s="53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35</v>
      </c>
      <c r="I49" s="23" t="s">
        <v>35</v>
      </c>
      <c r="J49" s="23" t="s">
        <v>42</v>
      </c>
      <c r="K49" s="34" t="s">
        <v>42</v>
      </c>
      <c r="L49" s="46" t="s">
        <v>42</v>
      </c>
      <c r="M49" s="34" t="s">
        <v>42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35</v>
      </c>
      <c r="V49" s="23" t="s">
        <v>35</v>
      </c>
      <c r="W49" s="23" t="s">
        <v>42</v>
      </c>
      <c r="X49" s="34" t="s">
        <v>42</v>
      </c>
      <c r="Y49" s="46" t="s">
        <v>42</v>
      </c>
      <c r="Z49" s="34" t="s">
        <v>42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35</v>
      </c>
      <c r="AI49" s="23" t="s">
        <v>35</v>
      </c>
      <c r="AJ49" s="23" t="s">
        <v>42</v>
      </c>
      <c r="AK49" s="34" t="s">
        <v>42</v>
      </c>
      <c r="AL49" s="46" t="s">
        <v>42</v>
      </c>
      <c r="AM49" s="34" t="s">
        <v>42</v>
      </c>
      <c r="AX49" s="34" t="s">
        <v>42</v>
      </c>
      <c r="AY49" s="46" t="s">
        <v>42</v>
      </c>
      <c r="AZ49" s="34" t="s">
        <v>42</v>
      </c>
      <c r="BK49" s="34" t="s">
        <v>42</v>
      </c>
      <c r="BL49" s="46" t="s">
        <v>42</v>
      </c>
      <c r="BM49" s="34" t="s">
        <v>42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33</v>
      </c>
      <c r="G50" s="23" t="s">
        <v>34</v>
      </c>
      <c r="H50" s="23" t="s">
        <v>33</v>
      </c>
      <c r="I50" s="23" t="s">
        <v>34</v>
      </c>
      <c r="J50" s="23" t="s">
        <v>37</v>
      </c>
      <c r="K50" s="34" t="s">
        <v>38</v>
      </c>
      <c r="L50" s="46" t="s">
        <v>43</v>
      </c>
      <c r="M50" s="34" t="s">
        <v>44</v>
      </c>
      <c r="O50" s="16"/>
      <c r="P50" s="18"/>
      <c r="Q50" s="23" t="s">
        <v>6</v>
      </c>
      <c r="R50" s="23" t="s">
        <v>4</v>
      </c>
      <c r="S50" s="23" t="s">
        <v>33</v>
      </c>
      <c r="T50" s="23" t="s">
        <v>34</v>
      </c>
      <c r="U50" s="23" t="s">
        <v>33</v>
      </c>
      <c r="V50" s="23" t="s">
        <v>34</v>
      </c>
      <c r="W50" s="23" t="s">
        <v>37</v>
      </c>
      <c r="X50" s="34" t="s">
        <v>38</v>
      </c>
      <c r="Y50" s="46" t="s">
        <v>43</v>
      </c>
      <c r="Z50" s="34" t="s">
        <v>44</v>
      </c>
      <c r="AB50" s="16"/>
      <c r="AC50" s="18"/>
      <c r="AD50" s="23" t="s">
        <v>6</v>
      </c>
      <c r="AE50" s="23" t="s">
        <v>4</v>
      </c>
      <c r="AF50" s="23" t="s">
        <v>33</v>
      </c>
      <c r="AG50" s="23" t="s">
        <v>34</v>
      </c>
      <c r="AH50" s="23" t="s">
        <v>33</v>
      </c>
      <c r="AI50" s="23" t="s">
        <v>34</v>
      </c>
      <c r="AJ50" s="23" t="s">
        <v>37</v>
      </c>
      <c r="AK50" s="34" t="s">
        <v>38</v>
      </c>
      <c r="AL50" s="46" t="s">
        <v>43</v>
      </c>
      <c r="AM50" s="34" t="s">
        <v>44</v>
      </c>
      <c r="AX50" s="34" t="s">
        <v>38</v>
      </c>
      <c r="AY50" s="46" t="s">
        <v>43</v>
      </c>
      <c r="AZ50" s="34" t="s">
        <v>44</v>
      </c>
      <c r="BK50" s="34" t="s">
        <v>38</v>
      </c>
      <c r="BL50" s="46" t="s">
        <v>43</v>
      </c>
      <c r="BM50" s="34" t="s">
        <v>44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39</v>
      </c>
      <c r="G51" s="10" t="s">
        <v>39</v>
      </c>
      <c r="H51" s="10" t="s">
        <v>40</v>
      </c>
      <c r="I51" s="10" t="s">
        <v>40</v>
      </c>
      <c r="J51" s="9" t="s">
        <v>41</v>
      </c>
      <c r="K51" s="35" t="s">
        <v>41</v>
      </c>
      <c r="L51" s="47" t="s">
        <v>39</v>
      </c>
      <c r="M51" s="48" t="s">
        <v>45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39</v>
      </c>
      <c r="T51" s="10" t="s">
        <v>39</v>
      </c>
      <c r="U51" s="10" t="s">
        <v>40</v>
      </c>
      <c r="V51" s="10" t="s">
        <v>40</v>
      </c>
      <c r="W51" s="9" t="s">
        <v>41</v>
      </c>
      <c r="X51" s="35" t="s">
        <v>41</v>
      </c>
      <c r="Y51" s="47" t="s">
        <v>39</v>
      </c>
      <c r="Z51" s="48" t="s">
        <v>45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39</v>
      </c>
      <c r="AG51" s="10" t="s">
        <v>39</v>
      </c>
      <c r="AH51" s="10" t="s">
        <v>40</v>
      </c>
      <c r="AI51" s="10" t="s">
        <v>40</v>
      </c>
      <c r="AJ51" s="9" t="s">
        <v>41</v>
      </c>
      <c r="AK51" s="35" t="s">
        <v>41</v>
      </c>
      <c r="AL51" s="47" t="s">
        <v>39</v>
      </c>
      <c r="AM51" s="48" t="s">
        <v>45</v>
      </c>
      <c r="AX51" s="35" t="s">
        <v>41</v>
      </c>
      <c r="AY51" s="47" t="s">
        <v>39</v>
      </c>
      <c r="AZ51" s="48" t="s">
        <v>45</v>
      </c>
      <c r="BK51" s="35" t="s">
        <v>41</v>
      </c>
      <c r="BL51" s="47" t="s">
        <v>39</v>
      </c>
      <c r="BM51" s="48" t="s">
        <v>45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726</v>
      </c>
      <c r="F53" s="30">
        <v>37.451487724104837</v>
      </c>
      <c r="G53" s="30">
        <v>27.990219382963168</v>
      </c>
      <c r="H53" s="30">
        <v>311.67232659770247</v>
      </c>
      <c r="I53" s="30">
        <v>1532.6305619056081</v>
      </c>
      <c r="J53" s="32">
        <f>(G53-F53)/F53</f>
        <v>-0.25262730310849918</v>
      </c>
      <c r="K53" s="36">
        <f t="shared" ref="K53:K56" si="30">(I53-H53)/H53</f>
        <v>3.9174419129096529</v>
      </c>
      <c r="L53" s="49">
        <f>kWh_in_MMBtu*(I53-H53)*Elec_source_E+(G53-F53)*Gas_source_E</f>
        <v>2.7586294508359206</v>
      </c>
      <c r="M53" s="50">
        <f>(I53-H53)*Elec_emissions/1000+(G53-F53)*Gas_emissions</f>
        <v>384.46682798986967</v>
      </c>
      <c r="O53" s="16">
        <v>1</v>
      </c>
      <c r="P53" s="17" t="s">
        <v>22</v>
      </c>
      <c r="Q53" s="18">
        <v>794</v>
      </c>
      <c r="R53" s="18">
        <v>236</v>
      </c>
      <c r="S53" s="30">
        <v>55.950661117135233</v>
      </c>
      <c r="T53" s="30">
        <v>44.647198146232547</v>
      </c>
      <c r="U53" s="30">
        <v>383.74852129357186</v>
      </c>
      <c r="V53" s="30">
        <v>1278.1117285971759</v>
      </c>
      <c r="W53" s="32">
        <f>(T53-S53)/S53</f>
        <v>-0.20202554795980651</v>
      </c>
      <c r="X53" s="36">
        <f t="shared" ref="X53:X56" si="31">(V53-U53)/U53</f>
        <v>2.3305971428601446</v>
      </c>
      <c r="Y53" s="49">
        <f>kWh_in_MMBtu*(V53-U53)*Elec_source_E+(T53-S53)*Gas_source_E</f>
        <v>-2.7458444146517955</v>
      </c>
      <c r="Z53" s="50">
        <f>(V53-U53)*Elec_emissions/1000+(T53-S53)*Gas_emissions</f>
        <v>-361.20495330325457</v>
      </c>
      <c r="AB53" s="16">
        <v>1</v>
      </c>
      <c r="AC53" s="17" t="s">
        <v>22</v>
      </c>
      <c r="AD53" s="18">
        <v>661</v>
      </c>
      <c r="AE53" s="18">
        <v>490</v>
      </c>
      <c r="AF53" s="30">
        <v>28.541681763380041</v>
      </c>
      <c r="AG53" s="30">
        <v>19.96767450922529</v>
      </c>
      <c r="AH53" s="30">
        <v>276.95807772377327</v>
      </c>
      <c r="AI53" s="30">
        <v>1096.4706765813785</v>
      </c>
      <c r="AJ53" s="32">
        <f>(AG53-AF53)/AF53</f>
        <v>-0.3004030149742436</v>
      </c>
      <c r="AK53" s="36">
        <f t="shared" ref="AK53:AK56" si="32">(AI53-AH53)/AH53</f>
        <v>2.9589770610516504</v>
      </c>
      <c r="AL53" s="49">
        <f>kWh_in_MMBtu*(AI53-AH53)*Elec_source_E+(AG53-AF53)*Gas_source_E</f>
        <v>-0.57207806414362317</v>
      </c>
      <c r="AM53" s="50">
        <f>(AI53-AH53)*Elec_emissions/1000+(AG53-AF53)*Gas_emissions</f>
        <v>-68.80774762179044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794</v>
      </c>
      <c r="F54" s="30">
        <v>38.120352199924206</v>
      </c>
      <c r="G54" s="31">
        <v>28.70009711403446</v>
      </c>
      <c r="H54" s="31">
        <v>315.29603323837898</v>
      </c>
      <c r="I54" s="30">
        <v>1479.5284463286418</v>
      </c>
      <c r="J54" s="37">
        <f t="shared" ref="J54:J56" si="35">(G54-F54)/F54</f>
        <v>-0.2471187841204803</v>
      </c>
      <c r="K54" s="38">
        <f t="shared" si="30"/>
        <v>3.6925057417707734</v>
      </c>
      <c r="L54" s="49">
        <f>kWh_in_MMBtu*(I54-H54)*Elec_source_E+(G54-F54)*Gas_source_E</f>
        <v>2.196035001725944</v>
      </c>
      <c r="M54" s="50">
        <f>(I54-H54)*Elec_emissions/1000+(G54-F54)*Gas_emissions</f>
        <v>308.01643100744968</v>
      </c>
      <c r="O54" s="16">
        <v>2</v>
      </c>
      <c r="P54" s="17" t="s">
        <v>23</v>
      </c>
      <c r="Q54" s="18">
        <v>794</v>
      </c>
      <c r="R54" s="18">
        <v>283</v>
      </c>
      <c r="S54" s="30">
        <v>55.2070570991797</v>
      </c>
      <c r="T54" s="31">
        <v>44.862033694194089</v>
      </c>
      <c r="U54" s="31">
        <v>382.89087666154984</v>
      </c>
      <c r="V54" s="30">
        <v>1100.1443689237935</v>
      </c>
      <c r="W54" s="37">
        <f t="shared" ref="W54:W56" si="36">(T54-S54)/S54</f>
        <v>-0.18738588775708032</v>
      </c>
      <c r="X54" s="38">
        <f t="shared" si="31"/>
        <v>1.873258246621134</v>
      </c>
      <c r="Y54" s="49">
        <f>kWh_in_MMBtu*(V54-U54)*Elec_source_E+(T54-S54)*Gas_source_E</f>
        <v>-3.5972576833031829</v>
      </c>
      <c r="Z54" s="50">
        <f>(V54-U54)*Elec_emissions/1000+(T54-S54)*Gas_emissions</f>
        <v>-477.83186278358244</v>
      </c>
      <c r="AB54" s="16">
        <v>2</v>
      </c>
      <c r="AC54" s="17" t="s">
        <v>23</v>
      </c>
      <c r="AD54" s="18">
        <v>661</v>
      </c>
      <c r="AE54" s="18">
        <v>511</v>
      </c>
      <c r="AF54" s="30">
        <v>28.657460836931516</v>
      </c>
      <c r="AG54" s="31">
        <v>19.749357285883445</v>
      </c>
      <c r="AH54" s="31">
        <v>277.86092425842293</v>
      </c>
      <c r="AI54" s="30">
        <v>1095.8987139588105</v>
      </c>
      <c r="AJ54" s="37">
        <f t="shared" ref="AJ54:AJ56" si="37">(AG54-AF54)/AF54</f>
        <v>-0.31084762190682286</v>
      </c>
      <c r="AK54" s="38">
        <f t="shared" si="32"/>
        <v>2.9440548068557355</v>
      </c>
      <c r="AL54" s="49">
        <f>kWh_in_MMBtu*(AI54-AH54)*Elec_source_E+(AG54-AF54)*Gas_source_E</f>
        <v>-0.95203213296450784</v>
      </c>
      <c r="AM54" s="50">
        <f>(AI54-AH54)*Elec_emissions/1000+(AG54-AF54)*Gas_emissions</f>
        <v>-120.06427577970294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1059</v>
      </c>
      <c r="F55" s="30">
        <v>38.838651006106545</v>
      </c>
      <c r="G55" s="31">
        <v>30.042400379768864</v>
      </c>
      <c r="H55" s="31">
        <v>320.61721666388678</v>
      </c>
      <c r="I55" s="30">
        <v>1381.6294885778482</v>
      </c>
      <c r="J55" s="37">
        <f t="shared" si="35"/>
        <v>-0.22648187819279972</v>
      </c>
      <c r="K55" s="38">
        <f t="shared" si="30"/>
        <v>3.3092804028245748</v>
      </c>
      <c r="L55" s="49">
        <f>kWh_in_MMBtu*(I55-H55)*Elec_source_E+(G55-F55)*Gas_source_E</f>
        <v>1.7711391430490302</v>
      </c>
      <c r="M55" s="50">
        <f>(I55-H55)*Elec_emissions/1000+(G55-F55)*Gas_emissions</f>
        <v>249.6630012912608</v>
      </c>
      <c r="O55" s="16">
        <v>3</v>
      </c>
      <c r="P55" s="17" t="s">
        <v>24</v>
      </c>
      <c r="Q55" s="18">
        <v>794</v>
      </c>
      <c r="R55" s="18">
        <v>440</v>
      </c>
      <c r="S55" s="30">
        <v>52.812962734760866</v>
      </c>
      <c r="T55" s="31">
        <v>44.372733529132887</v>
      </c>
      <c r="U55" s="31">
        <v>375.90879525004209</v>
      </c>
      <c r="V55" s="30">
        <v>883.78784204879912</v>
      </c>
      <c r="W55" s="37">
        <f t="shared" si="36"/>
        <v>-0.15981359061442543</v>
      </c>
      <c r="X55" s="38">
        <f t="shared" si="31"/>
        <v>1.3510698691179404</v>
      </c>
      <c r="Y55" s="49">
        <f>kWh_in_MMBtu*(V55-U55)*Elec_source_E+(T55-S55)*Gas_source_E</f>
        <v>-3.762566194298766</v>
      </c>
      <c r="Z55" s="50">
        <f>(V55-U55)*Elec_emissions/1000+(T55-S55)*Gas_emissions</f>
        <v>-502.2575591819201</v>
      </c>
      <c r="AB55" s="16">
        <v>3</v>
      </c>
      <c r="AC55" s="17" t="s">
        <v>24</v>
      </c>
      <c r="AD55" s="18">
        <v>661</v>
      </c>
      <c r="AE55" s="18">
        <v>619</v>
      </c>
      <c r="AF55" s="30">
        <v>28.905376110132675</v>
      </c>
      <c r="AG55" s="31">
        <v>19.856056945649076</v>
      </c>
      <c r="AH55" s="31">
        <v>281.31464060910764</v>
      </c>
      <c r="AI55" s="30">
        <v>1069.1442843905784</v>
      </c>
      <c r="AJ55" s="37">
        <f t="shared" si="37"/>
        <v>-0.31306699245167036</v>
      </c>
      <c r="AK55" s="38">
        <f t="shared" si="32"/>
        <v>2.8005284121567491</v>
      </c>
      <c r="AL55" s="49">
        <f>kWh_in_MMBtu*(AI55-AH55)*Elec_source_E+(AG55-AF55)*Gas_source_E</f>
        <v>-1.4293614318802774</v>
      </c>
      <c r="AM55" s="50">
        <f>(AI55-AH55)*Elec_emissions/1000+(AG55-AF55)*Gas_emissions</f>
        <v>-184.74561512083028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1446</v>
      </c>
      <c r="F56" s="39">
        <v>41.480988668581517</v>
      </c>
      <c r="G56" s="40">
        <v>32.69530962812788</v>
      </c>
      <c r="H56" s="40">
        <v>332.0764598561064</v>
      </c>
      <c r="I56" s="39">
        <v>1398.6975702597963</v>
      </c>
      <c r="J56" s="41">
        <f t="shared" si="35"/>
        <v>-0.21180013597670289</v>
      </c>
      <c r="K56" s="42">
        <f t="shared" si="30"/>
        <v>3.2119744677652626</v>
      </c>
      <c r="L56" s="51">
        <f>kWh_in_MMBtu*(I56-H56)*Elec_source_E+(G56-F56)*Gas_source_E</f>
        <v>1.84270962971571</v>
      </c>
      <c r="M56" s="52">
        <f>(I56-H56)*Elec_emissions/1000+(G56-F56)*Gas_emissions</f>
        <v>259.37227558028076</v>
      </c>
      <c r="O56" s="19">
        <v>4</v>
      </c>
      <c r="P56" s="14" t="s">
        <v>25</v>
      </c>
      <c r="Q56" s="13">
        <v>794</v>
      </c>
      <c r="R56" s="13">
        <v>787</v>
      </c>
      <c r="S56" s="39">
        <v>52.205320448731889</v>
      </c>
      <c r="T56" s="40">
        <v>44.991613118745974</v>
      </c>
      <c r="U56" s="40">
        <v>375.9824528896529</v>
      </c>
      <c r="V56" s="39">
        <v>785.59056867536037</v>
      </c>
      <c r="W56" s="41">
        <f t="shared" si="36"/>
        <v>-0.13817954315729408</v>
      </c>
      <c r="X56" s="42">
        <f t="shared" si="31"/>
        <v>1.0894341282089655</v>
      </c>
      <c r="Y56" s="51">
        <f>kWh_in_MMBtu*(V56-U56)*Elec_source_E+(T56-S56)*Gas_source_E</f>
        <v>-3.4777325020660221</v>
      </c>
      <c r="Z56" s="52">
        <f>(V56-U56)*Elec_emissions/1000+(T56-S56)*Gas_emissions</f>
        <v>-464.84477715551077</v>
      </c>
      <c r="AB56" s="19">
        <v>4</v>
      </c>
      <c r="AC56" s="14" t="s">
        <v>25</v>
      </c>
      <c r="AD56" s="13">
        <v>661</v>
      </c>
      <c r="AE56" s="13">
        <v>659</v>
      </c>
      <c r="AF56" s="39">
        <v>28.673630381816256</v>
      </c>
      <c r="AG56" s="40">
        <v>18.010649769074099</v>
      </c>
      <c r="AH56" s="40">
        <v>279.64244389646854</v>
      </c>
      <c r="AI56" s="39">
        <v>1239.4771179957288</v>
      </c>
      <c r="AJ56" s="41">
        <f t="shared" si="37"/>
        <v>-0.37187410421193895</v>
      </c>
      <c r="AK56" s="42">
        <f t="shared" si="32"/>
        <v>3.4323640600659959</v>
      </c>
      <c r="AL56" s="51">
        <f>kWh_in_MMBtu*(AI56-AH56)*Elec_source_E+(AG56-AF56)*Gas_source_E</f>
        <v>-1.3467900717395747</v>
      </c>
      <c r="AM56" s="52">
        <f>(AI56-AH56)*Elec_emissions/1000+(AG56-AF56)*Gas_emissions</f>
        <v>-171.85853393277262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59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59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59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53" t="s">
        <v>36</v>
      </c>
      <c r="G63" s="53"/>
      <c r="H63" s="53"/>
      <c r="I63" s="53"/>
      <c r="J63" s="28"/>
      <c r="K63" s="29"/>
      <c r="L63" s="45"/>
      <c r="M63" s="29"/>
      <c r="O63" s="27"/>
      <c r="P63" s="28"/>
      <c r="Q63" s="28"/>
      <c r="R63" s="28"/>
      <c r="S63" s="53" t="s">
        <v>36</v>
      </c>
      <c r="T63" s="53"/>
      <c r="U63" s="53"/>
      <c r="V63" s="53"/>
      <c r="W63" s="28"/>
      <c r="X63" s="29"/>
      <c r="Y63" s="45"/>
      <c r="Z63" s="29"/>
      <c r="AB63" s="27"/>
      <c r="AC63" s="28"/>
      <c r="AD63" s="28"/>
      <c r="AE63" s="28"/>
      <c r="AF63" s="53" t="s">
        <v>36</v>
      </c>
      <c r="AG63" s="53"/>
      <c r="AH63" s="53"/>
      <c r="AI63" s="53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35</v>
      </c>
      <c r="I64" s="23" t="s">
        <v>35</v>
      </c>
      <c r="J64" s="23" t="s">
        <v>42</v>
      </c>
      <c r="K64" s="34" t="s">
        <v>42</v>
      </c>
      <c r="L64" s="46" t="s">
        <v>42</v>
      </c>
      <c r="M64" s="34" t="s">
        <v>42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35</v>
      </c>
      <c r="V64" s="23" t="s">
        <v>35</v>
      </c>
      <c r="W64" s="23" t="s">
        <v>42</v>
      </c>
      <c r="X64" s="34" t="s">
        <v>42</v>
      </c>
      <c r="Y64" s="46" t="s">
        <v>42</v>
      </c>
      <c r="Z64" s="34" t="s">
        <v>42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35</v>
      </c>
      <c r="AI64" s="23" t="s">
        <v>35</v>
      </c>
      <c r="AJ64" s="23" t="s">
        <v>42</v>
      </c>
      <c r="AK64" s="34" t="s">
        <v>42</v>
      </c>
      <c r="AL64" s="46" t="s">
        <v>42</v>
      </c>
      <c r="AM64" s="34" t="s">
        <v>42</v>
      </c>
      <c r="AX64" s="34" t="s">
        <v>42</v>
      </c>
      <c r="AY64" s="46" t="s">
        <v>42</v>
      </c>
      <c r="AZ64" s="34" t="s">
        <v>42</v>
      </c>
      <c r="BK64" s="34" t="s">
        <v>42</v>
      </c>
      <c r="BL64" s="46" t="s">
        <v>42</v>
      </c>
      <c r="BM64" s="34" t="s">
        <v>42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33</v>
      </c>
      <c r="G65" s="23" t="s">
        <v>34</v>
      </c>
      <c r="H65" s="23" t="s">
        <v>33</v>
      </c>
      <c r="I65" s="23" t="s">
        <v>34</v>
      </c>
      <c r="J65" s="23" t="s">
        <v>37</v>
      </c>
      <c r="K65" s="34" t="s">
        <v>38</v>
      </c>
      <c r="L65" s="46" t="s">
        <v>43</v>
      </c>
      <c r="M65" s="34" t="s">
        <v>44</v>
      </c>
      <c r="O65" s="16"/>
      <c r="P65" s="18"/>
      <c r="Q65" s="23" t="s">
        <v>6</v>
      </c>
      <c r="R65" s="23" t="s">
        <v>4</v>
      </c>
      <c r="S65" s="23" t="s">
        <v>33</v>
      </c>
      <c r="T65" s="23" t="s">
        <v>34</v>
      </c>
      <c r="U65" s="23" t="s">
        <v>33</v>
      </c>
      <c r="V65" s="23" t="s">
        <v>34</v>
      </c>
      <c r="W65" s="23" t="s">
        <v>37</v>
      </c>
      <c r="X65" s="34" t="s">
        <v>38</v>
      </c>
      <c r="Y65" s="46" t="s">
        <v>43</v>
      </c>
      <c r="Z65" s="34" t="s">
        <v>44</v>
      </c>
      <c r="AB65" s="16"/>
      <c r="AC65" s="18"/>
      <c r="AD65" s="23" t="s">
        <v>6</v>
      </c>
      <c r="AE65" s="23" t="s">
        <v>4</v>
      </c>
      <c r="AF65" s="23" t="s">
        <v>33</v>
      </c>
      <c r="AG65" s="23" t="s">
        <v>34</v>
      </c>
      <c r="AH65" s="23" t="s">
        <v>33</v>
      </c>
      <c r="AI65" s="23" t="s">
        <v>34</v>
      </c>
      <c r="AJ65" s="23" t="s">
        <v>37</v>
      </c>
      <c r="AK65" s="34" t="s">
        <v>38</v>
      </c>
      <c r="AL65" s="46" t="s">
        <v>43</v>
      </c>
      <c r="AM65" s="34" t="s">
        <v>44</v>
      </c>
      <c r="AX65" s="34" t="s">
        <v>38</v>
      </c>
      <c r="AY65" s="46" t="s">
        <v>43</v>
      </c>
      <c r="AZ65" s="34" t="s">
        <v>44</v>
      </c>
      <c r="BK65" s="34" t="s">
        <v>38</v>
      </c>
      <c r="BL65" s="46" t="s">
        <v>43</v>
      </c>
      <c r="BM65" s="34" t="s">
        <v>44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39</v>
      </c>
      <c r="G66" s="10" t="s">
        <v>39</v>
      </c>
      <c r="H66" s="10" t="s">
        <v>40</v>
      </c>
      <c r="I66" s="10" t="s">
        <v>40</v>
      </c>
      <c r="J66" s="9" t="s">
        <v>41</v>
      </c>
      <c r="K66" s="35" t="s">
        <v>41</v>
      </c>
      <c r="L66" s="47" t="s">
        <v>39</v>
      </c>
      <c r="M66" s="48" t="s">
        <v>45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39</v>
      </c>
      <c r="T66" s="10" t="s">
        <v>39</v>
      </c>
      <c r="U66" s="10" t="s">
        <v>40</v>
      </c>
      <c r="V66" s="10" t="s">
        <v>40</v>
      </c>
      <c r="W66" s="9" t="s">
        <v>41</v>
      </c>
      <c r="X66" s="35" t="s">
        <v>41</v>
      </c>
      <c r="Y66" s="47" t="s">
        <v>39</v>
      </c>
      <c r="Z66" s="48" t="s">
        <v>45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39</v>
      </c>
      <c r="AG66" s="10" t="s">
        <v>39</v>
      </c>
      <c r="AH66" s="10" t="s">
        <v>40</v>
      </c>
      <c r="AI66" s="10" t="s">
        <v>40</v>
      </c>
      <c r="AJ66" s="9" t="s">
        <v>41</v>
      </c>
      <c r="AK66" s="35" t="s">
        <v>41</v>
      </c>
      <c r="AL66" s="47" t="s">
        <v>39</v>
      </c>
      <c r="AM66" s="48" t="s">
        <v>45</v>
      </c>
      <c r="AX66" s="35" t="s">
        <v>41</v>
      </c>
      <c r="AY66" s="47" t="s">
        <v>39</v>
      </c>
      <c r="AZ66" s="48" t="s">
        <v>45</v>
      </c>
      <c r="BK66" s="35" t="s">
        <v>41</v>
      </c>
      <c r="BL66" s="47" t="s">
        <v>39</v>
      </c>
      <c r="BM66" s="48" t="s">
        <v>45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465</v>
      </c>
      <c r="F68" s="30">
        <v>36.507307875042208</v>
      </c>
      <c r="G68" s="30">
        <v>28.172192437553012</v>
      </c>
      <c r="H68" s="30">
        <v>302.85836856589015</v>
      </c>
      <c r="I68" s="30">
        <v>861</v>
      </c>
      <c r="J68" s="32">
        <f>(G68-F68)/F68</f>
        <v>-0.22831361507177583</v>
      </c>
      <c r="K68" s="36">
        <f t="shared" ref="K68:K71" si="38">(I68-H68)/H68</f>
        <v>1.8429130226021146</v>
      </c>
      <c r="L68" s="49">
        <f>kWh_in_MMBtu*(I68-H68)*Elec_source_E+(G68-F68)*Gas_source_E</f>
        <v>-3.1098878276209287</v>
      </c>
      <c r="M68" s="50">
        <f>(I68-H68)*Elec_emissions/1000+(G68-F68)*Gas_emissions</f>
        <v>-413.72403720571629</v>
      </c>
      <c r="O68" s="16">
        <v>1</v>
      </c>
      <c r="P68" s="17" t="s">
        <v>22</v>
      </c>
      <c r="Q68" s="18">
        <v>441</v>
      </c>
      <c r="R68" s="18">
        <v>155</v>
      </c>
      <c r="S68" s="30">
        <v>57.532763539503947</v>
      </c>
      <c r="T68" s="30">
        <v>49.396772055625277</v>
      </c>
      <c r="U68" s="30">
        <v>394.55597479724014</v>
      </c>
      <c r="V68" s="30">
        <v>718.06599287222343</v>
      </c>
      <c r="W68" s="32">
        <f>(T68-S68)/S68</f>
        <v>-0.14141492574560965</v>
      </c>
      <c r="X68" s="36">
        <f t="shared" ref="X68:X71" si="39">(V68-U68)/U68</f>
        <v>0.81993440408862917</v>
      </c>
      <c r="Y68" s="49">
        <f>kWh_in_MMBtu*(V68-U68)*Elec_source_E+(T68-S68)*Gas_source_E</f>
        <v>-5.4047766929126091</v>
      </c>
      <c r="Z68" s="50">
        <f>(V68-U68)*Elec_emissions/1000+(T68-S68)*Gas_emissions</f>
        <v>-725.60718184913867</v>
      </c>
      <c r="AB68" s="16">
        <v>1</v>
      </c>
      <c r="AC68" s="17" t="s">
        <v>22</v>
      </c>
      <c r="AD68" s="18">
        <v>374</v>
      </c>
      <c r="AE68" s="18">
        <v>310</v>
      </c>
      <c r="AF68" s="30">
        <v>25.994580042811322</v>
      </c>
      <c r="AG68" s="30">
        <v>17.559902628516856</v>
      </c>
      <c r="AH68" s="30">
        <v>257.00956545021546</v>
      </c>
      <c r="AI68" s="30">
        <v>1068.0886220554507</v>
      </c>
      <c r="AJ68" s="32">
        <f>(AG68-AF68)/AF68</f>
        <v>-0.32447831049407688</v>
      </c>
      <c r="AK68" s="36">
        <f t="shared" ref="AK68:AK71" si="40">(AI68-AH68)/AH68</f>
        <v>3.1558321776251046</v>
      </c>
      <c r="AL68" s="49">
        <f>kWh_in_MMBtu*(AI68-AH68)*Elec_source_E+(AG68-AF68)*Gas_source_E</f>
        <v>-0.51049688904962132</v>
      </c>
      <c r="AM68" s="50">
        <f>(AI68-AH68)*Elec_emissions/1000+(AG68-AF68)*Gas_emissions</f>
        <v>-60.588631597274343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509</v>
      </c>
      <c r="F69" s="30">
        <v>37.699253597003583</v>
      </c>
      <c r="G69" s="31">
        <v>29.510820373933498</v>
      </c>
      <c r="H69" s="31">
        <v>311.21548130633204</v>
      </c>
      <c r="I69" s="30">
        <v>872</v>
      </c>
      <c r="J69" s="37">
        <f t="shared" ref="J69:J71" si="43">(G69-F69)/F69</f>
        <v>-0.21720412055375332</v>
      </c>
      <c r="K69" s="38">
        <f t="shared" si="38"/>
        <v>1.8019171679370376</v>
      </c>
      <c r="L69" s="49">
        <f>kWh_in_MMBtu*(I69-H69)*Elec_source_E+(G69-F69)*Gas_source_E</f>
        <v>-2.921709824228242</v>
      </c>
      <c r="M69" s="50">
        <f>(I69-H69)*Elec_emissions/1000+(G69-F69)*Gas_emissions</f>
        <v>-388.3189936107093</v>
      </c>
      <c r="O69" s="16">
        <v>2</v>
      </c>
      <c r="P69" s="17" t="s">
        <v>23</v>
      </c>
      <c r="Q69" s="18">
        <v>441</v>
      </c>
      <c r="R69" s="18">
        <v>188</v>
      </c>
      <c r="S69" s="30">
        <v>57.665806774677577</v>
      </c>
      <c r="T69" s="31">
        <v>49.952468357507662</v>
      </c>
      <c r="U69" s="31">
        <v>402.9515313131318</v>
      </c>
      <c r="V69" s="30">
        <v>663.95385864818786</v>
      </c>
      <c r="W69" s="37">
        <f t="shared" ref="W69:W71" si="44">(T69-S69)/S69</f>
        <v>-0.13375930813400194</v>
      </c>
      <c r="X69" s="38">
        <f t="shared" si="39"/>
        <v>0.64772635677672197</v>
      </c>
      <c r="Y69" s="49">
        <f>kWh_in_MMBtu*(V69-U69)*Elec_source_E+(T69-S69)*Gas_source_E</f>
        <v>-5.6132836414602814</v>
      </c>
      <c r="Z69" s="50">
        <f>(V69-U69)*Elec_emissions/1000+(T69-S69)*Gas_emissions</f>
        <v>-754.36336337880584</v>
      </c>
      <c r="AB69" s="16">
        <v>2</v>
      </c>
      <c r="AC69" s="17" t="s">
        <v>23</v>
      </c>
      <c r="AD69" s="18">
        <v>374</v>
      </c>
      <c r="AE69" s="18">
        <v>321</v>
      </c>
      <c r="AF69" s="30">
        <v>26.005446751512263</v>
      </c>
      <c r="AG69" s="31">
        <v>17.538764857073883</v>
      </c>
      <c r="AH69" s="31">
        <v>257.48844890359641</v>
      </c>
      <c r="AI69" s="30">
        <v>1028.1380907472553</v>
      </c>
      <c r="AJ69" s="37">
        <f t="shared" ref="AJ69:AJ71" si="45">(AG69-AF69)/AF69</f>
        <v>-0.32557340680740382</v>
      </c>
      <c r="AK69" s="38">
        <f t="shared" si="40"/>
        <v>2.9929484026376261</v>
      </c>
      <c r="AL69" s="49">
        <f>kWh_in_MMBtu*(AI69-AH69)*Elec_source_E+(AG69-AF69)*Gas_source_E</f>
        <v>-0.97821355949605859</v>
      </c>
      <c r="AM69" s="50">
        <f>(AI69-AH69)*Elec_emissions/1000+(AG69-AF69)*Gas_emissions</f>
        <v>-124.07765924176192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620</v>
      </c>
      <c r="F70" s="30">
        <v>39.554386272900452</v>
      </c>
      <c r="G70" s="31">
        <v>30.869006999375877</v>
      </c>
      <c r="H70" s="31">
        <v>326.52553583991761</v>
      </c>
      <c r="I70" s="30">
        <v>1107</v>
      </c>
      <c r="J70" s="37">
        <f t="shared" si="43"/>
        <v>-0.21958068603570047</v>
      </c>
      <c r="K70" s="38">
        <f t="shared" si="38"/>
        <v>2.3902402063363208</v>
      </c>
      <c r="L70" s="49">
        <f>kWh_in_MMBtu*(I70-H70)*Elec_source_E+(G70-F70)*Gas_source_E</f>
        <v>-1.1114104981907857</v>
      </c>
      <c r="M70" s="50">
        <f>(I70-H70)*Elec_emissions/1000+(G70-F70)*Gas_emissions</f>
        <v>-141.9408823193528</v>
      </c>
      <c r="O70" s="16">
        <v>3</v>
      </c>
      <c r="P70" s="17" t="s">
        <v>24</v>
      </c>
      <c r="Q70" s="18">
        <v>441</v>
      </c>
      <c r="R70" s="18">
        <v>265</v>
      </c>
      <c r="S70" s="30">
        <v>57.378643600726058</v>
      </c>
      <c r="T70" s="31">
        <v>50.053261790166729</v>
      </c>
      <c r="U70" s="31">
        <v>414.58353712574348</v>
      </c>
      <c r="V70" s="30">
        <v>658.60507567678007</v>
      </c>
      <c r="W70" s="37">
        <f t="shared" si="44"/>
        <v>-0.12766739244541211</v>
      </c>
      <c r="X70" s="38">
        <f t="shared" si="39"/>
        <v>0.58859437652254076</v>
      </c>
      <c r="Y70" s="49">
        <f>kWh_in_MMBtu*(V70-U70)*Elec_source_E+(T70-S70)*Gas_source_E</f>
        <v>-5.3722049434309351</v>
      </c>
      <c r="Z70" s="50">
        <f>(V70-U70)*Elec_emissions/1000+(T70-S70)*Gas_emissions</f>
        <v>-722.02380909901399</v>
      </c>
      <c r="AB70" s="16">
        <v>3</v>
      </c>
      <c r="AC70" s="17" t="s">
        <v>24</v>
      </c>
      <c r="AD70" s="18">
        <v>374</v>
      </c>
      <c r="AE70" s="18">
        <v>355</v>
      </c>
      <c r="AF70" s="30">
        <v>26.248954746495421</v>
      </c>
      <c r="AG70" s="31">
        <v>16.548366099208081</v>
      </c>
      <c r="AH70" s="31">
        <v>260.79209826035759</v>
      </c>
      <c r="AI70" s="30">
        <v>1188.7528701558681</v>
      </c>
      <c r="AJ70" s="37">
        <f t="shared" si="45"/>
        <v>-0.36956094979677223</v>
      </c>
      <c r="AK70" s="38">
        <f t="shared" si="40"/>
        <v>3.5582396019111586</v>
      </c>
      <c r="AL70" s="49">
        <f>kWh_in_MMBtu*(AI70-AH70)*Elec_source_E+(AG70-AF70)*Gas_source_E</f>
        <v>-0.63902046871475449</v>
      </c>
      <c r="AM70" s="50">
        <f>(AI70-AH70)*Elec_emissions/1000+(AG70-AF70)*Gas_emissions</f>
        <v>-76.731568815166611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809</v>
      </c>
      <c r="F71" s="39">
        <v>41.506800081580508</v>
      </c>
      <c r="G71" s="40">
        <v>31.704943361179136</v>
      </c>
      <c r="H71" s="40">
        <v>334.9408890680254</v>
      </c>
      <c r="I71" s="39">
        <v>1500</v>
      </c>
      <c r="J71" s="41">
        <f t="shared" si="43"/>
        <v>-0.23615062353966298</v>
      </c>
      <c r="K71" s="42">
        <f t="shared" si="38"/>
        <v>3.478402156791776</v>
      </c>
      <c r="L71" s="51">
        <f>kWh_in_MMBtu*(I71-H71)*Elec_source_E+(G71-F71)*Gas_source_E</f>
        <v>1.7889397341788147</v>
      </c>
      <c r="M71" s="52">
        <f>(I71-H71)*Elec_emissions/1000+(G71-F71)*Gas_emissions</f>
        <v>253.12300939608963</v>
      </c>
      <c r="O71" s="19">
        <v>4</v>
      </c>
      <c r="P71" s="14" t="s">
        <v>25</v>
      </c>
      <c r="Q71" s="13">
        <v>441</v>
      </c>
      <c r="R71" s="13">
        <v>436</v>
      </c>
      <c r="S71" s="39">
        <v>54.416693739182989</v>
      </c>
      <c r="T71" s="40">
        <v>46.492465072614124</v>
      </c>
      <c r="U71" s="40">
        <v>397.4392851508382</v>
      </c>
      <c r="V71" s="39">
        <v>682.0431229419994</v>
      </c>
      <c r="W71" s="41">
        <f t="shared" si="44"/>
        <v>-0.14562128130292834</v>
      </c>
      <c r="X71" s="42">
        <f t="shared" si="39"/>
        <v>0.7160938750258341</v>
      </c>
      <c r="Y71" s="51">
        <f>kWh_in_MMBtu*(V71-U71)*Elec_source_E+(T71-S71)*Gas_source_E</f>
        <v>-5.5904794690661781</v>
      </c>
      <c r="Z71" s="52">
        <f>(V71-U71)*Elec_emissions/1000+(T71-S71)*Gas_emissions</f>
        <v>-751.0476338372747</v>
      </c>
      <c r="AB71" s="19">
        <v>4</v>
      </c>
      <c r="AC71" s="14" t="s">
        <v>25</v>
      </c>
      <c r="AD71" s="13">
        <v>374</v>
      </c>
      <c r="AE71" s="13">
        <v>373</v>
      </c>
      <c r="AF71" s="39">
        <v>26.416415001916494</v>
      </c>
      <c r="AG71" s="40">
        <v>14.419797339233618</v>
      </c>
      <c r="AH71" s="40">
        <v>261.88646362001941</v>
      </c>
      <c r="AI71" s="39">
        <v>1503.9804619769757</v>
      </c>
      <c r="AJ71" s="41">
        <f t="shared" si="45"/>
        <v>-0.45413496349949561</v>
      </c>
      <c r="AK71" s="42">
        <f t="shared" si="40"/>
        <v>4.7428720873452841</v>
      </c>
      <c r="AL71" s="51">
        <f>kWh_in_MMBtu*(AI71-AH71)*Elec_source_E+(AG71-AF71)*Gas_source_E</f>
        <v>0.22137527996215667</v>
      </c>
      <c r="AM71" s="52">
        <f>(AI71-AH71)*Elec_emissions/1000+(AG71-AF71)*Gas_emissions</f>
        <v>42.50187719663154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topLeftCell="AV1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10.28515625" style="4" bestFit="1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60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60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60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60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60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53" t="s">
        <v>36</v>
      </c>
      <c r="G3" s="53"/>
      <c r="H3" s="53"/>
      <c r="I3" s="53"/>
      <c r="J3" s="28"/>
      <c r="K3" s="29"/>
      <c r="L3" s="45"/>
      <c r="M3" s="29"/>
      <c r="N3" s="5"/>
      <c r="O3" s="27"/>
      <c r="P3" s="28"/>
      <c r="Q3" s="28"/>
      <c r="R3" s="28"/>
      <c r="S3" s="53" t="s">
        <v>36</v>
      </c>
      <c r="T3" s="53"/>
      <c r="U3" s="53"/>
      <c r="V3" s="53"/>
      <c r="W3" s="28"/>
      <c r="X3" s="29"/>
      <c r="Y3" s="45"/>
      <c r="Z3" s="29"/>
      <c r="AB3" s="27"/>
      <c r="AC3" s="28"/>
      <c r="AD3" s="28"/>
      <c r="AE3" s="28"/>
      <c r="AF3" s="53" t="s">
        <v>36</v>
      </c>
      <c r="AG3" s="53"/>
      <c r="AH3" s="53"/>
      <c r="AI3" s="53"/>
      <c r="AJ3" s="28"/>
      <c r="AK3" s="29"/>
      <c r="AL3" s="45"/>
      <c r="AM3" s="29"/>
      <c r="AO3" s="27"/>
      <c r="AP3" s="28"/>
      <c r="AQ3" s="28"/>
      <c r="AR3" s="28"/>
      <c r="AS3" s="53" t="s">
        <v>36</v>
      </c>
      <c r="AT3" s="53"/>
      <c r="AU3" s="53"/>
      <c r="AV3" s="53"/>
      <c r="AW3" s="28"/>
      <c r="AX3" s="29"/>
      <c r="AY3" s="45"/>
      <c r="AZ3" s="29"/>
      <c r="BB3" s="27"/>
      <c r="BC3" s="28"/>
      <c r="BD3" s="28"/>
      <c r="BE3" s="28"/>
      <c r="BF3" s="53" t="s">
        <v>36</v>
      </c>
      <c r="BG3" s="53"/>
      <c r="BH3" s="53"/>
      <c r="BI3" s="53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35</v>
      </c>
      <c r="I4" s="23" t="s">
        <v>35</v>
      </c>
      <c r="J4" s="23" t="s">
        <v>42</v>
      </c>
      <c r="K4" s="34" t="s">
        <v>42</v>
      </c>
      <c r="L4" s="46" t="s">
        <v>42</v>
      </c>
      <c r="M4" s="34" t="s">
        <v>42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35</v>
      </c>
      <c r="V4" s="23" t="s">
        <v>35</v>
      </c>
      <c r="W4" s="23" t="s">
        <v>42</v>
      </c>
      <c r="X4" s="34" t="s">
        <v>42</v>
      </c>
      <c r="Y4" s="46" t="s">
        <v>42</v>
      </c>
      <c r="Z4" s="34" t="s">
        <v>42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35</v>
      </c>
      <c r="AI4" s="23" t="s">
        <v>35</v>
      </c>
      <c r="AJ4" s="23" t="s">
        <v>42</v>
      </c>
      <c r="AK4" s="34" t="s">
        <v>42</v>
      </c>
      <c r="AL4" s="46" t="s">
        <v>42</v>
      </c>
      <c r="AM4" s="34" t="s">
        <v>42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35</v>
      </c>
      <c r="AV4" s="23" t="s">
        <v>35</v>
      </c>
      <c r="AW4" s="23" t="s">
        <v>42</v>
      </c>
      <c r="AX4" s="34" t="s">
        <v>42</v>
      </c>
      <c r="AY4" s="46" t="s">
        <v>42</v>
      </c>
      <c r="AZ4" s="34" t="s">
        <v>42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35</v>
      </c>
      <c r="BI4" s="23" t="s">
        <v>35</v>
      </c>
      <c r="BJ4" s="23" t="s">
        <v>42</v>
      </c>
      <c r="BK4" s="34" t="s">
        <v>42</v>
      </c>
      <c r="BL4" s="46" t="s">
        <v>42</v>
      </c>
      <c r="BM4" s="34" t="s">
        <v>42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33</v>
      </c>
      <c r="G5" s="23" t="s">
        <v>34</v>
      </c>
      <c r="H5" s="23" t="s">
        <v>33</v>
      </c>
      <c r="I5" s="23" t="s">
        <v>34</v>
      </c>
      <c r="J5" s="23" t="s">
        <v>37</v>
      </c>
      <c r="K5" s="34" t="s">
        <v>38</v>
      </c>
      <c r="L5" s="46" t="s">
        <v>43</v>
      </c>
      <c r="M5" s="34" t="s">
        <v>44</v>
      </c>
      <c r="N5" s="6"/>
      <c r="O5" s="16"/>
      <c r="P5" s="18"/>
      <c r="Q5" s="23" t="s">
        <v>6</v>
      </c>
      <c r="R5" s="23" t="s">
        <v>4</v>
      </c>
      <c r="S5" s="23" t="s">
        <v>33</v>
      </c>
      <c r="T5" s="23" t="s">
        <v>34</v>
      </c>
      <c r="U5" s="23" t="s">
        <v>33</v>
      </c>
      <c r="V5" s="23" t="s">
        <v>34</v>
      </c>
      <c r="W5" s="23" t="s">
        <v>37</v>
      </c>
      <c r="X5" s="34" t="s">
        <v>38</v>
      </c>
      <c r="Y5" s="46" t="s">
        <v>43</v>
      </c>
      <c r="Z5" s="34" t="s">
        <v>44</v>
      </c>
      <c r="AA5" s="6"/>
      <c r="AB5" s="16"/>
      <c r="AC5" s="18"/>
      <c r="AD5" s="23" t="s">
        <v>6</v>
      </c>
      <c r="AE5" s="23" t="s">
        <v>4</v>
      </c>
      <c r="AF5" s="23" t="s">
        <v>33</v>
      </c>
      <c r="AG5" s="23" t="s">
        <v>34</v>
      </c>
      <c r="AH5" s="23" t="s">
        <v>33</v>
      </c>
      <c r="AI5" s="23" t="s">
        <v>34</v>
      </c>
      <c r="AJ5" s="23" t="s">
        <v>37</v>
      </c>
      <c r="AK5" s="34" t="s">
        <v>38</v>
      </c>
      <c r="AL5" s="46" t="s">
        <v>43</v>
      </c>
      <c r="AM5" s="34" t="s">
        <v>44</v>
      </c>
      <c r="AO5" s="16"/>
      <c r="AP5" s="18"/>
      <c r="AQ5" s="23" t="s">
        <v>6</v>
      </c>
      <c r="AR5" s="23" t="s">
        <v>4</v>
      </c>
      <c r="AS5" s="23" t="s">
        <v>33</v>
      </c>
      <c r="AT5" s="23" t="s">
        <v>34</v>
      </c>
      <c r="AU5" s="23" t="s">
        <v>33</v>
      </c>
      <c r="AV5" s="23" t="s">
        <v>34</v>
      </c>
      <c r="AW5" s="23" t="s">
        <v>37</v>
      </c>
      <c r="AX5" s="34" t="s">
        <v>38</v>
      </c>
      <c r="AY5" s="46" t="s">
        <v>43</v>
      </c>
      <c r="AZ5" s="34" t="s">
        <v>44</v>
      </c>
      <c r="BA5" s="6"/>
      <c r="BB5" s="16"/>
      <c r="BC5" s="18"/>
      <c r="BD5" s="23" t="s">
        <v>6</v>
      </c>
      <c r="BE5" s="23" t="s">
        <v>4</v>
      </c>
      <c r="BF5" s="23" t="s">
        <v>33</v>
      </c>
      <c r="BG5" s="23" t="s">
        <v>34</v>
      </c>
      <c r="BH5" s="23" t="s">
        <v>33</v>
      </c>
      <c r="BI5" s="23" t="s">
        <v>34</v>
      </c>
      <c r="BJ5" s="23" t="s">
        <v>37</v>
      </c>
      <c r="BK5" s="34" t="s">
        <v>38</v>
      </c>
      <c r="BL5" s="46" t="s">
        <v>43</v>
      </c>
      <c r="BM5" s="34" t="s">
        <v>44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39</v>
      </c>
      <c r="G6" s="10" t="s">
        <v>39</v>
      </c>
      <c r="H6" s="10" t="s">
        <v>40</v>
      </c>
      <c r="I6" s="10" t="s">
        <v>40</v>
      </c>
      <c r="J6" s="9" t="s">
        <v>41</v>
      </c>
      <c r="K6" s="35" t="s">
        <v>41</v>
      </c>
      <c r="L6" s="47" t="s">
        <v>39</v>
      </c>
      <c r="M6" s="48" t="s">
        <v>45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39</v>
      </c>
      <c r="T6" s="10" t="s">
        <v>39</v>
      </c>
      <c r="U6" s="10" t="s">
        <v>40</v>
      </c>
      <c r="V6" s="10" t="s">
        <v>40</v>
      </c>
      <c r="W6" s="9" t="s">
        <v>41</v>
      </c>
      <c r="X6" s="35" t="s">
        <v>41</v>
      </c>
      <c r="Y6" s="47" t="s">
        <v>39</v>
      </c>
      <c r="Z6" s="48" t="s">
        <v>45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39</v>
      </c>
      <c r="AG6" s="10" t="s">
        <v>39</v>
      </c>
      <c r="AH6" s="10" t="s">
        <v>40</v>
      </c>
      <c r="AI6" s="10" t="s">
        <v>40</v>
      </c>
      <c r="AJ6" s="9" t="s">
        <v>41</v>
      </c>
      <c r="AK6" s="35" t="s">
        <v>41</v>
      </c>
      <c r="AL6" s="47" t="s">
        <v>39</v>
      </c>
      <c r="AM6" s="48" t="s">
        <v>45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39</v>
      </c>
      <c r="AT6" s="10" t="s">
        <v>39</v>
      </c>
      <c r="AU6" s="10" t="s">
        <v>40</v>
      </c>
      <c r="AV6" s="10" t="s">
        <v>40</v>
      </c>
      <c r="AW6" s="9" t="s">
        <v>41</v>
      </c>
      <c r="AX6" s="35" t="s">
        <v>41</v>
      </c>
      <c r="AY6" s="47" t="s">
        <v>39</v>
      </c>
      <c r="AZ6" s="48" t="s">
        <v>45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39</v>
      </c>
      <c r="BG6" s="10" t="s">
        <v>39</v>
      </c>
      <c r="BH6" s="10" t="s">
        <v>40</v>
      </c>
      <c r="BI6" s="10" t="s">
        <v>40</v>
      </c>
      <c r="BJ6" s="9" t="s">
        <v>41</v>
      </c>
      <c r="BK6" s="35" t="s">
        <v>41</v>
      </c>
      <c r="BL6" s="47" t="s">
        <v>39</v>
      </c>
      <c r="BM6" s="48" t="s">
        <v>45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22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5336</v>
      </c>
      <c r="F8" s="30">
        <v>37.159280348516404</v>
      </c>
      <c r="G8" s="30">
        <v>28.83333562125318</v>
      </c>
      <c r="H8" s="30">
        <v>312.44076564414172</v>
      </c>
      <c r="I8" s="30">
        <v>1045.0305939545703</v>
      </c>
      <c r="J8" s="32">
        <f>(G8-F8)/F8</f>
        <v>-0.22406097882344053</v>
      </c>
      <c r="K8" s="36">
        <f t="shared" ref="K8:K11" si="0">(I8-H8)/H8</f>
        <v>2.3447318943803284</v>
      </c>
      <c r="L8" s="49">
        <f>kWh_in_MMBtu*(I8-H8)*Elec_source_E+(G8-F8)*Gas_source_E</f>
        <v>-1.2322732075764335</v>
      </c>
      <c r="M8" s="50">
        <f>(I8-H8)*Elec_emissions/1000+(G8-F8)*Gas_emissions</f>
        <v>-158.72826454433061</v>
      </c>
      <c r="N8" s="6"/>
      <c r="O8" s="16">
        <v>1</v>
      </c>
      <c r="P8" s="17" t="s">
        <v>22</v>
      </c>
      <c r="Q8" s="18">
        <v>7241</v>
      </c>
      <c r="R8" s="18">
        <v>3926</v>
      </c>
      <c r="S8" s="30">
        <v>35.913011209898592</v>
      </c>
      <c r="T8" s="30">
        <v>27.858259699413598</v>
      </c>
      <c r="U8" s="30">
        <v>303.69049131083733</v>
      </c>
      <c r="V8" s="30">
        <v>1008.3332893488596</v>
      </c>
      <c r="W8" s="32">
        <f>(T8-S8)/S8</f>
        <v>-0.22428504987810347</v>
      </c>
      <c r="X8" s="36">
        <f t="shared" ref="X8:X11" si="1">(V8-U8)/U8</f>
        <v>2.3202662519874448</v>
      </c>
      <c r="Y8" s="49">
        <f>kWh_in_MMBtu*(V8-U8)*Elec_source_E+(T8-S8)*Gas_source_E</f>
        <v>-1.2358696865783561</v>
      </c>
      <c r="Z8" s="50">
        <f>(V8-U8)*Elec_emissions/1000+(T8-S8)*Gas_emissions</f>
        <v>-159.49784369400982</v>
      </c>
      <c r="AA8" s="6"/>
      <c r="AB8" s="16">
        <v>1</v>
      </c>
      <c r="AC8" s="17" t="s">
        <v>22</v>
      </c>
      <c r="AD8" s="18">
        <v>2476</v>
      </c>
      <c r="AE8" s="18">
        <v>1264</v>
      </c>
      <c r="AF8" s="30">
        <v>34.673260101118728</v>
      </c>
      <c r="AG8" s="30">
        <v>25.956245395194447</v>
      </c>
      <c r="AH8" s="30">
        <v>300.67603958176227</v>
      </c>
      <c r="AI8" s="30">
        <v>1166.8764015367774</v>
      </c>
      <c r="AJ8" s="32">
        <f>(AG8-AF8)/AF8</f>
        <v>-0.25140453134497809</v>
      </c>
      <c r="AK8" s="36">
        <f t="shared" ref="AK8:AK11" si="2">(AI8-AH8)/AH8</f>
        <v>2.8808426609579274</v>
      </c>
      <c r="AL8" s="49">
        <f>kWh_in_MMBtu*(AI8-AH8)*Elec_source_E+(AG8-AF8)*Gas_source_E</f>
        <v>-0.22812337781576097</v>
      </c>
      <c r="AM8" s="50">
        <f>(AI8-AH8)*Elec_emissions/1000+(AG8-AF8)*Gas_emissions</f>
        <v>-21.945835488277226</v>
      </c>
      <c r="AO8" s="16">
        <v>1</v>
      </c>
      <c r="AP8" s="17" t="s">
        <v>22</v>
      </c>
      <c r="AQ8" s="18">
        <v>211</v>
      </c>
      <c r="AR8" s="18">
        <v>112</v>
      </c>
      <c r="AS8" s="30">
        <v>95.778105577457524</v>
      </c>
      <c r="AT8" s="30">
        <v>82.81741219951509</v>
      </c>
      <c r="AU8" s="30">
        <v>673.2269115807984</v>
      </c>
      <c r="AV8" s="30">
        <v>1079.537654132487</v>
      </c>
      <c r="AW8" s="32">
        <f>(AT8-AS8)/AS8</f>
        <v>-0.1353200013698421</v>
      </c>
      <c r="AX8" s="36">
        <f t="shared" ref="AX8:AX11" si="3">(AV8-AU8)/AU8</f>
        <v>0.60352718461244181</v>
      </c>
      <c r="AY8" s="49">
        <f>kWh_in_MMBtu*(AV8-AU8)*Elec_source_E+(AT8-AS8)*Gas_source_E</f>
        <v>-9.777248521378354</v>
      </c>
      <c r="AZ8" s="50">
        <f>(AV8-AU8)*Elec_emissions/1000+(AT8-AS8)*Gas_emissions</f>
        <v>-1314.4461068873825</v>
      </c>
      <c r="BA8" s="6"/>
      <c r="BB8" s="16">
        <v>1</v>
      </c>
      <c r="BC8" s="17" t="s">
        <v>22</v>
      </c>
      <c r="BD8" s="18">
        <v>72</v>
      </c>
      <c r="BE8" s="18">
        <v>34</v>
      </c>
      <c r="BF8" s="30">
        <v>80.390862856830211</v>
      </c>
      <c r="BG8" s="30">
        <v>70.556086742296543</v>
      </c>
      <c r="BH8" s="30">
        <v>571.73907242338055</v>
      </c>
      <c r="BI8" s="30">
        <v>639.02254566607633</v>
      </c>
      <c r="BJ8" s="32">
        <f>(BG8-BF8)/BF8</f>
        <v>-0.12233698911838561</v>
      </c>
      <c r="BK8" s="36">
        <f t="shared" ref="BK8:BK11" si="4">(BI8-BH8)/BH8</f>
        <v>0.11768213244112771</v>
      </c>
      <c r="BL8" s="49">
        <f>kWh_in_MMBtu*(BI8-BH8)*Elec_source_E+(BG8-BF8)*Gas_source_E</f>
        <v>-9.9995782990327253</v>
      </c>
      <c r="BM8" s="50">
        <f>(BI8-BH8)*Elec_emissions/1000+(BG8-BF8)*Gas_emissions</f>
        <v>-1347.8819187415695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5859</v>
      </c>
      <c r="F9" s="30">
        <v>37.441146889394162</v>
      </c>
      <c r="G9" s="31">
        <v>29.28821465983118</v>
      </c>
      <c r="H9" s="31">
        <v>314.05672368099613</v>
      </c>
      <c r="I9" s="30">
        <v>960.73421573071539</v>
      </c>
      <c r="J9" s="37">
        <f t="shared" ref="J9:J11" si="5">(G9-F9)/F9</f>
        <v>-0.21775327165184777</v>
      </c>
      <c r="K9" s="38">
        <f t="shared" si="0"/>
        <v>2.0591104831959703</v>
      </c>
      <c r="L9" s="49">
        <f>kWh_in_MMBtu*(I9-H9)*Elec_source_E+(G9-F9)*Gas_source_E</f>
        <v>-1.9634553114993594</v>
      </c>
      <c r="M9" s="50">
        <f>(I9-H9)*Elec_emissions/1000+(G9-F9)*Gas_emissions</f>
        <v>-258.21196430546661</v>
      </c>
      <c r="N9" s="6"/>
      <c r="O9" s="16">
        <v>2</v>
      </c>
      <c r="P9" s="17" t="s">
        <v>23</v>
      </c>
      <c r="Q9" s="18">
        <v>7241</v>
      </c>
      <c r="R9" s="18">
        <v>4259</v>
      </c>
      <c r="S9" s="30">
        <v>36.266288243993472</v>
      </c>
      <c r="T9" s="31">
        <v>28.30881581102026</v>
      </c>
      <c r="U9" s="31">
        <v>305.96264936032497</v>
      </c>
      <c r="V9" s="30">
        <v>933.16264499302713</v>
      </c>
      <c r="W9" s="37">
        <f t="shared" ref="W9:W11" si="6">(T9-S9)/S9</f>
        <v>-0.21941788967860951</v>
      </c>
      <c r="X9" s="38">
        <f t="shared" si="1"/>
        <v>2.0499234038664098</v>
      </c>
      <c r="Y9" s="49">
        <f>kWh_in_MMBtu*(V9-U9)*Elec_source_E+(T9-S9)*Gas_source_E</f>
        <v>-1.9589275469716938</v>
      </c>
      <c r="Z9" s="50">
        <f>(V9-U9)*Elec_emissions/1000+(T9-S9)*Gas_emissions</f>
        <v>-257.79965399711318</v>
      </c>
      <c r="AA9" s="6"/>
      <c r="AB9" s="16">
        <v>2</v>
      </c>
      <c r="AC9" s="17" t="s">
        <v>23</v>
      </c>
      <c r="AD9" s="18">
        <v>2476</v>
      </c>
      <c r="AE9" s="18">
        <v>1447</v>
      </c>
      <c r="AF9" s="30">
        <v>35.082286231404495</v>
      </c>
      <c r="AG9" s="31">
        <v>26.91176759954066</v>
      </c>
      <c r="AH9" s="31">
        <v>302.31042383470867</v>
      </c>
      <c r="AI9" s="30">
        <v>1041.6036200129226</v>
      </c>
      <c r="AJ9" s="37">
        <f t="shared" ref="AJ9:AJ11" si="7">(AG9-AF9)/AF9</f>
        <v>-0.23289584316058226</v>
      </c>
      <c r="AK9" s="38">
        <f t="shared" si="2"/>
        <v>2.4454770259011318</v>
      </c>
      <c r="AL9" s="49">
        <f>kWh_in_MMBtu*(AI9-AH9)*Elec_source_E+(AG9-AF9)*Gas_source_E</f>
        <v>-0.99109342365623032</v>
      </c>
      <c r="AM9" s="50">
        <f>(AI9-AH9)*Elec_emissions/1000+(AG9-AF9)*Gas_emissions</f>
        <v>-126.13393164086051</v>
      </c>
      <c r="AO9" s="16">
        <v>2</v>
      </c>
      <c r="AP9" s="17" t="s">
        <v>23</v>
      </c>
      <c r="AQ9" s="18">
        <v>211</v>
      </c>
      <c r="AR9" s="18">
        <v>116</v>
      </c>
      <c r="AS9" s="30">
        <v>94.526489475629035</v>
      </c>
      <c r="AT9" s="31">
        <v>80.219924437747281</v>
      </c>
      <c r="AU9" s="31">
        <v>664.91984242643593</v>
      </c>
      <c r="AV9" s="30">
        <v>1060.8914030787059</v>
      </c>
      <c r="AW9" s="37">
        <f t="shared" ref="AW9:AW11" si="8">(AT9-AS9)/AS9</f>
        <v>-0.15134979747206517</v>
      </c>
      <c r="AX9" s="38">
        <f t="shared" si="3"/>
        <v>0.5955177382092921</v>
      </c>
      <c r="AY9" s="49">
        <f>kWh_in_MMBtu*(AV9-AU9)*Elec_source_E+(AT9-AS9)*Gas_source_E</f>
        <v>-11.354938498595796</v>
      </c>
      <c r="AZ9" s="50">
        <f>(AV9-AU9)*Elec_emissions/1000+(AT9-AS9)*Gas_emissions</f>
        <v>-1527.3224113802171</v>
      </c>
      <c r="BA9" s="6"/>
      <c r="BB9" s="16">
        <v>2</v>
      </c>
      <c r="BC9" s="17" t="s">
        <v>23</v>
      </c>
      <c r="BD9" s="18">
        <v>72</v>
      </c>
      <c r="BE9" s="18">
        <v>37</v>
      </c>
      <c r="BF9" s="30">
        <v>85.957217237215843</v>
      </c>
      <c r="BG9" s="31">
        <v>75.285518959478722</v>
      </c>
      <c r="BH9" s="31">
        <v>605.12257867680682</v>
      </c>
      <c r="BI9" s="30">
        <v>657.78983851648411</v>
      </c>
      <c r="BJ9" s="37">
        <f t="shared" ref="BJ9:BJ11" si="9">(BG9-BF9)/BF9</f>
        <v>-0.12415127688797174</v>
      </c>
      <c r="BK9" s="38">
        <f t="shared" si="4"/>
        <v>8.7035687802035605E-2</v>
      </c>
      <c r="BL9" s="49">
        <f>kWh_in_MMBtu*(BI9-BH9)*Elec_source_E+(BG9-BF9)*Gas_source_E</f>
        <v>-11.068302639346975</v>
      </c>
      <c r="BM9" s="50">
        <f>(BI9-BH9)*Elec_emissions/1000+(BG9-BF9)*Gas_emissions</f>
        <v>-1492.1614510204661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7653</v>
      </c>
      <c r="F10" s="30">
        <v>37.875286246735115</v>
      </c>
      <c r="G10" s="31">
        <v>29.947079557535815</v>
      </c>
      <c r="H10" s="31">
        <v>317.42201272986966</v>
      </c>
      <c r="I10" s="30">
        <v>911.31114335228392</v>
      </c>
      <c r="J10" s="37">
        <f t="shared" si="5"/>
        <v>-0.20932400715209692</v>
      </c>
      <c r="K10" s="38">
        <f t="shared" si="0"/>
        <v>1.8709765133013061</v>
      </c>
      <c r="L10" s="49">
        <f>kWh_in_MMBtu*(I10-H10)*Elec_source_E+(G10-F10)*Gas_source_E</f>
        <v>-2.2836494529300522</v>
      </c>
      <c r="M10" s="50">
        <f>(I10-H10)*Elec_emissions/1000+(G10-F10)*Gas_emissions</f>
        <v>-301.93158738730654</v>
      </c>
      <c r="N10" s="6"/>
      <c r="O10" s="16">
        <v>3</v>
      </c>
      <c r="P10" s="17" t="s">
        <v>24</v>
      </c>
      <c r="Q10" s="18">
        <v>7241</v>
      </c>
      <c r="R10" s="18">
        <v>5333</v>
      </c>
      <c r="S10" s="30">
        <v>36.880733495830874</v>
      </c>
      <c r="T10" s="31">
        <v>28.827205442521947</v>
      </c>
      <c r="U10" s="31">
        <v>310.75887781478701</v>
      </c>
      <c r="V10" s="30">
        <v>911.02750676235041</v>
      </c>
      <c r="W10" s="37">
        <f t="shared" si="6"/>
        <v>-0.21836680808475042</v>
      </c>
      <c r="X10" s="38">
        <f t="shared" si="1"/>
        <v>1.9316218193622288</v>
      </c>
      <c r="Y10" s="49">
        <f>kWh_in_MMBtu*(V10-U10)*Elec_source_E+(T10-S10)*Gas_source_E</f>
        <v>-2.3519517029199912</v>
      </c>
      <c r="Z10" s="50">
        <f>(V10-U10)*Elec_emissions/1000+(T10-S10)*Gas_emissions</f>
        <v>-311.07803734665504</v>
      </c>
      <c r="AA10" s="6"/>
      <c r="AB10" s="16">
        <v>3</v>
      </c>
      <c r="AC10" s="17" t="s">
        <v>24</v>
      </c>
      <c r="AD10" s="18">
        <v>2476</v>
      </c>
      <c r="AE10" s="18">
        <v>2104</v>
      </c>
      <c r="AF10" s="30">
        <v>35.425153129573324</v>
      </c>
      <c r="AG10" s="31">
        <v>28.220319680013617</v>
      </c>
      <c r="AH10" s="31">
        <v>304.2810516054243</v>
      </c>
      <c r="AI10" s="30">
        <v>921.71123829342207</v>
      </c>
      <c r="AJ10" s="37">
        <f t="shared" si="7"/>
        <v>-0.20338185760854283</v>
      </c>
      <c r="AK10" s="38">
        <f t="shared" si="2"/>
        <v>2.0291443828998226</v>
      </c>
      <c r="AL10" s="49">
        <f>kWh_in_MMBtu*(AI10-AH10)*Elec_source_E+(AG10-AF10)*Gas_source_E</f>
        <v>-1.2431452939237806</v>
      </c>
      <c r="AM10" s="50">
        <f>(AI10-AH10)*Elec_emissions/1000+(AG10-AF10)*Gas_emissions</f>
        <v>-161.3670256409282</v>
      </c>
      <c r="AO10" s="16">
        <v>3</v>
      </c>
      <c r="AP10" s="17" t="s">
        <v>24</v>
      </c>
      <c r="AQ10" s="18">
        <v>211</v>
      </c>
      <c r="AR10" s="18">
        <v>153</v>
      </c>
      <c r="AS10" s="30">
        <v>87.131595887962064</v>
      </c>
      <c r="AT10" s="31">
        <v>73.919558082424359</v>
      </c>
      <c r="AU10" s="31">
        <v>620.0366523119983</v>
      </c>
      <c r="AV10" s="30">
        <v>908.74767692714397</v>
      </c>
      <c r="AW10" s="37">
        <f t="shared" si="8"/>
        <v>-0.15163314376252637</v>
      </c>
      <c r="AX10" s="38">
        <f t="shared" si="3"/>
        <v>0.46563541612999393</v>
      </c>
      <c r="AY10" s="49">
        <f>kWh_in_MMBtu*(AV10-AU10)*Elec_source_E+(AT10-AS10)*Gas_source_E</f>
        <v>-11.31022044992279</v>
      </c>
      <c r="AZ10" s="50">
        <f>(AV10-AU10)*Elec_emissions/1000+(AT10-AS10)*Gas_emissions</f>
        <v>-1522.3837276236209</v>
      </c>
      <c r="BA10" s="6"/>
      <c r="BB10" s="16">
        <v>3</v>
      </c>
      <c r="BC10" s="17" t="s">
        <v>24</v>
      </c>
      <c r="BD10" s="18">
        <v>72</v>
      </c>
      <c r="BE10" s="18">
        <v>63</v>
      </c>
      <c r="BF10" s="30">
        <v>84.269167579646833</v>
      </c>
      <c r="BG10" s="31">
        <v>75.623305325282814</v>
      </c>
      <c r="BH10" s="31">
        <v>585.40678815690023</v>
      </c>
      <c r="BI10" s="30">
        <v>594.21661225721027</v>
      </c>
      <c r="BJ10" s="37">
        <f t="shared" si="9"/>
        <v>-0.10259816849611574</v>
      </c>
      <c r="BK10" s="38">
        <f t="shared" si="4"/>
        <v>1.5049063793822693E-2</v>
      </c>
      <c r="BL10" s="49">
        <f>kWh_in_MMBtu*(BI10-BH10)*Elec_source_E+(BG10-BF10)*Gas_source_E</f>
        <v>-9.3296730848827742</v>
      </c>
      <c r="BM10" s="50">
        <f>(BI10-BH10)*Elec_emissions/1000+(BG10-BF10)*Gas_emissions</f>
        <v>-1258.1322671496598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9955</v>
      </c>
      <c r="F11" s="39">
        <v>39.44952554725365</v>
      </c>
      <c r="G11" s="40">
        <v>31.126051593243893</v>
      </c>
      <c r="H11" s="40">
        <v>322.71264079135506</v>
      </c>
      <c r="I11" s="39">
        <v>951.9885091049656</v>
      </c>
      <c r="J11" s="41">
        <f t="shared" si="5"/>
        <v>-0.21099047044405356</v>
      </c>
      <c r="K11" s="42">
        <f t="shared" si="0"/>
        <v>1.9499572956624878</v>
      </c>
      <c r="L11" s="51">
        <f>kWh_in_MMBtu*(I11-H11)*Elec_source_E+(G11-F11)*Gas_source_E</f>
        <v>-2.3356451957847337</v>
      </c>
      <c r="M11" s="52">
        <f>(I11-H11)*Elec_emissions/1000+(G11-F11)*Gas_emissions</f>
        <v>-308.58355871144443</v>
      </c>
      <c r="N11" s="6"/>
      <c r="O11" s="19">
        <v>4</v>
      </c>
      <c r="P11" s="14" t="s">
        <v>25</v>
      </c>
      <c r="Q11" s="13">
        <v>7241</v>
      </c>
      <c r="R11" s="13">
        <v>7208</v>
      </c>
      <c r="S11" s="39">
        <v>38.811393143891678</v>
      </c>
      <c r="T11" s="40">
        <v>30.63816427259199</v>
      </c>
      <c r="U11" s="40">
        <v>317.8663065347028</v>
      </c>
      <c r="V11" s="39">
        <v>928.89669495278224</v>
      </c>
      <c r="W11" s="41">
        <f t="shared" si="6"/>
        <v>-0.21058839194454504</v>
      </c>
      <c r="X11" s="42">
        <f t="shared" si="1"/>
        <v>1.9222873763481774</v>
      </c>
      <c r="Y11" s="51">
        <f>kWh_in_MMBtu*(V11-U11)*Elec_source_E+(T11-S11)*Gas_source_E</f>
        <v>-2.3672116689432867</v>
      </c>
      <c r="Z11" s="52">
        <f>(V11-U11)*Elec_emissions/1000+(T11-S11)*Gas_emissions</f>
        <v>-313.02645932116673</v>
      </c>
      <c r="AA11" s="6"/>
      <c r="AB11" s="19">
        <v>4</v>
      </c>
      <c r="AC11" s="14" t="s">
        <v>25</v>
      </c>
      <c r="AD11" s="13">
        <v>2476</v>
      </c>
      <c r="AE11" s="13">
        <v>2466</v>
      </c>
      <c r="AF11" s="39">
        <v>35.644836808875539</v>
      </c>
      <c r="AG11" s="40">
        <v>27.418649291095363</v>
      </c>
      <c r="AH11" s="40">
        <v>303.20982556325578</v>
      </c>
      <c r="AI11" s="39">
        <v>1023.1388845493726</v>
      </c>
      <c r="AJ11" s="41">
        <f t="shared" si="7"/>
        <v>-0.23078202214498175</v>
      </c>
      <c r="AK11" s="42">
        <f t="shared" si="2"/>
        <v>2.3743592663883675</v>
      </c>
      <c r="AL11" s="51">
        <f>kWh_in_MMBtu*(AI11-AH11)*Elec_source_E+(AG11-AF11)*Gas_source_E</f>
        <v>-1.2590823146962533</v>
      </c>
      <c r="AM11" s="52">
        <f>(AI11-AH11)*Elec_emissions/1000+(AG11-AF11)*Gas_emissions</f>
        <v>-162.47271334787183</v>
      </c>
      <c r="AO11" s="19">
        <v>4</v>
      </c>
      <c r="AP11" s="14" t="s">
        <v>25</v>
      </c>
      <c r="AQ11" s="13">
        <v>211</v>
      </c>
      <c r="AR11" s="13">
        <v>209</v>
      </c>
      <c r="AS11" s="39">
        <v>91.267854543067557</v>
      </c>
      <c r="AT11" s="40">
        <v>77.479579090791404</v>
      </c>
      <c r="AU11" s="40">
        <v>632.03966427188038</v>
      </c>
      <c r="AV11" s="39">
        <v>1004.1868936022747</v>
      </c>
      <c r="AW11" s="41">
        <f t="shared" si="8"/>
        <v>-0.1510748282766933</v>
      </c>
      <c r="AX11" s="42">
        <f t="shared" si="3"/>
        <v>0.58880359946889371</v>
      </c>
      <c r="AY11" s="51">
        <f>kWh_in_MMBtu*(AV11-AU11)*Elec_source_E+(AT11-AS11)*Gas_source_E</f>
        <v>-11.045062884250411</v>
      </c>
      <c r="AZ11" s="52">
        <f>(AV11-AU11)*Elec_emissions/1000+(AT11-AS11)*Gas_emissions</f>
        <v>-1485.774420038201</v>
      </c>
      <c r="BA11" s="6"/>
      <c r="BB11" s="19">
        <v>4</v>
      </c>
      <c r="BC11" s="14" t="s">
        <v>25</v>
      </c>
      <c r="BD11" s="13">
        <v>72</v>
      </c>
      <c r="BE11" s="13">
        <v>72</v>
      </c>
      <c r="BF11" s="39">
        <v>83.227164882636401</v>
      </c>
      <c r="BG11" s="40">
        <v>72.393532667808969</v>
      </c>
      <c r="BH11" s="40">
        <v>577.94835977754451</v>
      </c>
      <c r="BI11" s="39">
        <v>675.31501192604003</v>
      </c>
      <c r="BJ11" s="41">
        <f t="shared" si="9"/>
        <v>-0.13016942521236408</v>
      </c>
      <c r="BK11" s="42">
        <f t="shared" si="4"/>
        <v>0.16846946704022567</v>
      </c>
      <c r="BL11" s="51">
        <f>kWh_in_MMBtu*(BI11-BH11)*Elec_source_E+(BG11-BF11)*Gas_source_E</f>
        <v>-10.766265047839324</v>
      </c>
      <c r="BM11" s="52">
        <f>(BI11-BH11)*Elec_emissions/1000+(BG11-BF11)*Gas_emissions</f>
        <v>-1450.97282335572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60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60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60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60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60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53" t="s">
        <v>36</v>
      </c>
      <c r="G18" s="53"/>
      <c r="H18" s="53"/>
      <c r="I18" s="53"/>
      <c r="J18" s="28"/>
      <c r="K18" s="29"/>
      <c r="L18" s="45"/>
      <c r="M18" s="29"/>
      <c r="N18" s="5"/>
      <c r="O18" s="27"/>
      <c r="P18" s="28"/>
      <c r="Q18" s="28"/>
      <c r="R18" s="28"/>
      <c r="S18" s="53" t="s">
        <v>36</v>
      </c>
      <c r="T18" s="53"/>
      <c r="U18" s="53"/>
      <c r="V18" s="53"/>
      <c r="W18" s="28"/>
      <c r="X18" s="29"/>
      <c r="Y18" s="45"/>
      <c r="Z18" s="29"/>
      <c r="AB18" s="27"/>
      <c r="AC18" s="28"/>
      <c r="AD18" s="28"/>
      <c r="AE18" s="28"/>
      <c r="AF18" s="53" t="s">
        <v>36</v>
      </c>
      <c r="AG18" s="53"/>
      <c r="AH18" s="53"/>
      <c r="AI18" s="53"/>
      <c r="AJ18" s="28"/>
      <c r="AK18" s="29"/>
      <c r="AL18" s="45"/>
      <c r="AM18" s="29"/>
      <c r="AO18" s="27"/>
      <c r="AP18" s="28"/>
      <c r="AQ18" s="28"/>
      <c r="AR18" s="28"/>
      <c r="AS18" s="53" t="s">
        <v>36</v>
      </c>
      <c r="AT18" s="53"/>
      <c r="AU18" s="53"/>
      <c r="AV18" s="53"/>
      <c r="AW18" s="28"/>
      <c r="AX18" s="29"/>
      <c r="AY18" s="45"/>
      <c r="AZ18" s="29"/>
      <c r="BB18" s="27"/>
      <c r="BC18" s="28"/>
      <c r="BD18" s="28"/>
      <c r="BE18" s="28"/>
      <c r="BF18" s="53" t="s">
        <v>36</v>
      </c>
      <c r="BG18" s="53"/>
      <c r="BH18" s="53"/>
      <c r="BI18" s="53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35</v>
      </c>
      <c r="I19" s="23" t="s">
        <v>35</v>
      </c>
      <c r="J19" s="23" t="s">
        <v>42</v>
      </c>
      <c r="K19" s="34" t="s">
        <v>42</v>
      </c>
      <c r="L19" s="46" t="s">
        <v>42</v>
      </c>
      <c r="M19" s="34" t="s">
        <v>42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35</v>
      </c>
      <c r="V19" s="23" t="s">
        <v>35</v>
      </c>
      <c r="W19" s="23" t="s">
        <v>42</v>
      </c>
      <c r="X19" s="34" t="s">
        <v>42</v>
      </c>
      <c r="Y19" s="46" t="s">
        <v>42</v>
      </c>
      <c r="Z19" s="34" t="s">
        <v>42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35</v>
      </c>
      <c r="AI19" s="23" t="s">
        <v>35</v>
      </c>
      <c r="AJ19" s="23" t="s">
        <v>42</v>
      </c>
      <c r="AK19" s="34" t="s">
        <v>42</v>
      </c>
      <c r="AL19" s="46" t="s">
        <v>42</v>
      </c>
      <c r="AM19" s="34" t="s">
        <v>42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35</v>
      </c>
      <c r="AV19" s="23" t="s">
        <v>35</v>
      </c>
      <c r="AW19" s="23" t="s">
        <v>42</v>
      </c>
      <c r="AX19" s="34" t="s">
        <v>42</v>
      </c>
      <c r="AY19" s="46" t="s">
        <v>42</v>
      </c>
      <c r="AZ19" s="34" t="s">
        <v>42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35</v>
      </c>
      <c r="BI19" s="23" t="s">
        <v>35</v>
      </c>
      <c r="BJ19" s="23" t="s">
        <v>42</v>
      </c>
      <c r="BK19" s="34" t="s">
        <v>42</v>
      </c>
      <c r="BL19" s="46" t="s">
        <v>42</v>
      </c>
      <c r="BM19" s="34" t="s">
        <v>42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33</v>
      </c>
      <c r="G20" s="23" t="s">
        <v>34</v>
      </c>
      <c r="H20" s="23" t="s">
        <v>33</v>
      </c>
      <c r="I20" s="23" t="s">
        <v>34</v>
      </c>
      <c r="J20" s="23" t="s">
        <v>37</v>
      </c>
      <c r="K20" s="34" t="s">
        <v>38</v>
      </c>
      <c r="L20" s="46" t="s">
        <v>43</v>
      </c>
      <c r="M20" s="34" t="s">
        <v>44</v>
      </c>
      <c r="N20" s="6"/>
      <c r="O20" s="16"/>
      <c r="P20" s="18"/>
      <c r="Q20" s="23" t="s">
        <v>6</v>
      </c>
      <c r="R20" s="23" t="s">
        <v>4</v>
      </c>
      <c r="S20" s="23" t="s">
        <v>33</v>
      </c>
      <c r="T20" s="23" t="s">
        <v>34</v>
      </c>
      <c r="U20" s="23" t="s">
        <v>33</v>
      </c>
      <c r="V20" s="23" t="s">
        <v>34</v>
      </c>
      <c r="W20" s="23" t="s">
        <v>37</v>
      </c>
      <c r="X20" s="34" t="s">
        <v>38</v>
      </c>
      <c r="Y20" s="46" t="s">
        <v>43</v>
      </c>
      <c r="Z20" s="34" t="s">
        <v>44</v>
      </c>
      <c r="AA20" s="6"/>
      <c r="AB20" s="16"/>
      <c r="AC20" s="18"/>
      <c r="AD20" s="23" t="s">
        <v>6</v>
      </c>
      <c r="AE20" s="23" t="s">
        <v>4</v>
      </c>
      <c r="AF20" s="23" t="s">
        <v>33</v>
      </c>
      <c r="AG20" s="23" t="s">
        <v>34</v>
      </c>
      <c r="AH20" s="23" t="s">
        <v>33</v>
      </c>
      <c r="AI20" s="23" t="s">
        <v>34</v>
      </c>
      <c r="AJ20" s="23" t="s">
        <v>37</v>
      </c>
      <c r="AK20" s="34" t="s">
        <v>38</v>
      </c>
      <c r="AL20" s="46" t="s">
        <v>43</v>
      </c>
      <c r="AM20" s="34" t="s">
        <v>44</v>
      </c>
      <c r="AO20" s="16"/>
      <c r="AP20" s="18"/>
      <c r="AQ20" s="23" t="s">
        <v>6</v>
      </c>
      <c r="AR20" s="23" t="s">
        <v>4</v>
      </c>
      <c r="AS20" s="23" t="s">
        <v>33</v>
      </c>
      <c r="AT20" s="23" t="s">
        <v>34</v>
      </c>
      <c r="AU20" s="23" t="s">
        <v>33</v>
      </c>
      <c r="AV20" s="23" t="s">
        <v>34</v>
      </c>
      <c r="AW20" s="23" t="s">
        <v>37</v>
      </c>
      <c r="AX20" s="34" t="s">
        <v>38</v>
      </c>
      <c r="AY20" s="46" t="s">
        <v>43</v>
      </c>
      <c r="AZ20" s="34" t="s">
        <v>44</v>
      </c>
      <c r="BA20" s="6"/>
      <c r="BB20" s="16"/>
      <c r="BC20" s="18"/>
      <c r="BD20" s="23" t="s">
        <v>6</v>
      </c>
      <c r="BE20" s="23" t="s">
        <v>4</v>
      </c>
      <c r="BF20" s="23" t="s">
        <v>33</v>
      </c>
      <c r="BG20" s="23" t="s">
        <v>34</v>
      </c>
      <c r="BH20" s="23" t="s">
        <v>33</v>
      </c>
      <c r="BI20" s="23" t="s">
        <v>34</v>
      </c>
      <c r="BJ20" s="23" t="s">
        <v>37</v>
      </c>
      <c r="BK20" s="34" t="s">
        <v>38</v>
      </c>
      <c r="BL20" s="46" t="s">
        <v>43</v>
      </c>
      <c r="BM20" s="34" t="s">
        <v>44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39</v>
      </c>
      <c r="G21" s="10" t="s">
        <v>39</v>
      </c>
      <c r="H21" s="10" t="s">
        <v>40</v>
      </c>
      <c r="I21" s="10" t="s">
        <v>40</v>
      </c>
      <c r="J21" s="9" t="s">
        <v>41</v>
      </c>
      <c r="K21" s="35" t="s">
        <v>41</v>
      </c>
      <c r="L21" s="47" t="s">
        <v>39</v>
      </c>
      <c r="M21" s="48" t="s">
        <v>45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39</v>
      </c>
      <c r="T21" s="10" t="s">
        <v>39</v>
      </c>
      <c r="U21" s="10" t="s">
        <v>40</v>
      </c>
      <c r="V21" s="10" t="s">
        <v>40</v>
      </c>
      <c r="W21" s="9" t="s">
        <v>41</v>
      </c>
      <c r="X21" s="35" t="s">
        <v>41</v>
      </c>
      <c r="Y21" s="47" t="s">
        <v>39</v>
      </c>
      <c r="Z21" s="48" t="s">
        <v>45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39</v>
      </c>
      <c r="AG21" s="10" t="s">
        <v>39</v>
      </c>
      <c r="AH21" s="10" t="s">
        <v>40</v>
      </c>
      <c r="AI21" s="10" t="s">
        <v>40</v>
      </c>
      <c r="AJ21" s="9" t="s">
        <v>41</v>
      </c>
      <c r="AK21" s="35" t="s">
        <v>41</v>
      </c>
      <c r="AL21" s="47" t="s">
        <v>39</v>
      </c>
      <c r="AM21" s="48" t="s">
        <v>45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39</v>
      </c>
      <c r="AT21" s="10" t="s">
        <v>39</v>
      </c>
      <c r="AU21" s="10" t="s">
        <v>40</v>
      </c>
      <c r="AV21" s="10" t="s">
        <v>40</v>
      </c>
      <c r="AW21" s="9" t="s">
        <v>41</v>
      </c>
      <c r="AX21" s="35" t="s">
        <v>41</v>
      </c>
      <c r="AY21" s="47" t="s">
        <v>39</v>
      </c>
      <c r="AZ21" s="48" t="s">
        <v>45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39</v>
      </c>
      <c r="BG21" s="10" t="s">
        <v>39</v>
      </c>
      <c r="BH21" s="10" t="s">
        <v>40</v>
      </c>
      <c r="BI21" s="10" t="s">
        <v>40</v>
      </c>
      <c r="BJ21" s="9" t="s">
        <v>41</v>
      </c>
      <c r="BK21" s="35" t="s">
        <v>41</v>
      </c>
      <c r="BL21" s="47" t="s">
        <v>39</v>
      </c>
      <c r="BM21" s="48" t="s">
        <v>45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1771</v>
      </c>
      <c r="F23" s="30">
        <v>54.891104540492918</v>
      </c>
      <c r="G23" s="30">
        <v>44.182863135433479</v>
      </c>
      <c r="H23" s="30">
        <v>386.0284323007877</v>
      </c>
      <c r="I23" s="30">
        <v>1261.8899797981562</v>
      </c>
      <c r="J23" s="32">
        <f>(G23-F23)/F23</f>
        <v>-0.19508154362534313</v>
      </c>
      <c r="K23" s="36">
        <f t="shared" ref="K23:K26" si="10">(I23-H23)/H23</f>
        <v>2.2689042417862892</v>
      </c>
      <c r="L23" s="49">
        <f>kWh_in_MMBtu*(I23-H23)*Elec_source_E+(G23-F23)*Gas_source_E</f>
        <v>-2.2951291482952882</v>
      </c>
      <c r="M23" s="50">
        <f>(I23-H23)*Elec_emissions/1000+(G23-F23)*Gas_emissions</f>
        <v>-300.60879648256378</v>
      </c>
      <c r="N23" s="6"/>
      <c r="O23" s="16">
        <v>1</v>
      </c>
      <c r="P23" s="17" t="s">
        <v>22</v>
      </c>
      <c r="Q23" s="18">
        <v>3779</v>
      </c>
      <c r="R23" s="18">
        <v>1233</v>
      </c>
      <c r="S23" s="30">
        <v>54.119913175542251</v>
      </c>
      <c r="T23" s="30">
        <v>44.234908495868339</v>
      </c>
      <c r="U23" s="30">
        <v>377.64836166134694</v>
      </c>
      <c r="V23" s="30">
        <v>1111.494235193913</v>
      </c>
      <c r="W23" s="32">
        <f>(T23-S23)/S23</f>
        <v>-0.18265004689883946</v>
      </c>
      <c r="X23" s="36">
        <f t="shared" ref="X23:X26" si="11">(V23-U23)/U23</f>
        <v>1.9431988803135238</v>
      </c>
      <c r="Y23" s="49">
        <f>kWh_in_MMBtu*(V23-U23)*Elec_source_E+(T23-S23)*Gas_source_E</f>
        <v>-2.9182015072773586</v>
      </c>
      <c r="Z23" s="50">
        <f>(V23-U23)*Elec_emissions/1000+(T23-S23)*Gas_emissions</f>
        <v>-386.08378779571399</v>
      </c>
      <c r="AA23" s="6"/>
      <c r="AB23" s="16">
        <v>1</v>
      </c>
      <c r="AC23" s="17" t="s">
        <v>22</v>
      </c>
      <c r="AD23" s="18">
        <v>1341</v>
      </c>
      <c r="AE23" s="18">
        <v>468</v>
      </c>
      <c r="AF23" s="30">
        <v>46.821778132756023</v>
      </c>
      <c r="AG23" s="30">
        <v>34.765369329891165</v>
      </c>
      <c r="AH23" s="30">
        <v>346.41933637533117</v>
      </c>
      <c r="AI23" s="30">
        <v>1660.6556329069563</v>
      </c>
      <c r="AJ23" s="32">
        <f>(AG23-AF23)/AF23</f>
        <v>-0.25749574842460587</v>
      </c>
      <c r="AK23" s="36">
        <f t="shared" ref="AK23:AK26" si="12">(AI23-AH23)/AH23</f>
        <v>3.7937729177672228</v>
      </c>
      <c r="AL23" s="49">
        <f>kWh_in_MMBtu*(AI23-AH23)*Elec_source_E+(AG23-AF23)*Gas_source_E</f>
        <v>0.92854851841536679</v>
      </c>
      <c r="AM23" s="50">
        <f>(AI23-AH23)*Elec_emissions/1000+(AG23-AF23)*Gas_emissions</f>
        <v>138.60748113584873</v>
      </c>
      <c r="AO23" s="16">
        <v>1</v>
      </c>
      <c r="AP23" s="17" t="s">
        <v>22</v>
      </c>
      <c r="AQ23" s="18">
        <v>133</v>
      </c>
      <c r="AR23" s="18">
        <v>57</v>
      </c>
      <c r="AS23" s="30">
        <v>124.22783799107981</v>
      </c>
      <c r="AT23" s="30">
        <v>107.14112442414199</v>
      </c>
      <c r="AU23" s="30">
        <v>809.84864127810602</v>
      </c>
      <c r="AV23" s="30">
        <v>1380.2411184171967</v>
      </c>
      <c r="AW23" s="32">
        <f>(AT23-AS23)/AS23</f>
        <v>-0.13754335455926336</v>
      </c>
      <c r="AX23" s="36">
        <f t="shared" ref="AX23:AX26" si="13">(AV23-AU23)/AU23</f>
        <v>0.70431985443464507</v>
      </c>
      <c r="AY23" s="49">
        <f>kWh_in_MMBtu*(AV23-AU23)*Elec_source_E+(AT23-AS23)*Gas_source_E</f>
        <v>-12.517973909489022</v>
      </c>
      <c r="AZ23" s="50">
        <f>(AV23-AU23)*Elec_emissions/1000+(AT23-AS23)*Gas_emissions</f>
        <v>-1682.396232579621</v>
      </c>
      <c r="BA23" s="6"/>
      <c r="BB23" s="16">
        <v>1</v>
      </c>
      <c r="BC23" s="17" t="s">
        <v>22</v>
      </c>
      <c r="BD23" s="18">
        <v>46</v>
      </c>
      <c r="BE23" s="18">
        <v>13</v>
      </c>
      <c r="BF23" s="30">
        <v>114.51648185753008</v>
      </c>
      <c r="BG23" s="30">
        <v>102.22857683706752</v>
      </c>
      <c r="BH23" s="30">
        <v>748.48474613450992</v>
      </c>
      <c r="BI23" s="30">
        <v>651.86017524634372</v>
      </c>
      <c r="BJ23" s="32">
        <f>(BG23-BF23)/BF23</f>
        <v>-0.10730250197303423</v>
      </c>
      <c r="BK23" s="36">
        <f t="shared" ref="BK23:BK26" si="14">(BI23-BH23)/BH23</f>
        <v>-0.12909357390003756</v>
      </c>
      <c r="BL23" s="49">
        <f>kWh_in_MMBtu*(BI23-BH23)*Elec_source_E+(BG23-BF23)*Gas_source_E</f>
        <v>-14.428265918108066</v>
      </c>
      <c r="BM23" s="50">
        <f>(BI23-BH23)*Elec_emissions/1000+(BG23-BF23)*Gas_emissions</f>
        <v>-1946.8141640793899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2108</v>
      </c>
      <c r="F24" s="30">
        <v>53.513418157767667</v>
      </c>
      <c r="G24" s="31">
        <v>43.712090491646457</v>
      </c>
      <c r="H24" s="31">
        <v>381.17755611493192</v>
      </c>
      <c r="I24" s="30">
        <v>1076.2015799086955</v>
      </c>
      <c r="J24" s="37">
        <f t="shared" ref="J24:J26" si="15">(G24-F24)/F24</f>
        <v>-0.18315644942031259</v>
      </c>
      <c r="K24" s="38">
        <f t="shared" si="10"/>
        <v>1.8233603018961624</v>
      </c>
      <c r="L24" s="49">
        <f>kWh_in_MMBtu*(I24-H24)*Elec_source_E+(G24-F24)*Gas_source_E</f>
        <v>-3.2426149782405238</v>
      </c>
      <c r="M24" s="50">
        <f>(I24-H24)*Elec_emissions/1000+(G24-F24)*Gas_emissions</f>
        <v>-430.23023632368552</v>
      </c>
      <c r="N24" s="6"/>
      <c r="O24" s="16">
        <v>2</v>
      </c>
      <c r="P24" s="17" t="s">
        <v>23</v>
      </c>
      <c r="Q24" s="18">
        <v>3779</v>
      </c>
      <c r="R24" s="18">
        <v>1445</v>
      </c>
      <c r="S24" s="30">
        <v>53.018483433061121</v>
      </c>
      <c r="T24" s="31">
        <v>43.824009859694918</v>
      </c>
      <c r="U24" s="31">
        <v>375.08143712111035</v>
      </c>
      <c r="V24" s="30">
        <v>951.46163334388359</v>
      </c>
      <c r="W24" s="37">
        <f t="shared" ref="W24:W26" si="16">(T24-S24)/S24</f>
        <v>-0.173420154218005</v>
      </c>
      <c r="X24" s="38">
        <f t="shared" si="11"/>
        <v>1.5366801424424141</v>
      </c>
      <c r="Y24" s="49">
        <f>kWh_in_MMBtu*(V24-U24)*Elec_source_E+(T24-S24)*Gas_source_E</f>
        <v>-3.851328614603057</v>
      </c>
      <c r="Z24" s="50">
        <f>(V24-U24)*Elec_emissions/1000+(T24-S24)*Gas_emissions</f>
        <v>-513.53080997691939</v>
      </c>
      <c r="AA24" s="6"/>
      <c r="AB24" s="16">
        <v>2</v>
      </c>
      <c r="AC24" s="17" t="s">
        <v>23</v>
      </c>
      <c r="AD24" s="18">
        <v>1341</v>
      </c>
      <c r="AE24" s="18">
        <v>587</v>
      </c>
      <c r="AF24" s="30">
        <v>45.949852062602766</v>
      </c>
      <c r="AG24" s="31">
        <v>35.609806645441793</v>
      </c>
      <c r="AH24" s="31">
        <v>342.81100327955659</v>
      </c>
      <c r="AI24" s="30">
        <v>1368.2454906119349</v>
      </c>
      <c r="AJ24" s="37">
        <f t="shared" ref="AJ24:AJ26" si="17">(AG24-AF24)/AF24</f>
        <v>-0.22502891637330061</v>
      </c>
      <c r="AK24" s="38">
        <f t="shared" si="12"/>
        <v>2.9912531322576998</v>
      </c>
      <c r="AL24" s="49">
        <f>kWh_in_MMBtu*(AI24-AH24)*Elec_source_E+(AG24-AF24)*Gas_source_E</f>
        <v>-0.29248807662638932</v>
      </c>
      <c r="AM24" s="50">
        <f>(AI24-AH24)*Elec_emissions/1000+(AG24-AF24)*Gas_emissions</f>
        <v>-29.004931741385008</v>
      </c>
      <c r="AO24" s="16">
        <v>2</v>
      </c>
      <c r="AP24" s="17" t="s">
        <v>23</v>
      </c>
      <c r="AQ24" s="18">
        <v>133</v>
      </c>
      <c r="AR24" s="18">
        <v>60</v>
      </c>
      <c r="AS24" s="30">
        <v>121.43619650433753</v>
      </c>
      <c r="AT24" s="31">
        <v>102.96816064530384</v>
      </c>
      <c r="AU24" s="31">
        <v>793.64740127963819</v>
      </c>
      <c r="AV24" s="30">
        <v>1323.1956040862128</v>
      </c>
      <c r="AW24" s="37">
        <f t="shared" ref="AW24:AW26" si="18">(AT24-AS24)/AS24</f>
        <v>-0.15208015724021823</v>
      </c>
      <c r="AX24" s="38">
        <f t="shared" si="13"/>
        <v>0.66723358755129425</v>
      </c>
      <c r="AY24" s="49">
        <f>kWh_in_MMBtu*(AV24-AU24)*Elec_source_E+(AT24-AS24)*Gas_source_E</f>
        <v>-14.460888424811632</v>
      </c>
      <c r="AZ24" s="50">
        <f>(AV24-AU24)*Elec_emissions/1000+(AT24-AS24)*Gas_emissions</f>
        <v>-1944.8381843971933</v>
      </c>
      <c r="BA24" s="6"/>
      <c r="BB24" s="16">
        <v>2</v>
      </c>
      <c r="BC24" s="17" t="s">
        <v>23</v>
      </c>
      <c r="BD24" s="18">
        <v>46</v>
      </c>
      <c r="BE24" s="18">
        <v>16</v>
      </c>
      <c r="BF24" s="30">
        <v>120.99012279954063</v>
      </c>
      <c r="BG24" s="31">
        <v>108.64664809618858</v>
      </c>
      <c r="BH24" s="31">
        <v>792.54429052472153</v>
      </c>
      <c r="BI24" s="30">
        <v>701.18943945227204</v>
      </c>
      <c r="BJ24" s="37">
        <f t="shared" ref="BJ24:BJ26" si="19">(BG24-BF24)/BF24</f>
        <v>-0.1020205155407852</v>
      </c>
      <c r="BK24" s="38">
        <f t="shared" si="14"/>
        <v>-0.11526781804454864</v>
      </c>
      <c r="BL24" s="49">
        <f>kWh_in_MMBtu*(BI24-BH24)*Elec_source_E+(BG24-BF24)*Gas_source_E</f>
        <v>-14.432419972565553</v>
      </c>
      <c r="BM24" s="50">
        <f>(BI24-BH24)*Elec_emissions/1000+(BG24-BF24)*Gas_emissions</f>
        <v>-1947.3207348520921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3176</v>
      </c>
      <c r="F25" s="30">
        <v>50.824379162033161</v>
      </c>
      <c r="G25" s="31">
        <v>42.445588612594136</v>
      </c>
      <c r="H25" s="31">
        <v>371.64400771012686</v>
      </c>
      <c r="I25" s="30">
        <v>908.07588375028911</v>
      </c>
      <c r="J25" s="37">
        <f t="shared" si="15"/>
        <v>-0.16485770584086445</v>
      </c>
      <c r="K25" s="38">
        <f t="shared" si="10"/>
        <v>1.4434024628713127</v>
      </c>
      <c r="L25" s="49">
        <f>kWh_in_MMBtu*(I25-H25)*Elec_source_E+(G25-F25)*Gas_source_E</f>
        <v>-3.3899153728229257</v>
      </c>
      <c r="M25" s="50">
        <f>(I25-H25)*Elec_emissions/1000+(G25-F25)*Gas_emissions</f>
        <v>-451.71026300514063</v>
      </c>
      <c r="N25" s="6"/>
      <c r="O25" s="16">
        <v>3</v>
      </c>
      <c r="P25" s="17" t="s">
        <v>24</v>
      </c>
      <c r="Q25" s="18">
        <v>3779</v>
      </c>
      <c r="R25" s="18">
        <v>2043</v>
      </c>
      <c r="S25" s="30">
        <v>51.224892719760007</v>
      </c>
      <c r="T25" s="31">
        <v>42.908537178451013</v>
      </c>
      <c r="U25" s="31">
        <v>370.71495542782253</v>
      </c>
      <c r="V25" s="30">
        <v>841.16552249186179</v>
      </c>
      <c r="W25" s="37">
        <f t="shared" si="16"/>
        <v>-0.16234988693496979</v>
      </c>
      <c r="X25" s="38">
        <f t="shared" si="11"/>
        <v>1.2690358459402242</v>
      </c>
      <c r="Y25" s="49">
        <f>kWh_in_MMBtu*(V25-U25)*Elec_source_E+(T25-S25)*Gas_source_E</f>
        <v>-4.0282480871589259</v>
      </c>
      <c r="Z25" s="50">
        <f>(V25-U25)*Elec_emissions/1000+(T25-S25)*Gas_emissions</f>
        <v>-538.46914006130896</v>
      </c>
      <c r="AA25" s="6"/>
      <c r="AB25" s="16">
        <v>3</v>
      </c>
      <c r="AC25" s="17" t="s">
        <v>24</v>
      </c>
      <c r="AD25" s="18">
        <v>1341</v>
      </c>
      <c r="AE25" s="18">
        <v>1015</v>
      </c>
      <c r="AF25" s="30">
        <v>43.232620183568066</v>
      </c>
      <c r="AG25" s="31">
        <v>35.386628776498277</v>
      </c>
      <c r="AH25" s="31">
        <v>332.40054373289831</v>
      </c>
      <c r="AI25" s="30">
        <v>1037.9414351049645</v>
      </c>
      <c r="AJ25" s="37">
        <f t="shared" si="17"/>
        <v>-0.18148313411852626</v>
      </c>
      <c r="AK25" s="38">
        <f t="shared" si="12"/>
        <v>2.1225623864773402</v>
      </c>
      <c r="AL25" s="49">
        <f>kWh_in_MMBtu*(AI25-AH25)*Elec_source_E+(AG25-AF25)*Gas_source_E</f>
        <v>-0.99870630940523508</v>
      </c>
      <c r="AM25" s="50">
        <f>(AI25-AH25)*Elec_emissions/1000+(AG25-AF25)*Gas_emissions</f>
        <v>-127.5042807842749</v>
      </c>
      <c r="AO25" s="16">
        <v>3</v>
      </c>
      <c r="AP25" s="17" t="s">
        <v>24</v>
      </c>
      <c r="AQ25" s="18">
        <v>133</v>
      </c>
      <c r="AR25" s="18">
        <v>81</v>
      </c>
      <c r="AS25" s="30">
        <v>111.39362016095896</v>
      </c>
      <c r="AT25" s="31">
        <v>94.754192521797094</v>
      </c>
      <c r="AU25" s="31">
        <v>741.0224808039311</v>
      </c>
      <c r="AV25" s="30">
        <v>1098.3546898579907</v>
      </c>
      <c r="AW25" s="37">
        <f t="shared" si="18"/>
        <v>-0.14937505052011607</v>
      </c>
      <c r="AX25" s="38">
        <f t="shared" si="13"/>
        <v>0.48221507216136267</v>
      </c>
      <c r="AY25" s="49">
        <f>kWh_in_MMBtu*(AV25-AU25)*Elec_source_E+(AT25-AS25)*Gas_source_E</f>
        <v>-14.311426349583964</v>
      </c>
      <c r="AZ25" s="50">
        <f>(AV25-AU25)*Elec_emissions/1000+(AT25-AS25)*Gas_emissions</f>
        <v>-1926.4348309921916</v>
      </c>
      <c r="BA25" s="6"/>
      <c r="BB25" s="16">
        <v>3</v>
      </c>
      <c r="BC25" s="17" t="s">
        <v>24</v>
      </c>
      <c r="BD25" s="18">
        <v>46</v>
      </c>
      <c r="BE25" s="18">
        <v>37</v>
      </c>
      <c r="BF25" s="30">
        <v>104.37242358887966</v>
      </c>
      <c r="BG25" s="31">
        <v>96.014329070598961</v>
      </c>
      <c r="BH25" s="31">
        <v>690.84707335968858</v>
      </c>
      <c r="BI25" s="30">
        <v>623.52859000012381</v>
      </c>
      <c r="BJ25" s="37">
        <f t="shared" si="19"/>
        <v>-8.0079528968331884E-2</v>
      </c>
      <c r="BK25" s="38">
        <f t="shared" si="14"/>
        <v>-9.7443393705332365E-2</v>
      </c>
      <c r="BL25" s="49">
        <f>kWh_in_MMBtu*(BI25-BH25)*Elec_source_E+(BG25-BF25)*Gas_source_E</f>
        <v>-9.8310255042596868</v>
      </c>
      <c r="BM25" s="50">
        <f>(BI25-BH25)*Elec_emissions/1000+(BG25-BF25)*Gas_emissions</f>
        <v>-1326.5209689920694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5259</v>
      </c>
      <c r="F26" s="39">
        <v>49.003616687846879</v>
      </c>
      <c r="G26" s="40">
        <v>41.747780507865961</v>
      </c>
      <c r="H26" s="40">
        <v>361.66450147678887</v>
      </c>
      <c r="I26" s="39">
        <v>801.34804044885266</v>
      </c>
      <c r="J26" s="41">
        <f t="shared" si="15"/>
        <v>-0.14806736054199032</v>
      </c>
      <c r="K26" s="42">
        <f t="shared" si="10"/>
        <v>1.2157221324644771</v>
      </c>
      <c r="L26" s="51">
        <f>kWh_in_MMBtu*(I26-H26)*Elec_source_E+(G26-F26)*Gas_source_E</f>
        <v>-3.2016695797189998</v>
      </c>
      <c r="M26" s="52">
        <f>(I26-H26)*Elec_emissions/1000+(G26-F26)*Gas_emissions</f>
        <v>-427.30805279181425</v>
      </c>
      <c r="N26" s="6"/>
      <c r="O26" s="19">
        <v>4</v>
      </c>
      <c r="P26" s="14" t="s">
        <v>25</v>
      </c>
      <c r="Q26" s="13">
        <v>3779</v>
      </c>
      <c r="R26" s="13">
        <v>3749</v>
      </c>
      <c r="S26" s="39">
        <v>48.79230121405827</v>
      </c>
      <c r="T26" s="40">
        <v>42.184910373402097</v>
      </c>
      <c r="U26" s="40">
        <v>358.8120733732315</v>
      </c>
      <c r="V26" s="39">
        <v>701.83711195267199</v>
      </c>
      <c r="W26" s="41">
        <f t="shared" si="16"/>
        <v>-0.13541871722074916</v>
      </c>
      <c r="X26" s="42">
        <f t="shared" si="11"/>
        <v>0.95600194094536628</v>
      </c>
      <c r="Y26" s="51">
        <f>kWh_in_MMBtu*(V26-U26)*Elec_source_E+(T26-S26)*Gas_source_E</f>
        <v>-3.5296768502949134</v>
      </c>
      <c r="Z26" s="52">
        <f>(V26-U26)*Elec_emissions/1000+(T26-S26)*Gas_emissions</f>
        <v>-472.52804748195086</v>
      </c>
      <c r="AA26" s="6"/>
      <c r="AB26" s="19">
        <v>4</v>
      </c>
      <c r="AC26" s="14" t="s">
        <v>25</v>
      </c>
      <c r="AD26" s="13">
        <v>1341</v>
      </c>
      <c r="AE26" s="13">
        <v>1333</v>
      </c>
      <c r="AF26" s="39">
        <v>41.937362976765421</v>
      </c>
      <c r="AG26" s="40">
        <v>33.739388906860512</v>
      </c>
      <c r="AH26" s="40">
        <v>324.29660946679758</v>
      </c>
      <c r="AI26" s="39">
        <v>1062.8022535306084</v>
      </c>
      <c r="AJ26" s="41">
        <f t="shared" si="17"/>
        <v>-0.19548139148488752</v>
      </c>
      <c r="AK26" s="42">
        <f t="shared" si="12"/>
        <v>2.27725366995988</v>
      </c>
      <c r="AL26" s="51">
        <f>kWh_in_MMBtu*(AI26-AH26)*Elec_source_E+(AG26-AF26)*Gas_source_E</f>
        <v>-1.0294512763868271</v>
      </c>
      <c r="AM26" s="52">
        <f>(AI26-AH26)*Elec_emissions/1000+(AG26-AF26)*Gas_emissions</f>
        <v>-131.31498180724066</v>
      </c>
      <c r="AO26" s="19">
        <v>4</v>
      </c>
      <c r="AP26" s="14" t="s">
        <v>25</v>
      </c>
      <c r="AQ26" s="13">
        <v>133</v>
      </c>
      <c r="AR26" s="13">
        <v>131</v>
      </c>
      <c r="AS26" s="39">
        <v>109.46564942773607</v>
      </c>
      <c r="AT26" s="40">
        <v>94.288842930968471</v>
      </c>
      <c r="AU26" s="40">
        <v>719.28834966822296</v>
      </c>
      <c r="AV26" s="39">
        <v>1042.4062388747814</v>
      </c>
      <c r="AW26" s="41">
        <f t="shared" si="18"/>
        <v>-0.13864446587681911</v>
      </c>
      <c r="AX26" s="42">
        <f t="shared" si="13"/>
        <v>0.44921885549181895</v>
      </c>
      <c r="AY26" s="51">
        <f>kWh_in_MMBtu*(AV26-AU26)*Elec_source_E+(AT26-AS26)*Gas_source_E</f>
        <v>-13.08346313501661</v>
      </c>
      <c r="AZ26" s="52">
        <f>(AV26-AU26)*Elec_emissions/1000+(AT26-AS26)*Gas_emissions</f>
        <v>-1761.1771441185008</v>
      </c>
      <c r="BA26" s="6"/>
      <c r="BB26" s="19">
        <v>4</v>
      </c>
      <c r="BC26" s="14" t="s">
        <v>25</v>
      </c>
      <c r="BD26" s="13">
        <v>46</v>
      </c>
      <c r="BE26" s="13">
        <v>46</v>
      </c>
      <c r="BF26" s="39">
        <v>98.808217104796057</v>
      </c>
      <c r="BG26" s="40">
        <v>88.563149221328018</v>
      </c>
      <c r="BH26" s="40">
        <v>658.54339053058629</v>
      </c>
      <c r="BI26" s="39">
        <v>648.50849480553825</v>
      </c>
      <c r="BJ26" s="41">
        <f t="shared" si="19"/>
        <v>-0.10368639556163749</v>
      </c>
      <c r="BK26" s="42">
        <f t="shared" si="14"/>
        <v>-1.5238017523739721E-2</v>
      </c>
      <c r="BL26" s="51">
        <f>kWh_in_MMBtu*(BI26-BH26)*Elec_source_E+(BG26-BF26)*Gas_source_E</f>
        <v>-11.274556214681724</v>
      </c>
      <c r="BM26" s="52">
        <f>(BI26-BH26)*Elec_emissions/1000+(BG26-BF26)*Gas_emissions</f>
        <v>-1520.6157172540215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60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60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60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60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60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53" t="s">
        <v>36</v>
      </c>
      <c r="G33" s="53"/>
      <c r="H33" s="53"/>
      <c r="I33" s="53"/>
      <c r="J33" s="28"/>
      <c r="K33" s="29"/>
      <c r="L33" s="45"/>
      <c r="M33" s="29"/>
      <c r="N33" s="5"/>
      <c r="O33" s="27"/>
      <c r="P33" s="28"/>
      <c r="Q33" s="28"/>
      <c r="R33" s="28"/>
      <c r="S33" s="53" t="s">
        <v>36</v>
      </c>
      <c r="T33" s="53"/>
      <c r="U33" s="53"/>
      <c r="V33" s="53"/>
      <c r="W33" s="28"/>
      <c r="X33" s="29"/>
      <c r="Y33" s="45"/>
      <c r="Z33" s="29"/>
      <c r="AB33" s="27"/>
      <c r="AC33" s="28"/>
      <c r="AD33" s="28"/>
      <c r="AE33" s="28"/>
      <c r="AF33" s="53" t="s">
        <v>36</v>
      </c>
      <c r="AG33" s="53"/>
      <c r="AH33" s="53"/>
      <c r="AI33" s="53"/>
      <c r="AJ33" s="28"/>
      <c r="AK33" s="29"/>
      <c r="AL33" s="45"/>
      <c r="AM33" s="29"/>
      <c r="AO33" s="27"/>
      <c r="AP33" s="28"/>
      <c r="AQ33" s="28"/>
      <c r="AR33" s="28"/>
      <c r="AS33" s="53" t="s">
        <v>36</v>
      </c>
      <c r="AT33" s="53"/>
      <c r="AU33" s="53"/>
      <c r="AV33" s="53"/>
      <c r="AW33" s="28"/>
      <c r="AX33" s="29"/>
      <c r="AY33" s="45"/>
      <c r="AZ33" s="29"/>
      <c r="BB33" s="27"/>
      <c r="BC33" s="28"/>
      <c r="BD33" s="28"/>
      <c r="BE33" s="28"/>
      <c r="BF33" s="53" t="s">
        <v>36</v>
      </c>
      <c r="BG33" s="53"/>
      <c r="BH33" s="53"/>
      <c r="BI33" s="53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35</v>
      </c>
      <c r="I34" s="23" t="s">
        <v>35</v>
      </c>
      <c r="J34" s="23" t="s">
        <v>42</v>
      </c>
      <c r="K34" s="34" t="s">
        <v>42</v>
      </c>
      <c r="L34" s="46" t="s">
        <v>42</v>
      </c>
      <c r="M34" s="34" t="s">
        <v>42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35</v>
      </c>
      <c r="V34" s="23" t="s">
        <v>35</v>
      </c>
      <c r="W34" s="23" t="s">
        <v>42</v>
      </c>
      <c r="X34" s="34" t="s">
        <v>42</v>
      </c>
      <c r="Y34" s="46" t="s">
        <v>42</v>
      </c>
      <c r="Z34" s="34" t="s">
        <v>42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35</v>
      </c>
      <c r="AI34" s="23" t="s">
        <v>35</v>
      </c>
      <c r="AJ34" s="23" t="s">
        <v>42</v>
      </c>
      <c r="AK34" s="34" t="s">
        <v>42</v>
      </c>
      <c r="AL34" s="46" t="s">
        <v>42</v>
      </c>
      <c r="AM34" s="34" t="s">
        <v>42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35</v>
      </c>
      <c r="AV34" s="23" t="s">
        <v>35</v>
      </c>
      <c r="AW34" s="23" t="s">
        <v>42</v>
      </c>
      <c r="AX34" s="34" t="s">
        <v>42</v>
      </c>
      <c r="AY34" s="46" t="s">
        <v>42</v>
      </c>
      <c r="AZ34" s="34" t="s">
        <v>42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35</v>
      </c>
      <c r="BI34" s="23" t="s">
        <v>35</v>
      </c>
      <c r="BJ34" s="23" t="s">
        <v>42</v>
      </c>
      <c r="BK34" s="34" t="s">
        <v>42</v>
      </c>
      <c r="BL34" s="46" t="s">
        <v>42</v>
      </c>
      <c r="BM34" s="34" t="s">
        <v>42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33</v>
      </c>
      <c r="G35" s="23" t="s">
        <v>34</v>
      </c>
      <c r="H35" s="23" t="s">
        <v>33</v>
      </c>
      <c r="I35" s="23" t="s">
        <v>34</v>
      </c>
      <c r="J35" s="23" t="s">
        <v>37</v>
      </c>
      <c r="K35" s="34" t="s">
        <v>38</v>
      </c>
      <c r="L35" s="46" t="s">
        <v>43</v>
      </c>
      <c r="M35" s="34" t="s">
        <v>44</v>
      </c>
      <c r="N35" s="6"/>
      <c r="O35" s="16"/>
      <c r="P35" s="18"/>
      <c r="Q35" s="23" t="s">
        <v>6</v>
      </c>
      <c r="R35" s="23" t="s">
        <v>4</v>
      </c>
      <c r="S35" s="23" t="s">
        <v>33</v>
      </c>
      <c r="T35" s="23" t="s">
        <v>34</v>
      </c>
      <c r="U35" s="23" t="s">
        <v>33</v>
      </c>
      <c r="V35" s="23" t="s">
        <v>34</v>
      </c>
      <c r="W35" s="23" t="s">
        <v>37</v>
      </c>
      <c r="X35" s="34" t="s">
        <v>38</v>
      </c>
      <c r="Y35" s="46" t="s">
        <v>43</v>
      </c>
      <c r="Z35" s="34" t="s">
        <v>44</v>
      </c>
      <c r="AA35" s="6"/>
      <c r="AB35" s="16"/>
      <c r="AC35" s="18"/>
      <c r="AD35" s="23" t="s">
        <v>6</v>
      </c>
      <c r="AE35" s="23" t="s">
        <v>4</v>
      </c>
      <c r="AF35" s="23" t="s">
        <v>33</v>
      </c>
      <c r="AG35" s="23" t="s">
        <v>34</v>
      </c>
      <c r="AH35" s="23" t="s">
        <v>33</v>
      </c>
      <c r="AI35" s="23" t="s">
        <v>34</v>
      </c>
      <c r="AJ35" s="23" t="s">
        <v>37</v>
      </c>
      <c r="AK35" s="34" t="s">
        <v>38</v>
      </c>
      <c r="AL35" s="46" t="s">
        <v>43</v>
      </c>
      <c r="AM35" s="34" t="s">
        <v>44</v>
      </c>
      <c r="AO35" s="16"/>
      <c r="AP35" s="18"/>
      <c r="AQ35" s="23" t="s">
        <v>6</v>
      </c>
      <c r="AR35" s="23" t="s">
        <v>4</v>
      </c>
      <c r="AS35" s="23" t="s">
        <v>33</v>
      </c>
      <c r="AT35" s="23" t="s">
        <v>34</v>
      </c>
      <c r="AU35" s="23" t="s">
        <v>33</v>
      </c>
      <c r="AV35" s="23" t="s">
        <v>34</v>
      </c>
      <c r="AW35" s="23" t="s">
        <v>37</v>
      </c>
      <c r="AX35" s="34" t="s">
        <v>38</v>
      </c>
      <c r="AY35" s="46" t="s">
        <v>43</v>
      </c>
      <c r="AZ35" s="34" t="s">
        <v>44</v>
      </c>
      <c r="BA35" s="6"/>
      <c r="BB35" s="16"/>
      <c r="BC35" s="18"/>
      <c r="BD35" s="23" t="s">
        <v>6</v>
      </c>
      <c r="BE35" s="23" t="s">
        <v>4</v>
      </c>
      <c r="BF35" s="23" t="s">
        <v>33</v>
      </c>
      <c r="BG35" s="23" t="s">
        <v>34</v>
      </c>
      <c r="BH35" s="23" t="s">
        <v>33</v>
      </c>
      <c r="BI35" s="23" t="s">
        <v>34</v>
      </c>
      <c r="BJ35" s="23" t="s">
        <v>37</v>
      </c>
      <c r="BK35" s="34" t="s">
        <v>38</v>
      </c>
      <c r="BL35" s="46" t="s">
        <v>43</v>
      </c>
      <c r="BM35" s="34" t="s">
        <v>44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39</v>
      </c>
      <c r="G36" s="10" t="s">
        <v>39</v>
      </c>
      <c r="H36" s="10" t="s">
        <v>40</v>
      </c>
      <c r="I36" s="10" t="s">
        <v>40</v>
      </c>
      <c r="J36" s="9" t="s">
        <v>41</v>
      </c>
      <c r="K36" s="35" t="s">
        <v>41</v>
      </c>
      <c r="L36" s="47" t="s">
        <v>39</v>
      </c>
      <c r="M36" s="48" t="s">
        <v>45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39</v>
      </c>
      <c r="T36" s="10" t="s">
        <v>39</v>
      </c>
      <c r="U36" s="10" t="s">
        <v>40</v>
      </c>
      <c r="V36" s="10" t="s">
        <v>40</v>
      </c>
      <c r="W36" s="9" t="s">
        <v>41</v>
      </c>
      <c r="X36" s="35" t="s">
        <v>41</v>
      </c>
      <c r="Y36" s="47" t="s">
        <v>39</v>
      </c>
      <c r="Z36" s="48" t="s">
        <v>45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39</v>
      </c>
      <c r="AG36" s="10" t="s">
        <v>39</v>
      </c>
      <c r="AH36" s="10" t="s">
        <v>40</v>
      </c>
      <c r="AI36" s="10" t="s">
        <v>40</v>
      </c>
      <c r="AJ36" s="9" t="s">
        <v>41</v>
      </c>
      <c r="AK36" s="35" t="s">
        <v>41</v>
      </c>
      <c r="AL36" s="47" t="s">
        <v>39</v>
      </c>
      <c r="AM36" s="48" t="s">
        <v>45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39</v>
      </c>
      <c r="AT36" s="10" t="s">
        <v>39</v>
      </c>
      <c r="AU36" s="10" t="s">
        <v>40</v>
      </c>
      <c r="AV36" s="10" t="s">
        <v>40</v>
      </c>
      <c r="AW36" s="9" t="s">
        <v>41</v>
      </c>
      <c r="AX36" s="35" t="s">
        <v>41</v>
      </c>
      <c r="AY36" s="47" t="s">
        <v>39</v>
      </c>
      <c r="AZ36" s="48" t="s">
        <v>45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39</v>
      </c>
      <c r="BG36" s="10" t="s">
        <v>39</v>
      </c>
      <c r="BH36" s="10" t="s">
        <v>40</v>
      </c>
      <c r="BI36" s="10" t="s">
        <v>40</v>
      </c>
      <c r="BJ36" s="9" t="s">
        <v>41</v>
      </c>
      <c r="BK36" s="35" t="s">
        <v>41</v>
      </c>
      <c r="BL36" s="47" t="s">
        <v>39</v>
      </c>
      <c r="BM36" s="48" t="s">
        <v>45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3565</v>
      </c>
      <c r="F38" s="30">
        <v>28.350567685405426</v>
      </c>
      <c r="G38" s="30">
        <v>21.208086469047466</v>
      </c>
      <c r="H38" s="30">
        <v>275.88431188567807</v>
      </c>
      <c r="I38" s="30">
        <v>937.30044743872486</v>
      </c>
      <c r="J38" s="32">
        <f>(G38-F38)/F38</f>
        <v>-0.25193432793357556</v>
      </c>
      <c r="K38" s="36">
        <f t="shared" ref="K38:K41" si="20">(I38-H38)/H38</f>
        <v>2.3974401843738287</v>
      </c>
      <c r="L38" s="49">
        <f>kWh_in_MMBtu*(I38-H38)*Elec_source_E+(G38-F38)*Gas_source_E</f>
        <v>-0.70427380476764601</v>
      </c>
      <c r="M38" s="50">
        <f>(I38-H38)*Elec_emissions/1000+(G38-F38)*Gas_emissions</f>
        <v>-88.245677710490213</v>
      </c>
      <c r="N38" s="6"/>
      <c r="O38" s="16">
        <v>1</v>
      </c>
      <c r="P38" s="17" t="s">
        <v>22</v>
      </c>
      <c r="Q38" s="18">
        <v>3462</v>
      </c>
      <c r="R38" s="18">
        <v>2693</v>
      </c>
      <c r="S38" s="30">
        <v>27.576913874718905</v>
      </c>
      <c r="T38" s="30">
        <v>20.360150540100921</v>
      </c>
      <c r="U38" s="30">
        <v>269.82860711396575</v>
      </c>
      <c r="V38" s="30">
        <v>961.10066913833134</v>
      </c>
      <c r="W38" s="32">
        <f>(T38-S38)/S38</f>
        <v>-0.26169582888801568</v>
      </c>
      <c r="X38" s="36">
        <f t="shared" ref="X38:X41" si="21">(V38-U38)/U38</f>
        <v>2.5618931566155161</v>
      </c>
      <c r="Y38" s="49">
        <f>kWh_in_MMBtu*(V38-U38)*Elec_source_E+(T38-S38)*Gas_source_E</f>
        <v>-0.46560784665197552</v>
      </c>
      <c r="Z38" s="50">
        <f>(V38-U38)*Elec_emissions/1000+(T38-S38)*Gas_emissions</f>
        <v>-55.754632005416056</v>
      </c>
      <c r="AA38" s="6"/>
      <c r="AB38" s="16">
        <v>1</v>
      </c>
      <c r="AC38" s="17" t="s">
        <v>22</v>
      </c>
      <c r="AD38" s="18">
        <v>1135</v>
      </c>
      <c r="AE38" s="18">
        <v>796</v>
      </c>
      <c r="AF38" s="30">
        <v>27.530664072467744</v>
      </c>
      <c r="AG38" s="30">
        <v>20.77701172504613</v>
      </c>
      <c r="AH38" s="30">
        <v>273.78173945689957</v>
      </c>
      <c r="AI38" s="30">
        <v>876.56398912315353</v>
      </c>
      <c r="AJ38" s="32">
        <f>(AG38-AF38)/AF38</f>
        <v>-0.24531381915250119</v>
      </c>
      <c r="AK38" s="36">
        <f t="shared" ref="AK38:AK41" si="22">(AI38-AH38)/AH38</f>
        <v>2.2016890201004355</v>
      </c>
      <c r="AL38" s="49">
        <f>kWh_in_MMBtu*(AI38-AH38)*Elec_source_E+(AG38-AF38)*Gas_source_E</f>
        <v>-0.90817670374068982</v>
      </c>
      <c r="AM38" s="50">
        <f>(AI38-AH38)*Elec_emissions/1000+(AG38-AF38)*Gas_emissions</f>
        <v>-116.34150405624405</v>
      </c>
      <c r="AO38" s="16">
        <v>1</v>
      </c>
      <c r="AP38" s="17" t="s">
        <v>22</v>
      </c>
      <c r="AQ38" s="18">
        <v>78</v>
      </c>
      <c r="AR38" s="18">
        <v>55</v>
      </c>
      <c r="AS38" s="30">
        <v>66.293837439703552</v>
      </c>
      <c r="AT38" s="30">
        <v>57.609201348538129</v>
      </c>
      <c r="AU38" s="30">
        <v>531.63711898540703</v>
      </c>
      <c r="AV38" s="30">
        <v>767.89951841924244</v>
      </c>
      <c r="AW38" s="32">
        <f>(AT38-AS38)/AS38</f>
        <v>-0.1310021628943171</v>
      </c>
      <c r="AX38" s="36">
        <f t="shared" ref="AX38:AX41" si="23">(AV38-AU38)/AU38</f>
        <v>0.44440538667564444</v>
      </c>
      <c r="AY38" s="49">
        <f>kWh_in_MMBtu*(AV38-AU38)*Elec_source_E+(AT38-AS38)*Gas_source_E</f>
        <v>-6.9368603918818703</v>
      </c>
      <c r="AZ38" s="50">
        <f>(AV38-AU38)*Elec_emissions/1000+(AT38-AS38)*Gas_emissions</f>
        <v>-933.11597662452039</v>
      </c>
      <c r="BA38" s="6"/>
      <c r="BB38" s="16">
        <v>1</v>
      </c>
      <c r="BC38" s="17" t="s">
        <v>22</v>
      </c>
      <c r="BD38" s="18">
        <v>26</v>
      </c>
      <c r="BE38" s="18">
        <v>21</v>
      </c>
      <c r="BF38" s="30">
        <v>59.265479665920751</v>
      </c>
      <c r="BG38" s="30">
        <v>50.94930715981927</v>
      </c>
      <c r="BH38" s="30">
        <v>462.32508393553871</v>
      </c>
      <c r="BI38" s="30">
        <v>631.07544164019646</v>
      </c>
      <c r="BJ38" s="32">
        <f>(BG38-BF38)/BF38</f>
        <v>-0.14032068166797448</v>
      </c>
      <c r="BK38" s="36">
        <f t="shared" ref="BK38:BK41" si="24">(BI38-BH38)/BH38</f>
        <v>0.36500368153977636</v>
      </c>
      <c r="BL38" s="49">
        <f>kWh_in_MMBtu*(BI38-BH38)*Elec_source_E+(BG38-BF38)*Gas_source_E</f>
        <v>-7.2580097729384541</v>
      </c>
      <c r="BM38" s="50">
        <f>(BI38-BH38)*Elec_emissions/1000+(BG38-BF38)*Gas_emissions</f>
        <v>-977.11433829434532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3751</v>
      </c>
      <c r="F39" s="30">
        <v>28.408796093944559</v>
      </c>
      <c r="G39" s="31">
        <v>21.182234853521607</v>
      </c>
      <c r="H39" s="31">
        <v>276.33592528837062</v>
      </c>
      <c r="I39" s="30">
        <v>895.84346561415907</v>
      </c>
      <c r="J39" s="37">
        <f t="shared" ref="J39:J41" si="25">(G39-F39)/F39</f>
        <v>-0.25437759546464278</v>
      </c>
      <c r="K39" s="38">
        <f t="shared" si="20"/>
        <v>2.2418639186320082</v>
      </c>
      <c r="L39" s="49">
        <f>kWh_in_MMBtu*(I39-H39)*Elec_source_E+(G39-F39)*Gas_source_E</f>
        <v>-1.2445887219260108</v>
      </c>
      <c r="M39" s="50">
        <f>(I39-H39)*Elec_emissions/1000+(G39-F39)*Gas_emissions</f>
        <v>-161.5405387084777</v>
      </c>
      <c r="N39" s="6"/>
      <c r="O39" s="16">
        <v>2</v>
      </c>
      <c r="P39" s="17" t="s">
        <v>23</v>
      </c>
      <c r="Q39" s="18">
        <v>3462</v>
      </c>
      <c r="R39" s="18">
        <v>2814</v>
      </c>
      <c r="S39" s="30">
        <v>27.663970529635542</v>
      </c>
      <c r="T39" s="31">
        <v>20.341703017724392</v>
      </c>
      <c r="U39" s="31">
        <v>270.46988165800394</v>
      </c>
      <c r="V39" s="30">
        <v>923.76604294363676</v>
      </c>
      <c r="W39" s="37">
        <f t="shared" ref="W39:W41" si="26">(T39-S39)/S39</f>
        <v>-0.26468606536675693</v>
      </c>
      <c r="X39" s="38">
        <f t="shared" si="21"/>
        <v>2.4154118650138434</v>
      </c>
      <c r="Y39" s="49">
        <f>kWh_in_MMBtu*(V39-U39)*Elec_source_E+(T39-S39)*Gas_source_E</f>
        <v>-0.98717220129715599</v>
      </c>
      <c r="Z39" s="50">
        <f>(V39-U39)*Elec_emissions/1000+(T39-S39)*Gas_emissions</f>
        <v>-126.48070574162898</v>
      </c>
      <c r="AA39" s="6"/>
      <c r="AB39" s="16">
        <v>2</v>
      </c>
      <c r="AC39" s="17" t="s">
        <v>23</v>
      </c>
      <c r="AD39" s="18">
        <v>1135</v>
      </c>
      <c r="AE39" s="18">
        <v>860</v>
      </c>
      <c r="AF39" s="30">
        <v>27.664540716389048</v>
      </c>
      <c r="AG39" s="31">
        <v>20.974850250768672</v>
      </c>
      <c r="AH39" s="31">
        <v>274.66642367874812</v>
      </c>
      <c r="AI39" s="30">
        <v>818.65155252266766</v>
      </c>
      <c r="AJ39" s="37">
        <f t="shared" ref="AJ39:AJ41" si="27">(AG39-AF39)/AF39</f>
        <v>-0.24181462234279077</v>
      </c>
      <c r="AK39" s="38">
        <f t="shared" si="22"/>
        <v>1.9805301338184989</v>
      </c>
      <c r="AL39" s="49">
        <f>kWh_in_MMBtu*(AI39-AH39)*Elec_source_E+(AG39-AF39)*Gas_source_E</f>
        <v>-1.4679321895940838</v>
      </c>
      <c r="AM39" s="50">
        <f>(AI39-AH39)*Elec_emissions/1000+(AG39-AF39)*Gas_emissions</f>
        <v>-192.43012110713653</v>
      </c>
      <c r="AO39" s="16">
        <v>2</v>
      </c>
      <c r="AP39" s="17" t="s">
        <v>23</v>
      </c>
      <c r="AQ39" s="18">
        <v>78</v>
      </c>
      <c r="AR39" s="18">
        <v>56</v>
      </c>
      <c r="AS39" s="30">
        <v>65.694660516298555</v>
      </c>
      <c r="AT39" s="31">
        <v>55.846814215365178</v>
      </c>
      <c r="AU39" s="31">
        <v>526.99745794086232</v>
      </c>
      <c r="AV39" s="30">
        <v>779.85118771351938</v>
      </c>
      <c r="AW39" s="37">
        <f t="shared" ref="AW39:AW41" si="28">(AT39-AS39)/AS39</f>
        <v>-0.14990329843458389</v>
      </c>
      <c r="AX39" s="38">
        <f t="shared" si="23"/>
        <v>0.4798006631011707</v>
      </c>
      <c r="AY39" s="49">
        <f>kWh_in_MMBtu*(AV39-AU39)*Elec_source_E+(AT39-AS39)*Gas_source_E</f>
        <v>-8.0271350062218332</v>
      </c>
      <c r="AZ39" s="50">
        <f>(AV39-AU39)*Elec_emissions/1000+(AT39-AS39)*Gas_emissions</f>
        <v>-1079.9840831477629</v>
      </c>
      <c r="BA39" s="6"/>
      <c r="BB39" s="16">
        <v>2</v>
      </c>
      <c r="BC39" s="17" t="s">
        <v>23</v>
      </c>
      <c r="BD39" s="18">
        <v>26</v>
      </c>
      <c r="BE39" s="18">
        <v>21</v>
      </c>
      <c r="BF39" s="30">
        <v>59.265479665920751</v>
      </c>
      <c r="BG39" s="31">
        <v>49.867515807699775</v>
      </c>
      <c r="BH39" s="31">
        <v>462.32508393553871</v>
      </c>
      <c r="BI39" s="30">
        <v>624.72347589874141</v>
      </c>
      <c r="BJ39" s="37">
        <f t="shared" ref="BJ39:BJ41" si="29">(BG39-BF39)/BF39</f>
        <v>-0.15857399469636047</v>
      </c>
      <c r="BK39" s="38">
        <f t="shared" si="24"/>
        <v>0.35126450544449728</v>
      </c>
      <c r="BL39" s="49">
        <f>kWh_in_MMBtu*(BI39-BH39)*Elec_source_E+(BG39-BF39)*Gas_source_E</f>
        <v>-8.5051656235613713</v>
      </c>
      <c r="BM39" s="50">
        <f>(BI39-BH39)*Elec_emissions/1000+(BG39-BF39)*Gas_emissions</f>
        <v>-1145.3734252439867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4477</v>
      </c>
      <c r="F40" s="30">
        <v>28.689152876400922</v>
      </c>
      <c r="G40" s="31">
        <v>21.080592008091045</v>
      </c>
      <c r="H40" s="31">
        <v>278.95673328888245</v>
      </c>
      <c r="I40" s="30">
        <v>913.60624822070349</v>
      </c>
      <c r="J40" s="37">
        <f t="shared" si="25"/>
        <v>-0.26520688502338158</v>
      </c>
      <c r="K40" s="38">
        <f t="shared" si="20"/>
        <v>2.2750822589917186</v>
      </c>
      <c r="L40" s="49">
        <f>kWh_in_MMBtu*(I40-H40)*Elec_source_E+(G40-F40)*Gas_source_E</f>
        <v>-1.4988604063407731</v>
      </c>
      <c r="M40" s="50">
        <f>(I40-H40)*Elec_emissions/1000+(G40-F40)*Gas_emissions</f>
        <v>-195.67805293068409</v>
      </c>
      <c r="N40" s="6"/>
      <c r="O40" s="16">
        <v>3</v>
      </c>
      <c r="P40" s="17" t="s">
        <v>24</v>
      </c>
      <c r="Q40" s="18">
        <v>3462</v>
      </c>
      <c r="R40" s="18">
        <v>3290</v>
      </c>
      <c r="S40" s="30">
        <v>27.973403011184306</v>
      </c>
      <c r="T40" s="31">
        <v>20.083083638113809</v>
      </c>
      <c r="U40" s="31">
        <v>273.52779375295307</v>
      </c>
      <c r="V40" s="30">
        <v>954.40988787620779</v>
      </c>
      <c r="W40" s="37">
        <f t="shared" si="26"/>
        <v>-0.28206505193221559</v>
      </c>
      <c r="X40" s="38">
        <f t="shared" si="21"/>
        <v>2.4892610903673615</v>
      </c>
      <c r="Y40" s="49">
        <f>kWh_in_MMBtu*(V40-U40)*Elec_source_E+(T40-S40)*Gas_source_E</f>
        <v>-1.3110175044396568</v>
      </c>
      <c r="Z40" s="50">
        <f>(V40-U40)*Elec_emissions/1000+(T40-S40)*Gas_emissions</f>
        <v>-169.87438298615064</v>
      </c>
      <c r="AA40" s="6"/>
      <c r="AB40" s="16">
        <v>3</v>
      </c>
      <c r="AC40" s="17" t="s">
        <v>24</v>
      </c>
      <c r="AD40" s="18">
        <v>1135</v>
      </c>
      <c r="AE40" s="18">
        <v>1089</v>
      </c>
      <c r="AF40" s="30">
        <v>28.148221026906203</v>
      </c>
      <c r="AG40" s="31">
        <v>21.540977409185295</v>
      </c>
      <c r="AH40" s="31">
        <v>278.07234223041416</v>
      </c>
      <c r="AI40" s="30">
        <v>813.37914484648184</v>
      </c>
      <c r="AJ40" s="37">
        <f t="shared" si="27"/>
        <v>-0.23473041551738574</v>
      </c>
      <c r="AK40" s="38">
        <f t="shared" si="22"/>
        <v>1.9250630908575075</v>
      </c>
      <c r="AL40" s="49">
        <f>kWh_in_MMBtu*(AI40-AH40)*Elec_source_E+(AG40-AF40)*Gas_source_E</f>
        <v>-1.4709740995129961</v>
      </c>
      <c r="AM40" s="50">
        <f>(AI40-AH40)*Elec_emissions/1000+(AG40-AF40)*Gas_emissions</f>
        <v>-192.92872080121094</v>
      </c>
      <c r="AO40" s="16">
        <v>3</v>
      </c>
      <c r="AP40" s="17" t="s">
        <v>24</v>
      </c>
      <c r="AQ40" s="18">
        <v>78</v>
      </c>
      <c r="AR40" s="18">
        <v>72</v>
      </c>
      <c r="AS40" s="30">
        <v>59.836818580840486</v>
      </c>
      <c r="AT40" s="31">
        <v>50.480594338130082</v>
      </c>
      <c r="AU40" s="31">
        <v>483.92759525857463</v>
      </c>
      <c r="AV40" s="30">
        <v>695.43978737994087</v>
      </c>
      <c r="AW40" s="37">
        <f t="shared" si="28"/>
        <v>-0.15636232782112233</v>
      </c>
      <c r="AX40" s="38">
        <f t="shared" si="23"/>
        <v>0.43707404618732265</v>
      </c>
      <c r="AY40" s="49">
        <f>kWh_in_MMBtu*(AV40-AU40)*Elec_source_E+(AT40-AS40)*Gas_source_E</f>
        <v>-7.9338638128038514</v>
      </c>
      <c r="AZ40" s="50">
        <f>(AV40-AU40)*Elec_emissions/1000+(AT40-AS40)*Gas_emissions</f>
        <v>-1067.8262363339629</v>
      </c>
      <c r="BA40" s="6"/>
      <c r="BB40" s="16">
        <v>3</v>
      </c>
      <c r="BC40" s="17" t="s">
        <v>24</v>
      </c>
      <c r="BD40" s="18">
        <v>26</v>
      </c>
      <c r="BE40" s="18">
        <v>26</v>
      </c>
      <c r="BF40" s="30">
        <v>55.660687874200065</v>
      </c>
      <c r="BG40" s="31">
        <v>46.605309995409826</v>
      </c>
      <c r="BH40" s="31">
        <v>435.35715152216324</v>
      </c>
      <c r="BI40" s="30">
        <v>552.50341316152583</v>
      </c>
      <c r="BJ40" s="37">
        <f t="shared" si="29"/>
        <v>-0.16268893225424191</v>
      </c>
      <c r="BK40" s="38">
        <f t="shared" si="24"/>
        <v>0.26908082531727723</v>
      </c>
      <c r="BL40" s="49">
        <f>kWh_in_MMBtu*(BI40-BH40)*Elec_source_E+(BG40-BF40)*Gas_source_E</f>
        <v>-8.616210026538651</v>
      </c>
      <c r="BM40" s="50">
        <f>(BI40-BH40)*Elec_emissions/1000+(BG40-BF40)*Gas_emissions</f>
        <v>-1160.8098837585319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4696</v>
      </c>
      <c r="F41" s="39">
        <v>28.750001418552799</v>
      </c>
      <c r="G41" s="40">
        <v>19.230891379871512</v>
      </c>
      <c r="H41" s="40">
        <v>279.09087006207392</v>
      </c>
      <c r="I41" s="39">
        <v>1120.6891531983492</v>
      </c>
      <c r="J41" s="41">
        <f t="shared" si="25"/>
        <v>-0.33109946326953799</v>
      </c>
      <c r="K41" s="42">
        <f t="shared" si="20"/>
        <v>3.0154991560601445</v>
      </c>
      <c r="L41" s="51">
        <f>kWh_in_MMBtu*(I41-H41)*Elec_source_E+(G41-F41)*Gas_source_E</f>
        <v>-1.3657937828565174</v>
      </c>
      <c r="M41" s="52">
        <f>(I41-H41)*Elec_emissions/1000+(G41-F41)*Gas_emissions</f>
        <v>-175.62527200600493</v>
      </c>
      <c r="N41" s="6"/>
      <c r="O41" s="19">
        <v>4</v>
      </c>
      <c r="P41" s="14" t="s">
        <v>25</v>
      </c>
      <c r="Q41" s="13">
        <v>3462</v>
      </c>
      <c r="R41" s="13">
        <v>3459</v>
      </c>
      <c r="S41" s="39">
        <v>27.993693127975693</v>
      </c>
      <c r="T41" s="40">
        <v>18.123347524417532</v>
      </c>
      <c r="U41" s="40">
        <v>273.48767690832341</v>
      </c>
      <c r="V41" s="39">
        <v>1174.9927853452136</v>
      </c>
      <c r="W41" s="41">
        <f t="shared" si="26"/>
        <v>-0.35259176266721881</v>
      </c>
      <c r="X41" s="42">
        <f t="shared" si="21"/>
        <v>3.2963280782083877</v>
      </c>
      <c r="Y41" s="51">
        <f>kWh_in_MMBtu*(V41-U41)*Elec_source_E+(T41-S41)*Gas_source_E</f>
        <v>-1.1072862671254544</v>
      </c>
      <c r="Z41" s="52">
        <f>(V41-U41)*Elec_emissions/1000+(T41-S41)*Gas_emissions</f>
        <v>-140.15237605581137</v>
      </c>
      <c r="AA41" s="6"/>
      <c r="AB41" s="19">
        <v>4</v>
      </c>
      <c r="AC41" s="14" t="s">
        <v>25</v>
      </c>
      <c r="AD41" s="13">
        <v>1135</v>
      </c>
      <c r="AE41" s="13">
        <v>1133</v>
      </c>
      <c r="AF41" s="39">
        <v>28.241538148860482</v>
      </c>
      <c r="AG41" s="40">
        <v>19.982156874665712</v>
      </c>
      <c r="AH41" s="40">
        <v>278.40074970851509</v>
      </c>
      <c r="AI41" s="39">
        <v>976.47403825459048</v>
      </c>
      <c r="AJ41" s="41">
        <f t="shared" si="27"/>
        <v>-0.29245507913413799</v>
      </c>
      <c r="AK41" s="42">
        <f t="shared" si="22"/>
        <v>2.5074404048011956</v>
      </c>
      <c r="AL41" s="51">
        <f>kWh_in_MMBtu*(AI41-AH41)*Elec_source_E+(AG41-AF41)*Gas_source_E</f>
        <v>-1.5292483994857324</v>
      </c>
      <c r="AM41" s="52">
        <f>(AI41-AH41)*Elec_emissions/1000+(AG41-AF41)*Gas_emissions</f>
        <v>-199.13048576063738</v>
      </c>
      <c r="AO41" s="19">
        <v>4</v>
      </c>
      <c r="AP41" s="14" t="s">
        <v>25</v>
      </c>
      <c r="AQ41" s="13">
        <v>78</v>
      </c>
      <c r="AR41" s="13">
        <v>78</v>
      </c>
      <c r="AS41" s="39">
        <v>60.704891339329443</v>
      </c>
      <c r="AT41" s="40">
        <v>49.248635974596638</v>
      </c>
      <c r="AU41" s="40">
        <v>485.5066157216126</v>
      </c>
      <c r="AV41" s="39">
        <v>939.99799320870636</v>
      </c>
      <c r="AW41" s="41">
        <f t="shared" si="28"/>
        <v>-0.18872046571493545</v>
      </c>
      <c r="AX41" s="42">
        <f t="shared" si="23"/>
        <v>0.93611778453642569</v>
      </c>
      <c r="AY41" s="51">
        <f>kWh_in_MMBtu*(AV41-AU41)*Elec_source_E+(AT41-AS41)*Gas_source_E</f>
        <v>-7.6215957964250958</v>
      </c>
      <c r="AZ41" s="52">
        <f>(AV41-AU41)*Elec_emissions/1000+(AT41-AS41)*Gas_emissions</f>
        <v>-1023.2390757494878</v>
      </c>
      <c r="BA41" s="6"/>
      <c r="BB41" s="19">
        <v>4</v>
      </c>
      <c r="BC41" s="14" t="s">
        <v>25</v>
      </c>
      <c r="BD41" s="13">
        <v>26</v>
      </c>
      <c r="BE41" s="13">
        <v>26</v>
      </c>
      <c r="BF41" s="39">
        <v>55.660687874200065</v>
      </c>
      <c r="BG41" s="40">
        <v>43.785749534659871</v>
      </c>
      <c r="BH41" s="40">
        <v>435.35715152216324</v>
      </c>
      <c r="BI41" s="39">
        <v>722.74192683154308</v>
      </c>
      <c r="BJ41" s="41">
        <f t="shared" si="29"/>
        <v>-0.21334515962826403</v>
      </c>
      <c r="BK41" s="42">
        <f t="shared" si="24"/>
        <v>0.66011267830235609</v>
      </c>
      <c r="BL41" s="51">
        <f>kWh_in_MMBtu*(BI41-BH41)*Elec_source_E+(BG41-BF41)*Gas_source_E</f>
        <v>-9.866980675733533</v>
      </c>
      <c r="BM41" s="52">
        <f>(BI41-BH41)*Elec_emissions/1000+(BG41-BF41)*Gas_emissions</f>
        <v>-1327.7584726125701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60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60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60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53" t="s">
        <v>36</v>
      </c>
      <c r="G48" s="53"/>
      <c r="H48" s="53"/>
      <c r="I48" s="53"/>
      <c r="J48" s="28"/>
      <c r="K48" s="29"/>
      <c r="L48" s="45"/>
      <c r="M48" s="29"/>
      <c r="O48" s="27"/>
      <c r="P48" s="28"/>
      <c r="Q48" s="28"/>
      <c r="R48" s="28"/>
      <c r="S48" s="53" t="s">
        <v>36</v>
      </c>
      <c r="T48" s="53"/>
      <c r="U48" s="53"/>
      <c r="V48" s="53"/>
      <c r="W48" s="28"/>
      <c r="X48" s="29"/>
      <c r="Y48" s="45"/>
      <c r="Z48" s="29"/>
      <c r="AB48" s="27"/>
      <c r="AC48" s="28"/>
      <c r="AD48" s="28"/>
      <c r="AE48" s="28"/>
      <c r="AF48" s="53" t="s">
        <v>36</v>
      </c>
      <c r="AG48" s="53"/>
      <c r="AH48" s="53"/>
      <c r="AI48" s="53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35</v>
      </c>
      <c r="I49" s="23" t="s">
        <v>35</v>
      </c>
      <c r="J49" s="23" t="s">
        <v>42</v>
      </c>
      <c r="K49" s="34" t="s">
        <v>42</v>
      </c>
      <c r="L49" s="46" t="s">
        <v>42</v>
      </c>
      <c r="M49" s="34" t="s">
        <v>42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35</v>
      </c>
      <c r="V49" s="23" t="s">
        <v>35</v>
      </c>
      <c r="W49" s="23" t="s">
        <v>42</v>
      </c>
      <c r="X49" s="34" t="s">
        <v>42</v>
      </c>
      <c r="Y49" s="46" t="s">
        <v>42</v>
      </c>
      <c r="Z49" s="34" t="s">
        <v>42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35</v>
      </c>
      <c r="AI49" s="23" t="s">
        <v>35</v>
      </c>
      <c r="AJ49" s="23" t="s">
        <v>42</v>
      </c>
      <c r="AK49" s="34" t="s">
        <v>42</v>
      </c>
      <c r="AL49" s="46" t="s">
        <v>42</v>
      </c>
      <c r="AM49" s="34" t="s">
        <v>42</v>
      </c>
      <c r="AX49" s="34" t="s">
        <v>42</v>
      </c>
      <c r="AY49" s="46" t="s">
        <v>42</v>
      </c>
      <c r="AZ49" s="34" t="s">
        <v>42</v>
      </c>
      <c r="BK49" s="34" t="s">
        <v>42</v>
      </c>
      <c r="BL49" s="46" t="s">
        <v>42</v>
      </c>
      <c r="BM49" s="34" t="s">
        <v>42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33</v>
      </c>
      <c r="G50" s="23" t="s">
        <v>34</v>
      </c>
      <c r="H50" s="23" t="s">
        <v>33</v>
      </c>
      <c r="I50" s="23" t="s">
        <v>34</v>
      </c>
      <c r="J50" s="23" t="s">
        <v>37</v>
      </c>
      <c r="K50" s="34" t="s">
        <v>38</v>
      </c>
      <c r="L50" s="46" t="s">
        <v>43</v>
      </c>
      <c r="M50" s="34" t="s">
        <v>44</v>
      </c>
      <c r="O50" s="16"/>
      <c r="P50" s="18"/>
      <c r="Q50" s="23" t="s">
        <v>6</v>
      </c>
      <c r="R50" s="23" t="s">
        <v>4</v>
      </c>
      <c r="S50" s="23" t="s">
        <v>33</v>
      </c>
      <c r="T50" s="23" t="s">
        <v>34</v>
      </c>
      <c r="U50" s="23" t="s">
        <v>33</v>
      </c>
      <c r="V50" s="23" t="s">
        <v>34</v>
      </c>
      <c r="W50" s="23" t="s">
        <v>37</v>
      </c>
      <c r="X50" s="34" t="s">
        <v>38</v>
      </c>
      <c r="Y50" s="46" t="s">
        <v>43</v>
      </c>
      <c r="Z50" s="34" t="s">
        <v>44</v>
      </c>
      <c r="AB50" s="16"/>
      <c r="AC50" s="18"/>
      <c r="AD50" s="23" t="s">
        <v>6</v>
      </c>
      <c r="AE50" s="23" t="s">
        <v>4</v>
      </c>
      <c r="AF50" s="23" t="s">
        <v>33</v>
      </c>
      <c r="AG50" s="23" t="s">
        <v>34</v>
      </c>
      <c r="AH50" s="23" t="s">
        <v>33</v>
      </c>
      <c r="AI50" s="23" t="s">
        <v>34</v>
      </c>
      <c r="AJ50" s="23" t="s">
        <v>37</v>
      </c>
      <c r="AK50" s="34" t="s">
        <v>38</v>
      </c>
      <c r="AL50" s="46" t="s">
        <v>43</v>
      </c>
      <c r="AM50" s="34" t="s">
        <v>44</v>
      </c>
      <c r="AX50" s="34" t="s">
        <v>38</v>
      </c>
      <c r="AY50" s="46" t="s">
        <v>43</v>
      </c>
      <c r="AZ50" s="34" t="s">
        <v>44</v>
      </c>
      <c r="BK50" s="34" t="s">
        <v>38</v>
      </c>
      <c r="BL50" s="46" t="s">
        <v>43</v>
      </c>
      <c r="BM50" s="34" t="s">
        <v>44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39</v>
      </c>
      <c r="G51" s="10" t="s">
        <v>39</v>
      </c>
      <c r="H51" s="10" t="s">
        <v>40</v>
      </c>
      <c r="I51" s="10" t="s">
        <v>40</v>
      </c>
      <c r="J51" s="9" t="s">
        <v>41</v>
      </c>
      <c r="K51" s="35" t="s">
        <v>41</v>
      </c>
      <c r="L51" s="47" t="s">
        <v>39</v>
      </c>
      <c r="M51" s="48" t="s">
        <v>45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39</v>
      </c>
      <c r="T51" s="10" t="s">
        <v>39</v>
      </c>
      <c r="U51" s="10" t="s">
        <v>40</v>
      </c>
      <c r="V51" s="10" t="s">
        <v>40</v>
      </c>
      <c r="W51" s="9" t="s">
        <v>41</v>
      </c>
      <c r="X51" s="35" t="s">
        <v>41</v>
      </c>
      <c r="Y51" s="47" t="s">
        <v>39</v>
      </c>
      <c r="Z51" s="48" t="s">
        <v>45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39</v>
      </c>
      <c r="AG51" s="10" t="s">
        <v>39</v>
      </c>
      <c r="AH51" s="10" t="s">
        <v>40</v>
      </c>
      <c r="AI51" s="10" t="s">
        <v>40</v>
      </c>
      <c r="AJ51" s="9" t="s">
        <v>41</v>
      </c>
      <c r="AK51" s="35" t="s">
        <v>41</v>
      </c>
      <c r="AL51" s="47" t="s">
        <v>39</v>
      </c>
      <c r="AM51" s="48" t="s">
        <v>45</v>
      </c>
      <c r="AX51" s="35" t="s">
        <v>41</v>
      </c>
      <c r="AY51" s="47" t="s">
        <v>39</v>
      </c>
      <c r="AZ51" s="48" t="s">
        <v>45</v>
      </c>
      <c r="BK51" s="35" t="s">
        <v>41</v>
      </c>
      <c r="BL51" s="47" t="s">
        <v>39</v>
      </c>
      <c r="BM51" s="48" t="s">
        <v>45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726</v>
      </c>
      <c r="F53" s="30">
        <v>37.451487724104837</v>
      </c>
      <c r="G53" s="30">
        <v>29.386492854704951</v>
      </c>
      <c r="H53" s="30">
        <v>311.67232659770247</v>
      </c>
      <c r="I53" s="30">
        <v>1315.5016735884283</v>
      </c>
      <c r="J53" s="32">
        <f>(G53-F53)/F53</f>
        <v>-0.21534511335871517</v>
      </c>
      <c r="K53" s="36">
        <f t="shared" ref="K53:K56" si="30">(I53-H53)/H53</f>
        <v>3.2207843344604647</v>
      </c>
      <c r="L53" s="49">
        <f>kWh_in_MMBtu*(I53-H53)*Elec_source_E+(G53-F53)*Gas_source_E</f>
        <v>1.9560153417038322</v>
      </c>
      <c r="M53" s="50">
        <f>(I53-H53)*Elec_emissions/1000+(G53-F53)*Gas_emissions</f>
        <v>274.01362472273195</v>
      </c>
      <c r="O53" s="16">
        <v>1</v>
      </c>
      <c r="P53" s="17" t="s">
        <v>22</v>
      </c>
      <c r="Q53" s="18">
        <v>794</v>
      </c>
      <c r="R53" s="18">
        <v>236</v>
      </c>
      <c r="S53" s="30">
        <v>55.950661117135233</v>
      </c>
      <c r="T53" s="30">
        <v>46.297021804157488</v>
      </c>
      <c r="U53" s="30">
        <v>383.74852129357186</v>
      </c>
      <c r="V53" s="30">
        <v>975.46882283484899</v>
      </c>
      <c r="W53" s="32">
        <f>(T53-S53)/S53</f>
        <v>-0.17253843154359544</v>
      </c>
      <c r="X53" s="36">
        <f t="shared" ref="X53:X56" si="31">(V53-U53)/U53</f>
        <v>1.5419480954523461</v>
      </c>
      <c r="Y53" s="49">
        <f>kWh_in_MMBtu*(V53-U53)*Elec_source_E+(T53-S53)*Gas_source_E</f>
        <v>-4.187590200477576</v>
      </c>
      <c r="Z53" s="50">
        <f>(V53-U53)*Elec_emissions/1000+(T53-S53)*Gas_emissions</f>
        <v>-558.7236605667116</v>
      </c>
      <c r="AB53" s="16">
        <v>1</v>
      </c>
      <c r="AC53" s="17" t="s">
        <v>22</v>
      </c>
      <c r="AD53" s="18">
        <v>661</v>
      </c>
      <c r="AE53" s="18">
        <v>490</v>
      </c>
      <c r="AF53" s="30">
        <v>28.541681763380041</v>
      </c>
      <c r="AG53" s="30">
        <v>21.241829932111532</v>
      </c>
      <c r="AH53" s="30">
        <v>276.95807772377327</v>
      </c>
      <c r="AI53" s="30">
        <v>918.45936699189474</v>
      </c>
      <c r="AJ53" s="32">
        <f>(AG53-AF53)/AF53</f>
        <v>-0.25576109676320719</v>
      </c>
      <c r="AK53" s="36">
        <f t="shared" ref="AK53:AK56" si="32">(AI53-AH53)/AH53</f>
        <v>2.3162396798115013</v>
      </c>
      <c r="AL53" s="49">
        <f>kWh_in_MMBtu*(AI53-AH53)*Elec_source_E+(AG53-AF53)*Gas_source_E</f>
        <v>-1.0890133966684301</v>
      </c>
      <c r="AM53" s="50">
        <f>(AI53-AH53)*Elec_emissions/1000+(AG53-AF53)*Gas_emissions</f>
        <v>-140.33534460062219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794</v>
      </c>
      <c r="F54" s="30">
        <v>38.120352199924206</v>
      </c>
      <c r="G54" s="31">
        <v>30.049532311283375</v>
      </c>
      <c r="H54" s="31">
        <v>315.29603323837898</v>
      </c>
      <c r="I54" s="30">
        <v>1271.8143099881781</v>
      </c>
      <c r="J54" s="37">
        <f t="shared" ref="J54:J56" si="35">(G54-F54)/F54</f>
        <v>-0.21171944703745096</v>
      </c>
      <c r="K54" s="38">
        <f t="shared" si="30"/>
        <v>3.0337149088920676</v>
      </c>
      <c r="L54" s="49">
        <f>kWh_in_MMBtu*(I54-H54)*Elec_source_E+(G54-F54)*Gas_source_E</f>
        <v>1.4431602209121213</v>
      </c>
      <c r="M54" s="50">
        <f>(I54-H54)*Elec_emissions/1000+(G54-F54)*Gas_emissions</f>
        <v>204.36705076400585</v>
      </c>
      <c r="O54" s="16">
        <v>2</v>
      </c>
      <c r="P54" s="17" t="s">
        <v>23</v>
      </c>
      <c r="Q54" s="18">
        <v>794</v>
      </c>
      <c r="R54" s="18">
        <v>283</v>
      </c>
      <c r="S54" s="30">
        <v>55.2070570991797</v>
      </c>
      <c r="T54" s="31">
        <v>46.241198260559919</v>
      </c>
      <c r="U54" s="31">
        <v>382.89087666154984</v>
      </c>
      <c r="V54" s="30">
        <v>857.75208948891998</v>
      </c>
      <c r="W54" s="37">
        <f t="shared" ref="W54:W56" si="36">(T54-S54)/S54</f>
        <v>-0.16240421623113471</v>
      </c>
      <c r="X54" s="38">
        <f t="shared" si="31"/>
        <v>1.2401998631247513</v>
      </c>
      <c r="Y54" s="49">
        <f>kWh_in_MMBtu*(V54-U54)*Elec_source_E+(T54-S54)*Gas_source_E</f>
        <v>-4.6889869106913089</v>
      </c>
      <c r="Z54" s="50">
        <f>(V54-U54)*Elec_emissions/1000+(T54-S54)*Gas_emissions</f>
        <v>-627.53304582611156</v>
      </c>
      <c r="AB54" s="16">
        <v>2</v>
      </c>
      <c r="AC54" s="17" t="s">
        <v>23</v>
      </c>
      <c r="AD54" s="18">
        <v>661</v>
      </c>
      <c r="AE54" s="18">
        <v>511</v>
      </c>
      <c r="AF54" s="30">
        <v>28.657460836931516</v>
      </c>
      <c r="AG54" s="31">
        <v>21.082327881449199</v>
      </c>
      <c r="AH54" s="31">
        <v>277.86092425842293</v>
      </c>
      <c r="AI54" s="30">
        <v>905.29311567921036</v>
      </c>
      <c r="AJ54" s="37">
        <f t="shared" ref="AJ54:AJ56" si="37">(AG54-AF54)/AF54</f>
        <v>-0.26433371046328263</v>
      </c>
      <c r="AK54" s="38">
        <f t="shared" si="32"/>
        <v>2.2580799840615509</v>
      </c>
      <c r="AL54" s="49">
        <f>kWh_in_MMBtu*(AI54-AH54)*Elec_source_E+(AG54-AF54)*Gas_source_E</f>
        <v>-1.5396916601442596</v>
      </c>
      <c r="AM54" s="50">
        <f>(AI54-AH54)*Elec_emissions/1000+(AG54-AF54)*Gas_emissions</f>
        <v>-201.25813813007585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1059</v>
      </c>
      <c r="F55" s="30">
        <v>38.838651006106545</v>
      </c>
      <c r="G55" s="31">
        <v>31.252549759254396</v>
      </c>
      <c r="H55" s="31">
        <v>320.61721666388678</v>
      </c>
      <c r="I55" s="30">
        <v>1225.9785399884433</v>
      </c>
      <c r="J55" s="37">
        <f t="shared" si="35"/>
        <v>-0.19532349992432529</v>
      </c>
      <c r="K55" s="38">
        <f t="shared" si="30"/>
        <v>2.8238075694908038</v>
      </c>
      <c r="L55" s="49">
        <f>kWh_in_MMBtu*(I55-H55)*Elec_source_E+(G55-F55)*Gas_source_E</f>
        <v>1.4238241910651794</v>
      </c>
      <c r="M55" s="50">
        <f>(I55-H55)*Elec_emissions/1000+(G55-F55)*Gas_emissions</f>
        <v>201.23848082663949</v>
      </c>
      <c r="O55" s="16">
        <v>3</v>
      </c>
      <c r="P55" s="17" t="s">
        <v>24</v>
      </c>
      <c r="Q55" s="18">
        <v>794</v>
      </c>
      <c r="R55" s="18">
        <v>440</v>
      </c>
      <c r="S55" s="30">
        <v>52.812962734760866</v>
      </c>
      <c r="T55" s="31">
        <v>45.034765181966833</v>
      </c>
      <c r="U55" s="31">
        <v>375.90879525004209</v>
      </c>
      <c r="V55" s="30">
        <v>779.09528339431972</v>
      </c>
      <c r="W55" s="37">
        <f t="shared" si="36"/>
        <v>-0.14727818986141666</v>
      </c>
      <c r="X55" s="38">
        <f t="shared" si="31"/>
        <v>1.0725646572756866</v>
      </c>
      <c r="Y55" s="49">
        <f>kWh_in_MMBtu*(V55-U55)*Elec_source_E+(T55-S55)*Gas_source_E</f>
        <v>-4.1617759125167737</v>
      </c>
      <c r="Z55" s="50">
        <f>(V55-U55)*Elec_emissions/1000+(T55-S55)*Gas_emissions</f>
        <v>-557.1618864989432</v>
      </c>
      <c r="AB55" s="16">
        <v>3</v>
      </c>
      <c r="AC55" s="17" t="s">
        <v>24</v>
      </c>
      <c r="AD55" s="18">
        <v>661</v>
      </c>
      <c r="AE55" s="18">
        <v>619</v>
      </c>
      <c r="AF55" s="30">
        <v>28.905376110132675</v>
      </c>
      <c r="AG55" s="31">
        <v>21.455821510476589</v>
      </c>
      <c r="AH55" s="31">
        <v>281.31464060910764</v>
      </c>
      <c r="AI55" s="30">
        <v>875.2005413516772</v>
      </c>
      <c r="AJ55" s="37">
        <f t="shared" si="37"/>
        <v>-0.2577221127056939</v>
      </c>
      <c r="AK55" s="38">
        <f t="shared" si="32"/>
        <v>2.1111091106267232</v>
      </c>
      <c r="AL55" s="49">
        <f>kWh_in_MMBtu*(AI55-AH55)*Elec_source_E+(AG55-AF55)*Gas_source_E</f>
        <v>-1.76195325397999</v>
      </c>
      <c r="AM55" s="50">
        <f>(AI55-AH55)*Elec_emissions/1000+(AG55-AF55)*Gas_emissions</f>
        <v>-231.57442646974846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1446</v>
      </c>
      <c r="F56" s="39">
        <v>41.480988668581517</v>
      </c>
      <c r="G56" s="40">
        <v>33.709531477099354</v>
      </c>
      <c r="H56" s="40">
        <v>332.0764598561064</v>
      </c>
      <c r="I56" s="39">
        <v>1262.7958161653328</v>
      </c>
      <c r="J56" s="41">
        <f t="shared" si="35"/>
        <v>-0.18734985449776445</v>
      </c>
      <c r="K56" s="42">
        <f t="shared" si="30"/>
        <v>2.8027260851688216</v>
      </c>
      <c r="L56" s="51">
        <f>kWh_in_MMBtu*(I56-H56)*Elec_source_E+(G56-F56)*Gas_source_E</f>
        <v>1.4932658457035028</v>
      </c>
      <c r="M56" s="52">
        <f>(I56-H56)*Elec_emissions/1000+(G56-F56)*Gas_emissions</f>
        <v>210.8617369257372</v>
      </c>
      <c r="O56" s="19">
        <v>4</v>
      </c>
      <c r="P56" s="14" t="s">
        <v>25</v>
      </c>
      <c r="Q56" s="13">
        <v>794</v>
      </c>
      <c r="R56" s="13">
        <v>787</v>
      </c>
      <c r="S56" s="39">
        <v>52.205320448731889</v>
      </c>
      <c r="T56" s="40">
        <v>45.435336144318924</v>
      </c>
      <c r="U56" s="40">
        <v>375.9824528896529</v>
      </c>
      <c r="V56" s="39">
        <v>723.27965650963779</v>
      </c>
      <c r="W56" s="41">
        <f t="shared" si="36"/>
        <v>-0.129679968367619</v>
      </c>
      <c r="X56" s="42">
        <f t="shared" si="31"/>
        <v>0.92370588294957778</v>
      </c>
      <c r="Y56" s="51">
        <f>kWh_in_MMBtu*(V56-U56)*Elec_source_E+(T56-S56)*Gas_source_E</f>
        <v>-3.6611665109390645</v>
      </c>
      <c r="Z56" s="52">
        <f>(V56-U56)*Elec_emissions/1000+(T56-S56)*Gas_emissions</f>
        <v>-490.21755868524787</v>
      </c>
      <c r="AB56" s="19">
        <v>4</v>
      </c>
      <c r="AC56" s="14" t="s">
        <v>25</v>
      </c>
      <c r="AD56" s="13">
        <v>661</v>
      </c>
      <c r="AE56" s="13">
        <v>659</v>
      </c>
      <c r="AF56" s="39">
        <v>28.673630381816256</v>
      </c>
      <c r="AG56" s="40">
        <v>19.706180531573064</v>
      </c>
      <c r="AH56" s="40">
        <v>279.64244389646854</v>
      </c>
      <c r="AI56" s="39">
        <v>1013.4652616379323</v>
      </c>
      <c r="AJ56" s="41">
        <f t="shared" si="37"/>
        <v>-0.31274204664122379</v>
      </c>
      <c r="AK56" s="42">
        <f t="shared" si="32"/>
        <v>2.6241467765642383</v>
      </c>
      <c r="AL56" s="51">
        <f>kWh_in_MMBtu*(AI56-AH56)*Elec_source_E+(AG56-AF56)*Gas_source_E</f>
        <v>-1.9183135753453184</v>
      </c>
      <c r="AM56" s="52">
        <f>(AI56-AH56)*Elec_emissions/1000+(AG56-AF56)*Gas_emissions</f>
        <v>-251.23675098966078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60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60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60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53" t="s">
        <v>36</v>
      </c>
      <c r="G63" s="53"/>
      <c r="H63" s="53"/>
      <c r="I63" s="53"/>
      <c r="J63" s="28"/>
      <c r="K63" s="29"/>
      <c r="L63" s="45"/>
      <c r="M63" s="29"/>
      <c r="O63" s="27"/>
      <c r="P63" s="28"/>
      <c r="Q63" s="28"/>
      <c r="R63" s="28"/>
      <c r="S63" s="53" t="s">
        <v>36</v>
      </c>
      <c r="T63" s="53"/>
      <c r="U63" s="53"/>
      <c r="V63" s="53"/>
      <c r="W63" s="28"/>
      <c r="X63" s="29"/>
      <c r="Y63" s="45"/>
      <c r="Z63" s="29"/>
      <c r="AB63" s="27"/>
      <c r="AC63" s="28"/>
      <c r="AD63" s="28"/>
      <c r="AE63" s="28"/>
      <c r="AF63" s="53" t="s">
        <v>36</v>
      </c>
      <c r="AG63" s="53"/>
      <c r="AH63" s="53"/>
      <c r="AI63" s="53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35</v>
      </c>
      <c r="I64" s="23" t="s">
        <v>35</v>
      </c>
      <c r="J64" s="23" t="s">
        <v>42</v>
      </c>
      <c r="K64" s="34" t="s">
        <v>42</v>
      </c>
      <c r="L64" s="46" t="s">
        <v>42</v>
      </c>
      <c r="M64" s="34" t="s">
        <v>42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35</v>
      </c>
      <c r="V64" s="23" t="s">
        <v>35</v>
      </c>
      <c r="W64" s="23" t="s">
        <v>42</v>
      </c>
      <c r="X64" s="34" t="s">
        <v>42</v>
      </c>
      <c r="Y64" s="46" t="s">
        <v>42</v>
      </c>
      <c r="Z64" s="34" t="s">
        <v>42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35</v>
      </c>
      <c r="AI64" s="23" t="s">
        <v>35</v>
      </c>
      <c r="AJ64" s="23" t="s">
        <v>42</v>
      </c>
      <c r="AK64" s="34" t="s">
        <v>42</v>
      </c>
      <c r="AL64" s="46" t="s">
        <v>42</v>
      </c>
      <c r="AM64" s="34" t="s">
        <v>42</v>
      </c>
      <c r="AX64" s="34" t="s">
        <v>42</v>
      </c>
      <c r="AY64" s="46" t="s">
        <v>42</v>
      </c>
      <c r="AZ64" s="34" t="s">
        <v>42</v>
      </c>
      <c r="BK64" s="34" t="s">
        <v>42</v>
      </c>
      <c r="BL64" s="46" t="s">
        <v>42</v>
      </c>
      <c r="BM64" s="34" t="s">
        <v>42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33</v>
      </c>
      <c r="G65" s="23" t="s">
        <v>34</v>
      </c>
      <c r="H65" s="23" t="s">
        <v>33</v>
      </c>
      <c r="I65" s="23" t="s">
        <v>34</v>
      </c>
      <c r="J65" s="23" t="s">
        <v>37</v>
      </c>
      <c r="K65" s="34" t="s">
        <v>38</v>
      </c>
      <c r="L65" s="46" t="s">
        <v>43</v>
      </c>
      <c r="M65" s="34" t="s">
        <v>44</v>
      </c>
      <c r="O65" s="16"/>
      <c r="P65" s="18"/>
      <c r="Q65" s="23" t="s">
        <v>6</v>
      </c>
      <c r="R65" s="23" t="s">
        <v>4</v>
      </c>
      <c r="S65" s="23" t="s">
        <v>33</v>
      </c>
      <c r="T65" s="23" t="s">
        <v>34</v>
      </c>
      <c r="U65" s="23" t="s">
        <v>33</v>
      </c>
      <c r="V65" s="23" t="s">
        <v>34</v>
      </c>
      <c r="W65" s="23" t="s">
        <v>37</v>
      </c>
      <c r="X65" s="34" t="s">
        <v>38</v>
      </c>
      <c r="Y65" s="46" t="s">
        <v>43</v>
      </c>
      <c r="Z65" s="34" t="s">
        <v>44</v>
      </c>
      <c r="AB65" s="16"/>
      <c r="AC65" s="18"/>
      <c r="AD65" s="23" t="s">
        <v>6</v>
      </c>
      <c r="AE65" s="23" t="s">
        <v>4</v>
      </c>
      <c r="AF65" s="23" t="s">
        <v>33</v>
      </c>
      <c r="AG65" s="23" t="s">
        <v>34</v>
      </c>
      <c r="AH65" s="23" t="s">
        <v>33</v>
      </c>
      <c r="AI65" s="23" t="s">
        <v>34</v>
      </c>
      <c r="AJ65" s="23" t="s">
        <v>37</v>
      </c>
      <c r="AK65" s="34" t="s">
        <v>38</v>
      </c>
      <c r="AL65" s="46" t="s">
        <v>43</v>
      </c>
      <c r="AM65" s="34" t="s">
        <v>44</v>
      </c>
      <c r="AX65" s="34" t="s">
        <v>38</v>
      </c>
      <c r="AY65" s="46" t="s">
        <v>43</v>
      </c>
      <c r="AZ65" s="34" t="s">
        <v>44</v>
      </c>
      <c r="BK65" s="34" t="s">
        <v>38</v>
      </c>
      <c r="BL65" s="46" t="s">
        <v>43</v>
      </c>
      <c r="BM65" s="34" t="s">
        <v>44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39</v>
      </c>
      <c r="G66" s="10" t="s">
        <v>39</v>
      </c>
      <c r="H66" s="10" t="s">
        <v>40</v>
      </c>
      <c r="I66" s="10" t="s">
        <v>40</v>
      </c>
      <c r="J66" s="9" t="s">
        <v>41</v>
      </c>
      <c r="K66" s="35" t="s">
        <v>41</v>
      </c>
      <c r="L66" s="47" t="s">
        <v>39</v>
      </c>
      <c r="M66" s="48" t="s">
        <v>45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39</v>
      </c>
      <c r="T66" s="10" t="s">
        <v>39</v>
      </c>
      <c r="U66" s="10" t="s">
        <v>40</v>
      </c>
      <c r="V66" s="10" t="s">
        <v>40</v>
      </c>
      <c r="W66" s="9" t="s">
        <v>41</v>
      </c>
      <c r="X66" s="35" t="s">
        <v>41</v>
      </c>
      <c r="Y66" s="47" t="s">
        <v>39</v>
      </c>
      <c r="Z66" s="48" t="s">
        <v>45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39</v>
      </c>
      <c r="AG66" s="10" t="s">
        <v>39</v>
      </c>
      <c r="AH66" s="10" t="s">
        <v>40</v>
      </c>
      <c r="AI66" s="10" t="s">
        <v>40</v>
      </c>
      <c r="AJ66" s="9" t="s">
        <v>41</v>
      </c>
      <c r="AK66" s="35" t="s">
        <v>41</v>
      </c>
      <c r="AL66" s="47" t="s">
        <v>39</v>
      </c>
      <c r="AM66" s="48" t="s">
        <v>45</v>
      </c>
      <c r="AX66" s="35" t="s">
        <v>41</v>
      </c>
      <c r="AY66" s="47" t="s">
        <v>39</v>
      </c>
      <c r="AZ66" s="48" t="s">
        <v>45</v>
      </c>
      <c r="BK66" s="35" t="s">
        <v>41</v>
      </c>
      <c r="BL66" s="47" t="s">
        <v>39</v>
      </c>
      <c r="BM66" s="48" t="s">
        <v>45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465</v>
      </c>
      <c r="F68" s="30">
        <v>36.507307875042208</v>
      </c>
      <c r="G68" s="30">
        <v>29.92799865446381</v>
      </c>
      <c r="H68" s="30">
        <v>302.85836856589015</v>
      </c>
      <c r="I68" s="30">
        <v>587</v>
      </c>
      <c r="J68" s="32">
        <f>(G68-F68)/F68</f>
        <v>-0.1802189644631744</v>
      </c>
      <c r="K68" s="36">
        <f t="shared" ref="K68:K71" si="38">(I68-H68)/H68</f>
        <v>0.93819970298192945</v>
      </c>
      <c r="L68" s="49">
        <f>kWh_in_MMBtu*(I68-H68)*Elec_source_E+(G68-F68)*Gas_source_E</f>
        <v>-4.1294655910041582</v>
      </c>
      <c r="M68" s="50">
        <f>(I68-H68)*Elec_emissions/1000+(G68-F68)*Gas_emissions</f>
        <v>-554.01652331982882</v>
      </c>
      <c r="O68" s="16">
        <v>1</v>
      </c>
      <c r="P68" s="17" t="s">
        <v>22</v>
      </c>
      <c r="Q68" s="18">
        <v>441</v>
      </c>
      <c r="R68" s="18">
        <v>155</v>
      </c>
      <c r="S68" s="30">
        <v>57.532763539503947</v>
      </c>
      <c r="T68" s="30">
        <v>50.257923058523836</v>
      </c>
      <c r="U68" s="30">
        <v>394.55597479724014</v>
      </c>
      <c r="V68" s="30">
        <v>608.68758057799994</v>
      </c>
      <c r="W68" s="32">
        <f>(T68-S68)/S68</f>
        <v>-0.12644691534737346</v>
      </c>
      <c r="X68" s="36">
        <f t="shared" ref="X68:X71" si="39">(V68-U68)/U68</f>
        <v>0.54271540531302487</v>
      </c>
      <c r="Y68" s="49">
        <f>kWh_in_MMBtu*(V68-U68)*Elec_source_E+(T68-S68)*Gas_source_E</f>
        <v>-5.6371124279961222</v>
      </c>
      <c r="Z68" s="50">
        <f>(V68-U68)*Elec_emissions/1000+(T68-S68)*Gas_emissions</f>
        <v>-758.0541958988515</v>
      </c>
      <c r="AB68" s="16">
        <v>1</v>
      </c>
      <c r="AC68" s="17" t="s">
        <v>22</v>
      </c>
      <c r="AD68" s="18">
        <v>374</v>
      </c>
      <c r="AE68" s="18">
        <v>310</v>
      </c>
      <c r="AF68" s="30">
        <v>25.994580042811322</v>
      </c>
      <c r="AG68" s="30">
        <v>19.763036452433802</v>
      </c>
      <c r="AH68" s="30">
        <v>257.00956545021546</v>
      </c>
      <c r="AI68" s="30">
        <v>751.38194046771139</v>
      </c>
      <c r="AJ68" s="32">
        <f>(AG68-AF68)/AF68</f>
        <v>-0.23972472646661677</v>
      </c>
      <c r="AK68" s="36">
        <f t="shared" ref="AK68:AK71" si="40">(AI68-AH68)/AH68</f>
        <v>1.9235563242616325</v>
      </c>
      <c r="AL68" s="49">
        <f>kWh_in_MMBtu*(AI68-AH68)*Elec_source_E+(AG68-AF68)*Gas_source_E</f>
        <v>-1.4996994551878089</v>
      </c>
      <c r="AM68" s="50">
        <f>(AI68-AH68)*Elec_emissions/1000+(AG68-AF68)*Gas_emissions</f>
        <v>-197.21947451005633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509</v>
      </c>
      <c r="F69" s="30">
        <v>37.699253597003583</v>
      </c>
      <c r="G69" s="31">
        <v>31.016649452810494</v>
      </c>
      <c r="H69" s="31">
        <v>311.21548130633204</v>
      </c>
      <c r="I69" s="30">
        <v>589</v>
      </c>
      <c r="J69" s="37">
        <f t="shared" ref="J69:J71" si="43">(G69-F69)/F69</f>
        <v>-0.17726091385332457</v>
      </c>
      <c r="K69" s="38">
        <f t="shared" si="38"/>
        <v>0.89257937146205879</v>
      </c>
      <c r="L69" s="49">
        <f>kWh_in_MMBtu*(I69-H69)*Elec_source_E+(G69-F69)*Gas_source_E</f>
        <v>-4.3101154376243151</v>
      </c>
      <c r="M69" s="50">
        <f>(I69-H69)*Elec_emissions/1000+(G69-F69)*Gas_emissions</f>
        <v>-578.44411901579087</v>
      </c>
      <c r="O69" s="16">
        <v>2</v>
      </c>
      <c r="P69" s="17" t="s">
        <v>23</v>
      </c>
      <c r="Q69" s="18">
        <v>441</v>
      </c>
      <c r="R69" s="18">
        <v>188</v>
      </c>
      <c r="S69" s="30">
        <v>57.665806774677577</v>
      </c>
      <c r="T69" s="31">
        <v>50.649457116658724</v>
      </c>
      <c r="U69" s="31">
        <v>402.9515313131318</v>
      </c>
      <c r="V69" s="30">
        <v>573.69819351286162</v>
      </c>
      <c r="W69" s="37">
        <f t="shared" ref="W69:W71" si="44">(T69-S69)/S69</f>
        <v>-0.1216726176299661</v>
      </c>
      <c r="X69" s="38">
        <f t="shared" si="39"/>
        <v>0.42373995116311736</v>
      </c>
      <c r="Y69" s="49">
        <f>kWh_in_MMBtu*(V69-U69)*Elec_source_E+(T69-S69)*Gas_source_E</f>
        <v>-5.8198307055309133</v>
      </c>
      <c r="Z69" s="50">
        <f>(V69-U69)*Elec_emissions/1000+(T69-S69)*Gas_emissions</f>
        <v>-783.13775289036437</v>
      </c>
      <c r="AB69" s="16">
        <v>2</v>
      </c>
      <c r="AC69" s="17" t="s">
        <v>23</v>
      </c>
      <c r="AD69" s="18">
        <v>374</v>
      </c>
      <c r="AE69" s="18">
        <v>321</v>
      </c>
      <c r="AF69" s="30">
        <v>26.005446751512263</v>
      </c>
      <c r="AG69" s="31">
        <v>19.518307269622138</v>
      </c>
      <c r="AH69" s="31">
        <v>257.48844890359641</v>
      </c>
      <c r="AI69" s="30">
        <v>736.20288679258124</v>
      </c>
      <c r="AJ69" s="37">
        <f t="shared" ref="AJ69:AJ71" si="45">(AG69-AF69)/AF69</f>
        <v>-0.2494531066463177</v>
      </c>
      <c r="AK69" s="38">
        <f t="shared" si="40"/>
        <v>1.8591685954355777</v>
      </c>
      <c r="AL69" s="49">
        <f>kWh_in_MMBtu*(AI69-AH69)*Elec_source_E+(AG69-AF69)*Gas_source_E</f>
        <v>-1.9459307111438564</v>
      </c>
      <c r="AM69" s="50">
        <f>(AI69-AH69)*Elec_emissions/1000+(AG69-AF69)*Gas_emissions</f>
        <v>-257.55871114726438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620</v>
      </c>
      <c r="F70" s="30">
        <v>39.554386272900452</v>
      </c>
      <c r="G70" s="31">
        <v>32.356969000887652</v>
      </c>
      <c r="H70" s="31">
        <v>326.52553583991761</v>
      </c>
      <c r="I70" s="30">
        <v>746</v>
      </c>
      <c r="J70" s="37">
        <f t="shared" si="43"/>
        <v>-0.18196255713222639</v>
      </c>
      <c r="K70" s="38">
        <f t="shared" si="38"/>
        <v>1.28466051845248</v>
      </c>
      <c r="L70" s="49">
        <f>kWh_in_MMBtu*(I70-H70)*Elec_source_E+(G70-F70)*Gas_source_E</f>
        <v>-3.354348562066952</v>
      </c>
      <c r="M70" s="50">
        <f>(I70-H70)*Elec_emissions/1000+(G70-F70)*Gas_emissions</f>
        <v>-448.10446809712175</v>
      </c>
      <c r="O70" s="16">
        <v>3</v>
      </c>
      <c r="P70" s="17" t="s">
        <v>24</v>
      </c>
      <c r="Q70" s="18">
        <v>441</v>
      </c>
      <c r="R70" s="18">
        <v>265</v>
      </c>
      <c r="S70" s="30">
        <v>57.378643600726058</v>
      </c>
      <c r="T70" s="31">
        <v>50.442804338730873</v>
      </c>
      <c r="U70" s="31">
        <v>414.58353712574348</v>
      </c>
      <c r="V70" s="30">
        <v>583.36981874770981</v>
      </c>
      <c r="W70" s="37">
        <f t="shared" si="44"/>
        <v>-0.1208784109687009</v>
      </c>
      <c r="X70" s="38">
        <f t="shared" si="39"/>
        <v>0.4071224892144556</v>
      </c>
      <c r="Y70" s="49">
        <f>kWh_in_MMBtu*(V70-U70)*Elec_source_E+(T70-S70)*Gas_source_E</f>
        <v>-5.7530619403152583</v>
      </c>
      <c r="Z70" s="50">
        <f>(V70-U70)*Elec_emissions/1000+(T70-S70)*Gas_emissions</f>
        <v>-774.15311803495297</v>
      </c>
      <c r="AB70" s="16">
        <v>3</v>
      </c>
      <c r="AC70" s="17" t="s">
        <v>24</v>
      </c>
      <c r="AD70" s="18">
        <v>374</v>
      </c>
      <c r="AE70" s="18">
        <v>355</v>
      </c>
      <c r="AF70" s="30">
        <v>26.248954746495421</v>
      </c>
      <c r="AG70" s="31">
        <v>18.856275016300469</v>
      </c>
      <c r="AH70" s="31">
        <v>260.79209826035759</v>
      </c>
      <c r="AI70" s="30">
        <v>833.58741189382374</v>
      </c>
      <c r="AJ70" s="37">
        <f t="shared" si="45"/>
        <v>-0.28163710904267425</v>
      </c>
      <c r="AK70" s="38">
        <f t="shared" si="40"/>
        <v>2.1963675949323629</v>
      </c>
      <c r="AL70" s="49">
        <f>kWh_in_MMBtu*(AI70-AH70)*Elec_source_E+(AG70-AF70)*Gas_source_E</f>
        <v>-1.9257525884367102</v>
      </c>
      <c r="AM70" s="50">
        <f>(AI70-AH70)*Elec_emissions/1000+(AG70-AF70)*Gas_emissions</f>
        <v>-253.87953431559822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809</v>
      </c>
      <c r="F71" s="39">
        <v>41.506800081580508</v>
      </c>
      <c r="G71" s="40">
        <v>33.26490690150171</v>
      </c>
      <c r="H71" s="40">
        <v>334.9408890680254</v>
      </c>
      <c r="I71" s="39">
        <v>1062</v>
      </c>
      <c r="J71" s="41">
        <f t="shared" si="43"/>
        <v>-0.19856729894570471</v>
      </c>
      <c r="K71" s="42">
        <f t="shared" si="38"/>
        <v>2.1707087270085776</v>
      </c>
      <c r="L71" s="51">
        <f>kWh_in_MMBtu*(I71-H71)*Elec_source_E+(G71-F71)*Gas_source_E</f>
        <v>-1.1998681252615793</v>
      </c>
      <c r="M71" s="52">
        <f>(I71-H71)*Elec_emissions/1000+(G71-F71)*Gas_emissions</f>
        <v>-154.41435017649223</v>
      </c>
      <c r="O71" s="19">
        <v>4</v>
      </c>
      <c r="P71" s="14" t="s">
        <v>25</v>
      </c>
      <c r="Q71" s="13">
        <v>441</v>
      </c>
      <c r="R71" s="13">
        <v>436</v>
      </c>
      <c r="S71" s="39">
        <v>54.416693739182989</v>
      </c>
      <c r="T71" s="40">
        <v>47.142161339297303</v>
      </c>
      <c r="U71" s="40">
        <v>397.4392851508382</v>
      </c>
      <c r="V71" s="39">
        <v>560.90776261921826</v>
      </c>
      <c r="W71" s="41">
        <f t="shared" si="44"/>
        <v>-0.13368199903419759</v>
      </c>
      <c r="X71" s="42">
        <f t="shared" si="39"/>
        <v>0.41130427608921361</v>
      </c>
      <c r="Y71" s="51">
        <f>kWh_in_MMBtu*(V71-U71)*Elec_source_E+(T71-S71)*Gas_source_E</f>
        <v>-6.1791691448552868</v>
      </c>
      <c r="Z71" s="52">
        <f>(V71-U71)*Elec_emissions/1000+(T71-S71)*Gas_emissions</f>
        <v>-831.67309654417136</v>
      </c>
      <c r="AB71" s="19">
        <v>4</v>
      </c>
      <c r="AC71" s="14" t="s">
        <v>25</v>
      </c>
      <c r="AD71" s="13">
        <v>374</v>
      </c>
      <c r="AE71" s="13">
        <v>373</v>
      </c>
      <c r="AF71" s="39">
        <v>26.416415001916494</v>
      </c>
      <c r="AG71" s="40">
        <v>17.043773027831708</v>
      </c>
      <c r="AH71" s="40">
        <v>261.88646362001941</v>
      </c>
      <c r="AI71" s="39">
        <v>1046.3188541213283</v>
      </c>
      <c r="AJ71" s="41">
        <f t="shared" si="45"/>
        <v>-0.35480370721783433</v>
      </c>
      <c r="AK71" s="42">
        <f t="shared" si="40"/>
        <v>2.9953147621996621</v>
      </c>
      <c r="AL71" s="51">
        <f>kWh_in_MMBtu*(AI71-AH71)*Elec_source_E+(AG71-AF71)*Gas_source_E</f>
        <v>-1.8181538235041046</v>
      </c>
      <c r="AM71" s="52">
        <f>(AI71-AH71)*Elec_emissions/1000+(AG71-AF71)*Gas_emissions</f>
        <v>-237.21367440156041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topLeftCell="AV1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10.28515625" style="4" bestFit="1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61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61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61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61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61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53" t="s">
        <v>36</v>
      </c>
      <c r="G3" s="53"/>
      <c r="H3" s="53"/>
      <c r="I3" s="53"/>
      <c r="J3" s="28"/>
      <c r="K3" s="29"/>
      <c r="L3" s="45"/>
      <c r="M3" s="29"/>
      <c r="N3" s="5"/>
      <c r="O3" s="27"/>
      <c r="P3" s="28"/>
      <c r="Q3" s="28"/>
      <c r="R3" s="28"/>
      <c r="S3" s="53" t="s">
        <v>36</v>
      </c>
      <c r="T3" s="53"/>
      <c r="U3" s="53"/>
      <c r="V3" s="53"/>
      <c r="W3" s="28"/>
      <c r="X3" s="29"/>
      <c r="Y3" s="45"/>
      <c r="Z3" s="29"/>
      <c r="AB3" s="27"/>
      <c r="AC3" s="28"/>
      <c r="AD3" s="28"/>
      <c r="AE3" s="28"/>
      <c r="AF3" s="53" t="s">
        <v>36</v>
      </c>
      <c r="AG3" s="53"/>
      <c r="AH3" s="53"/>
      <c r="AI3" s="53"/>
      <c r="AJ3" s="28"/>
      <c r="AK3" s="29"/>
      <c r="AL3" s="45"/>
      <c r="AM3" s="29"/>
      <c r="AO3" s="27"/>
      <c r="AP3" s="28"/>
      <c r="AQ3" s="28"/>
      <c r="AR3" s="28"/>
      <c r="AS3" s="53" t="s">
        <v>36</v>
      </c>
      <c r="AT3" s="53"/>
      <c r="AU3" s="53"/>
      <c r="AV3" s="53"/>
      <c r="AW3" s="28"/>
      <c r="AX3" s="29"/>
      <c r="AY3" s="45"/>
      <c r="AZ3" s="29"/>
      <c r="BB3" s="27"/>
      <c r="BC3" s="28"/>
      <c r="BD3" s="28"/>
      <c r="BE3" s="28"/>
      <c r="BF3" s="53" t="s">
        <v>36</v>
      </c>
      <c r="BG3" s="53"/>
      <c r="BH3" s="53"/>
      <c r="BI3" s="53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35</v>
      </c>
      <c r="I4" s="23" t="s">
        <v>35</v>
      </c>
      <c r="J4" s="23" t="s">
        <v>42</v>
      </c>
      <c r="K4" s="34" t="s">
        <v>42</v>
      </c>
      <c r="L4" s="46" t="s">
        <v>42</v>
      </c>
      <c r="M4" s="34" t="s">
        <v>42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35</v>
      </c>
      <c r="V4" s="23" t="s">
        <v>35</v>
      </c>
      <c r="W4" s="23" t="s">
        <v>42</v>
      </c>
      <c r="X4" s="34" t="s">
        <v>42</v>
      </c>
      <c r="Y4" s="46" t="s">
        <v>42</v>
      </c>
      <c r="Z4" s="34" t="s">
        <v>42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35</v>
      </c>
      <c r="AI4" s="23" t="s">
        <v>35</v>
      </c>
      <c r="AJ4" s="23" t="s">
        <v>42</v>
      </c>
      <c r="AK4" s="34" t="s">
        <v>42</v>
      </c>
      <c r="AL4" s="46" t="s">
        <v>42</v>
      </c>
      <c r="AM4" s="34" t="s">
        <v>42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35</v>
      </c>
      <c r="AV4" s="23" t="s">
        <v>35</v>
      </c>
      <c r="AW4" s="23" t="s">
        <v>42</v>
      </c>
      <c r="AX4" s="34" t="s">
        <v>42</v>
      </c>
      <c r="AY4" s="46" t="s">
        <v>42</v>
      </c>
      <c r="AZ4" s="34" t="s">
        <v>42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35</v>
      </c>
      <c r="BI4" s="23" t="s">
        <v>35</v>
      </c>
      <c r="BJ4" s="23" t="s">
        <v>42</v>
      </c>
      <c r="BK4" s="34" t="s">
        <v>42</v>
      </c>
      <c r="BL4" s="46" t="s">
        <v>42</v>
      </c>
      <c r="BM4" s="34" t="s">
        <v>42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33</v>
      </c>
      <c r="G5" s="23" t="s">
        <v>34</v>
      </c>
      <c r="H5" s="23" t="s">
        <v>33</v>
      </c>
      <c r="I5" s="23" t="s">
        <v>34</v>
      </c>
      <c r="J5" s="23" t="s">
        <v>37</v>
      </c>
      <c r="K5" s="34" t="s">
        <v>38</v>
      </c>
      <c r="L5" s="46" t="s">
        <v>43</v>
      </c>
      <c r="M5" s="34" t="s">
        <v>44</v>
      </c>
      <c r="N5" s="6"/>
      <c r="O5" s="16"/>
      <c r="P5" s="18"/>
      <c r="Q5" s="23" t="s">
        <v>6</v>
      </c>
      <c r="R5" s="23" t="s">
        <v>4</v>
      </c>
      <c r="S5" s="23" t="s">
        <v>33</v>
      </c>
      <c r="T5" s="23" t="s">
        <v>34</v>
      </c>
      <c r="U5" s="23" t="s">
        <v>33</v>
      </c>
      <c r="V5" s="23" t="s">
        <v>34</v>
      </c>
      <c r="W5" s="23" t="s">
        <v>37</v>
      </c>
      <c r="X5" s="34" t="s">
        <v>38</v>
      </c>
      <c r="Y5" s="46" t="s">
        <v>43</v>
      </c>
      <c r="Z5" s="34" t="s">
        <v>44</v>
      </c>
      <c r="AA5" s="6"/>
      <c r="AB5" s="16"/>
      <c r="AC5" s="18"/>
      <c r="AD5" s="23" t="s">
        <v>6</v>
      </c>
      <c r="AE5" s="23" t="s">
        <v>4</v>
      </c>
      <c r="AF5" s="23" t="s">
        <v>33</v>
      </c>
      <c r="AG5" s="23" t="s">
        <v>34</v>
      </c>
      <c r="AH5" s="23" t="s">
        <v>33</v>
      </c>
      <c r="AI5" s="23" t="s">
        <v>34</v>
      </c>
      <c r="AJ5" s="23" t="s">
        <v>37</v>
      </c>
      <c r="AK5" s="34" t="s">
        <v>38</v>
      </c>
      <c r="AL5" s="46" t="s">
        <v>43</v>
      </c>
      <c r="AM5" s="34" t="s">
        <v>44</v>
      </c>
      <c r="AO5" s="16"/>
      <c r="AP5" s="18"/>
      <c r="AQ5" s="23" t="s">
        <v>6</v>
      </c>
      <c r="AR5" s="23" t="s">
        <v>4</v>
      </c>
      <c r="AS5" s="23" t="s">
        <v>33</v>
      </c>
      <c r="AT5" s="23" t="s">
        <v>34</v>
      </c>
      <c r="AU5" s="23" t="s">
        <v>33</v>
      </c>
      <c r="AV5" s="23" t="s">
        <v>34</v>
      </c>
      <c r="AW5" s="23" t="s">
        <v>37</v>
      </c>
      <c r="AX5" s="34" t="s">
        <v>38</v>
      </c>
      <c r="AY5" s="46" t="s">
        <v>43</v>
      </c>
      <c r="AZ5" s="34" t="s">
        <v>44</v>
      </c>
      <c r="BA5" s="6"/>
      <c r="BB5" s="16"/>
      <c r="BC5" s="18"/>
      <c r="BD5" s="23" t="s">
        <v>6</v>
      </c>
      <c r="BE5" s="23" t="s">
        <v>4</v>
      </c>
      <c r="BF5" s="23" t="s">
        <v>33</v>
      </c>
      <c r="BG5" s="23" t="s">
        <v>34</v>
      </c>
      <c r="BH5" s="23" t="s">
        <v>33</v>
      </c>
      <c r="BI5" s="23" t="s">
        <v>34</v>
      </c>
      <c r="BJ5" s="23" t="s">
        <v>37</v>
      </c>
      <c r="BK5" s="34" t="s">
        <v>38</v>
      </c>
      <c r="BL5" s="46" t="s">
        <v>43</v>
      </c>
      <c r="BM5" s="34" t="s">
        <v>44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39</v>
      </c>
      <c r="G6" s="10" t="s">
        <v>39</v>
      </c>
      <c r="H6" s="10" t="s">
        <v>40</v>
      </c>
      <c r="I6" s="10" t="s">
        <v>40</v>
      </c>
      <c r="J6" s="9" t="s">
        <v>41</v>
      </c>
      <c r="K6" s="35" t="s">
        <v>41</v>
      </c>
      <c r="L6" s="47" t="s">
        <v>39</v>
      </c>
      <c r="M6" s="48" t="s">
        <v>45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39</v>
      </c>
      <c r="T6" s="10" t="s">
        <v>39</v>
      </c>
      <c r="U6" s="10" t="s">
        <v>40</v>
      </c>
      <c r="V6" s="10" t="s">
        <v>40</v>
      </c>
      <c r="W6" s="9" t="s">
        <v>41</v>
      </c>
      <c r="X6" s="35" t="s">
        <v>41</v>
      </c>
      <c r="Y6" s="47" t="s">
        <v>39</v>
      </c>
      <c r="Z6" s="48" t="s">
        <v>45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39</v>
      </c>
      <c r="AG6" s="10" t="s">
        <v>39</v>
      </c>
      <c r="AH6" s="10" t="s">
        <v>40</v>
      </c>
      <c r="AI6" s="10" t="s">
        <v>40</v>
      </c>
      <c r="AJ6" s="9" t="s">
        <v>41</v>
      </c>
      <c r="AK6" s="35" t="s">
        <v>41</v>
      </c>
      <c r="AL6" s="47" t="s">
        <v>39</v>
      </c>
      <c r="AM6" s="48" t="s">
        <v>45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39</v>
      </c>
      <c r="AT6" s="10" t="s">
        <v>39</v>
      </c>
      <c r="AU6" s="10" t="s">
        <v>40</v>
      </c>
      <c r="AV6" s="10" t="s">
        <v>40</v>
      </c>
      <c r="AW6" s="9" t="s">
        <v>41</v>
      </c>
      <c r="AX6" s="35" t="s">
        <v>41</v>
      </c>
      <c r="AY6" s="47" t="s">
        <v>39</v>
      </c>
      <c r="AZ6" s="48" t="s">
        <v>45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39</v>
      </c>
      <c r="BG6" s="10" t="s">
        <v>39</v>
      </c>
      <c r="BH6" s="10" t="s">
        <v>40</v>
      </c>
      <c r="BI6" s="10" t="s">
        <v>40</v>
      </c>
      <c r="BJ6" s="9" t="s">
        <v>41</v>
      </c>
      <c r="BK6" s="35" t="s">
        <v>41</v>
      </c>
      <c r="BL6" s="47" t="s">
        <v>39</v>
      </c>
      <c r="BM6" s="48" t="s">
        <v>45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22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4173</v>
      </c>
      <c r="F8" s="30">
        <v>35.025223063857482</v>
      </c>
      <c r="G8" s="30">
        <v>26.825574788731746</v>
      </c>
      <c r="H8" s="30">
        <v>303.84814527685</v>
      </c>
      <c r="I8" s="30">
        <v>1055.4655221492083</v>
      </c>
      <c r="J8" s="32">
        <f>(G8-F8)/F8</f>
        <v>-0.23410695372806778</v>
      </c>
      <c r="K8" s="36">
        <f t="shared" ref="K8:K11" si="0">(I8-H8)/H8</f>
        <v>2.4736612303080707</v>
      </c>
      <c r="L8" s="49">
        <f>kWh_in_MMBtu*(I8-H8)*Elec_source_E+(G8-F8)*Gas_source_E</f>
        <v>-0.89090374121288107</v>
      </c>
      <c r="M8" s="50">
        <f>(I8-H8)*Elec_emissions/1000+(G8-F8)*Gas_emissions</f>
        <v>-112.49663047107424</v>
      </c>
      <c r="N8" s="6"/>
      <c r="O8" s="16">
        <v>1</v>
      </c>
      <c r="P8" s="17" t="s">
        <v>22</v>
      </c>
      <c r="Q8" s="18">
        <v>7241</v>
      </c>
      <c r="R8" s="18">
        <v>3029</v>
      </c>
      <c r="S8" s="30">
        <v>33.59722857532914</v>
      </c>
      <c r="T8" s="30">
        <v>25.60739957705567</v>
      </c>
      <c r="U8" s="30">
        <v>294.72665018525925</v>
      </c>
      <c r="V8" s="30">
        <v>1032.0800696728102</v>
      </c>
      <c r="W8" s="32">
        <f>(T8-S8)/S8</f>
        <v>-0.23781214514046259</v>
      </c>
      <c r="X8" s="36">
        <f t="shared" ref="X8:X11" si="1">(V8-U8)/U8</f>
        <v>2.5018213284209807</v>
      </c>
      <c r="Y8" s="49">
        <f>kWh_in_MMBtu*(V8-U8)*Elec_source_E+(T8-S8)*Gas_source_E</f>
        <v>-0.81490870709446117</v>
      </c>
      <c r="Z8" s="50">
        <f>(V8-U8)*Elec_emissions/1000+(T8-S8)*Gas_emissions</f>
        <v>-102.39299081130093</v>
      </c>
      <c r="AA8" s="6"/>
      <c r="AB8" s="16">
        <v>1</v>
      </c>
      <c r="AC8" s="17" t="s">
        <v>22</v>
      </c>
      <c r="AD8" s="18">
        <v>2476</v>
      </c>
      <c r="AE8" s="18">
        <v>1040</v>
      </c>
      <c r="AF8" s="30">
        <v>33.772863126715372</v>
      </c>
      <c r="AG8" s="30">
        <v>25.28361096146552</v>
      </c>
      <c r="AH8" s="30">
        <v>297.58726375679572</v>
      </c>
      <c r="AI8" s="30">
        <v>1140.6135044837138</v>
      </c>
      <c r="AJ8" s="32">
        <f>(AG8-AF8)/AF8</f>
        <v>-0.25136311758343616</v>
      </c>
      <c r="AK8" s="36">
        <f t="shared" ref="AK8:AK11" si="2">(AI8-AH8)/AH8</f>
        <v>2.8328707018049144</v>
      </c>
      <c r="AL8" s="49">
        <f>kWh_in_MMBtu*(AI8-AH8)*Elec_source_E+(AG8-AF8)*Gas_source_E</f>
        <v>-0.22796118207548055</v>
      </c>
      <c r="AM8" s="50">
        <f>(AI8-AH8)*Elec_emissions/1000+(AG8-AF8)*Gas_emissions</f>
        <v>-22.159914274789344</v>
      </c>
      <c r="AO8" s="16">
        <v>1</v>
      </c>
      <c r="AP8" s="17" t="s">
        <v>22</v>
      </c>
      <c r="AQ8" s="18">
        <v>211</v>
      </c>
      <c r="AR8" s="18">
        <v>77</v>
      </c>
      <c r="AS8" s="30">
        <v>94.77438455770816</v>
      </c>
      <c r="AT8" s="30">
        <v>82.634217870221732</v>
      </c>
      <c r="AU8" s="30">
        <v>668.19371399242721</v>
      </c>
      <c r="AV8" s="30">
        <v>972.30884352928035</v>
      </c>
      <c r="AW8" s="32">
        <f>(AT8-AS8)/AS8</f>
        <v>-0.12809544207690712</v>
      </c>
      <c r="AX8" s="36">
        <f t="shared" ref="AX8:AX11" si="3">(AV8-AU8)/AU8</f>
        <v>0.45513018630447599</v>
      </c>
      <c r="AY8" s="49">
        <f>kWh_in_MMBtu*(AV8-AU8)*Elec_source_E+(AT8-AS8)*Gas_source_E</f>
        <v>-9.9769666899427065</v>
      </c>
      <c r="AZ8" s="50">
        <f>(AV8-AU8)*Elec_emissions/1000+(AT8-AS8)*Gas_emissions</f>
        <v>-1342.4211047139204</v>
      </c>
      <c r="BA8" s="6"/>
      <c r="BB8" s="16">
        <v>1</v>
      </c>
      <c r="BC8" s="17" t="s">
        <v>22</v>
      </c>
      <c r="BD8" s="18">
        <v>72</v>
      </c>
      <c r="BE8" s="18">
        <v>27</v>
      </c>
      <c r="BF8" s="30">
        <v>73.068341780650996</v>
      </c>
      <c r="BG8" s="30">
        <v>63.722966612770243</v>
      </c>
      <c r="BH8" s="30">
        <v>529.24505720972763</v>
      </c>
      <c r="BI8" s="30">
        <v>636.3432324032733</v>
      </c>
      <c r="BJ8" s="32">
        <f>(BG8-BF8)/BF8</f>
        <v>-0.12789910021408854</v>
      </c>
      <c r="BK8" s="36">
        <f t="shared" ref="BK8:BK11" si="4">(BI8-BH8)/BH8</f>
        <v>0.20236027476229246</v>
      </c>
      <c r="BL8" s="49">
        <f>kWh_in_MMBtu*(BI8-BH8)*Elec_source_E+(BG8-BF8)*Gas_source_E</f>
        <v>-9.0398805114020409</v>
      </c>
      <c r="BM8" s="50">
        <f>(BI8-BH8)*Elec_emissions/1000+(BG8-BF8)*Gas_emissions</f>
        <v>-1218.0494029470553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4795</v>
      </c>
      <c r="F9" s="30">
        <v>35.626650872895951</v>
      </c>
      <c r="G9" s="31">
        <v>27.931387934504798</v>
      </c>
      <c r="H9" s="31">
        <v>307.14670753071516</v>
      </c>
      <c r="I9" s="30">
        <v>942.41730410538116</v>
      </c>
      <c r="J9" s="37">
        <f t="shared" ref="J9:J11" si="5">(G9-F9)/F9</f>
        <v>-0.21599737134554953</v>
      </c>
      <c r="K9" s="38">
        <f t="shared" si="0"/>
        <v>2.0682969440951533</v>
      </c>
      <c r="L9" s="49">
        <f>kWh_in_MMBtu*(I9-H9)*Elec_source_E+(G9-F9)*Gas_source_E</f>
        <v>-1.586716447572865</v>
      </c>
      <c r="M9" s="50">
        <f>(I9-H9)*Elec_emissions/1000+(G9-F9)*Gas_emissions</f>
        <v>-207.52020452393504</v>
      </c>
      <c r="N9" s="6"/>
      <c r="O9" s="16">
        <v>2</v>
      </c>
      <c r="P9" s="17" t="s">
        <v>23</v>
      </c>
      <c r="Q9" s="18">
        <v>7241</v>
      </c>
      <c r="R9" s="18">
        <v>3428</v>
      </c>
      <c r="S9" s="30">
        <v>34.188770750559044</v>
      </c>
      <c r="T9" s="31">
        <v>26.630182531767133</v>
      </c>
      <c r="U9" s="31">
        <v>298.34744893409533</v>
      </c>
      <c r="V9" s="30">
        <v>925.71512128119741</v>
      </c>
      <c r="W9" s="37">
        <f t="shared" ref="W9:W11" si="6">(T9-S9)/S9</f>
        <v>-0.22108394226687181</v>
      </c>
      <c r="X9" s="38">
        <f t="shared" si="1"/>
        <v>2.1028089048138203</v>
      </c>
      <c r="Y9" s="49">
        <f>kWh_in_MMBtu*(V9-U9)*Elec_source_E+(T9-S9)*Gas_source_E</f>
        <v>-1.5223486295338011</v>
      </c>
      <c r="Z9" s="50">
        <f>(V9-U9)*Elec_emissions/1000+(T9-S9)*Gas_emissions</f>
        <v>-198.91987256972448</v>
      </c>
      <c r="AA9" s="6"/>
      <c r="AB9" s="16">
        <v>2</v>
      </c>
      <c r="AC9" s="17" t="s">
        <v>23</v>
      </c>
      <c r="AD9" s="18">
        <v>2476</v>
      </c>
      <c r="AE9" s="18">
        <v>1240</v>
      </c>
      <c r="AF9" s="30">
        <v>34.294608368859961</v>
      </c>
      <c r="AG9" s="31">
        <v>26.565415776305205</v>
      </c>
      <c r="AH9" s="31">
        <v>299.71737271973814</v>
      </c>
      <c r="AI9" s="30">
        <v>1000.3647554247773</v>
      </c>
      <c r="AJ9" s="37">
        <f t="shared" ref="AJ9:AJ11" si="7">(AG9-AF9)/AF9</f>
        <v>-0.22537631890769699</v>
      </c>
      <c r="AK9" s="38">
        <f t="shared" si="2"/>
        <v>2.3376935956268556</v>
      </c>
      <c r="AL9" s="49">
        <f>kWh_in_MMBtu*(AI9-AH9)*Elec_source_E+(AG9-AF9)*Gas_source_E</f>
        <v>-0.92378483635211062</v>
      </c>
      <c r="AM9" s="50">
        <f>(AI9-AH9)*Elec_emissions/1000+(AG9-AF9)*Gas_emissions</f>
        <v>-117.45001665242216</v>
      </c>
      <c r="AO9" s="16">
        <v>2</v>
      </c>
      <c r="AP9" s="17" t="s">
        <v>23</v>
      </c>
      <c r="AQ9" s="18">
        <v>211</v>
      </c>
      <c r="AR9" s="18">
        <v>96</v>
      </c>
      <c r="AS9" s="30">
        <v>89.80295788149364</v>
      </c>
      <c r="AT9" s="31">
        <v>78.303140530009415</v>
      </c>
      <c r="AU9" s="31">
        <v>634.63152121066162</v>
      </c>
      <c r="AV9" s="30">
        <v>885.41514454117305</v>
      </c>
      <c r="AW9" s="37">
        <f t="shared" ref="AW9:AW11" si="8">(AT9-AS9)/AS9</f>
        <v>-0.12805610887182234</v>
      </c>
      <c r="AX9" s="38">
        <f t="shared" si="3"/>
        <v>0.39516414635708824</v>
      </c>
      <c r="AY9" s="49">
        <f>kWh_in_MMBtu*(AV9-AU9)*Elec_source_E+(AT9-AS9)*Gas_source_E</f>
        <v>-9.8499457278751983</v>
      </c>
      <c r="AZ9" s="50">
        <f>(AV9-AU9)*Elec_emissions/1000+(AT9-AS9)*Gas_emissions</f>
        <v>-1325.8337623456173</v>
      </c>
      <c r="BA9" s="6"/>
      <c r="BB9" s="16">
        <v>2</v>
      </c>
      <c r="BC9" s="17" t="s">
        <v>23</v>
      </c>
      <c r="BD9" s="18">
        <v>72</v>
      </c>
      <c r="BE9" s="18">
        <v>31</v>
      </c>
      <c r="BF9" s="30">
        <v>80.138273180950748</v>
      </c>
      <c r="BG9" s="31">
        <v>70.468463663000023</v>
      </c>
      <c r="BH9" s="31">
        <v>563.20127274197068</v>
      </c>
      <c r="BI9" s="30">
        <v>647.98022034451935</v>
      </c>
      <c r="BJ9" s="37">
        <f t="shared" ref="BJ9:BJ11" si="9">(BG9-BF9)/BF9</f>
        <v>-0.1206640614293806</v>
      </c>
      <c r="BK9" s="38">
        <f t="shared" si="4"/>
        <v>0.15053046167633563</v>
      </c>
      <c r="BL9" s="49">
        <f>kWh_in_MMBtu*(BI9-BH9)*Elec_source_E+(BG9-BF9)*Gas_source_E</f>
        <v>-9.6324605521720041</v>
      </c>
      <c r="BM9" s="50">
        <f>(BI9-BH9)*Elec_emissions/1000+(BG9-BF9)*Gas_emissions</f>
        <v>-1298.1934093246507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7175</v>
      </c>
      <c r="F10" s="30">
        <v>36.571991165432927</v>
      </c>
      <c r="G10" s="31">
        <v>29.82046307602976</v>
      </c>
      <c r="H10" s="31">
        <v>313.35089163924874</v>
      </c>
      <c r="I10" s="30">
        <v>823.97946153892394</v>
      </c>
      <c r="J10" s="37">
        <f t="shared" si="5"/>
        <v>-0.18460925627108232</v>
      </c>
      <c r="K10" s="38">
        <f t="shared" si="0"/>
        <v>1.6295743319203515</v>
      </c>
      <c r="L10" s="49">
        <f>kWh_in_MMBtu*(I10-H10)*Elec_source_E+(G10-F10)*Gas_source_E</f>
        <v>-1.8924459591990912</v>
      </c>
      <c r="M10" s="50">
        <f>(I10-H10)*Elec_emissions/1000+(G10-F10)*Gas_emissions</f>
        <v>-250.02068850813782</v>
      </c>
      <c r="N10" s="6"/>
      <c r="O10" s="16">
        <v>3</v>
      </c>
      <c r="P10" s="17" t="s">
        <v>24</v>
      </c>
      <c r="Q10" s="18">
        <v>7241</v>
      </c>
      <c r="R10" s="18">
        <v>4937</v>
      </c>
      <c r="S10" s="30">
        <v>35.431423825292249</v>
      </c>
      <c r="T10" s="31">
        <v>28.558229548941906</v>
      </c>
      <c r="U10" s="31">
        <v>306.71083424630251</v>
      </c>
      <c r="V10" s="30">
        <v>831.17693485291159</v>
      </c>
      <c r="W10" s="37">
        <f t="shared" si="6"/>
        <v>-0.1939858333168086</v>
      </c>
      <c r="X10" s="38">
        <f t="shared" si="1"/>
        <v>1.709969267617848</v>
      </c>
      <c r="Y10" s="49">
        <f>kWh_in_MMBtu*(V10-U10)*Elec_source_E+(T10-S10)*Gas_source_E</f>
        <v>-1.876919391034928</v>
      </c>
      <c r="Z10" s="50">
        <f>(V10-U10)*Elec_emissions/1000+(T10-S10)*Gas_emissions</f>
        <v>-247.78584834149092</v>
      </c>
      <c r="AA10" s="6"/>
      <c r="AB10" s="16">
        <v>3</v>
      </c>
      <c r="AC10" s="17" t="s">
        <v>24</v>
      </c>
      <c r="AD10" s="18">
        <v>2476</v>
      </c>
      <c r="AE10" s="18">
        <v>2043</v>
      </c>
      <c r="AF10" s="30">
        <v>34.763837826249308</v>
      </c>
      <c r="AG10" s="31">
        <v>28.576329657815059</v>
      </c>
      <c r="AH10" s="31">
        <v>302.32364140607973</v>
      </c>
      <c r="AI10" s="30">
        <v>816.53139111684834</v>
      </c>
      <c r="AJ10" s="37">
        <f t="shared" si="7"/>
        <v>-0.17798691270393097</v>
      </c>
      <c r="AK10" s="38">
        <f t="shared" si="2"/>
        <v>1.7008519324497258</v>
      </c>
      <c r="AL10" s="49">
        <f>kWh_in_MMBtu*(AI10-AH10)*Elec_source_E+(AG10-AF10)*Gas_source_E</f>
        <v>-1.2393460356165518</v>
      </c>
      <c r="AM10" s="50">
        <f>(AI10-AH10)*Elec_emissions/1000+(AG10-AF10)*Gas_emissions</f>
        <v>-161.90563268037693</v>
      </c>
      <c r="AO10" s="16">
        <v>3</v>
      </c>
      <c r="AP10" s="17" t="s">
        <v>24</v>
      </c>
      <c r="AQ10" s="18">
        <v>211</v>
      </c>
      <c r="AR10" s="18">
        <v>137</v>
      </c>
      <c r="AS10" s="30">
        <v>86.458486132626021</v>
      </c>
      <c r="AT10" s="31">
        <v>75.968168770530113</v>
      </c>
      <c r="AU10" s="31">
        <v>614.32547803085708</v>
      </c>
      <c r="AV10" s="30">
        <v>779.35067629599757</v>
      </c>
      <c r="AW10" s="37">
        <f t="shared" si="8"/>
        <v>-0.12133357674114162</v>
      </c>
      <c r="AX10" s="38">
        <f t="shared" si="3"/>
        <v>0.26862828283487111</v>
      </c>
      <c r="AY10" s="49">
        <f>kWh_in_MMBtu*(AV10-AU10)*Elec_source_E+(AT10-AS10)*Gas_source_E</f>
        <v>-9.667708713642952</v>
      </c>
      <c r="AZ10" s="50">
        <f>(AV10-AU10)*Elec_emissions/1000+(AT10-AS10)*Gas_emissions</f>
        <v>-1302.1300139505843</v>
      </c>
      <c r="BA10" s="6"/>
      <c r="BB10" s="16">
        <v>3</v>
      </c>
      <c r="BC10" s="17" t="s">
        <v>24</v>
      </c>
      <c r="BD10" s="18">
        <v>72</v>
      </c>
      <c r="BE10" s="18">
        <v>58</v>
      </c>
      <c r="BF10" s="30">
        <v>79.513170815791185</v>
      </c>
      <c r="BG10" s="31">
        <v>72.082115084635589</v>
      </c>
      <c r="BH10" s="31">
        <v>556.05980956486007</v>
      </c>
      <c r="BI10" s="30">
        <v>579.09369773557682</v>
      </c>
      <c r="BJ10" s="37">
        <f t="shared" si="9"/>
        <v>-9.3456916067039805E-2</v>
      </c>
      <c r="BK10" s="38">
        <f t="shared" si="4"/>
        <v>4.1423400458921365E-2</v>
      </c>
      <c r="BL10" s="49">
        <f>kWh_in_MMBtu*(BI10-BH10)*Elec_source_E+(BG10-BF10)*Gas_source_E</f>
        <v>-7.8532530893049612</v>
      </c>
      <c r="BM10" s="50">
        <f>(BI10-BH10)*Elec_emissions/1000+(BG10-BF10)*Gas_emissions</f>
        <v>-1058.8739190796505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9948</v>
      </c>
      <c r="F11" s="39">
        <v>38.719817209258501</v>
      </c>
      <c r="G11" s="40">
        <v>31.762854598451188</v>
      </c>
      <c r="H11" s="40">
        <v>320.55397109065103</v>
      </c>
      <c r="I11" s="39">
        <v>836.28974234069153</v>
      </c>
      <c r="J11" s="41">
        <f t="shared" si="5"/>
        <v>-0.17967446936045445</v>
      </c>
      <c r="K11" s="42">
        <f t="shared" si="0"/>
        <v>1.6088890413533294</v>
      </c>
      <c r="L11" s="51">
        <f>kWh_in_MMBtu*(I11-H11)*Elec_source_E+(G11-F11)*Gas_source_E</f>
        <v>-2.0616925881087411</v>
      </c>
      <c r="M11" s="52">
        <f>(I11-H11)*Elec_emissions/1000+(G11-F11)*Gas_emissions</f>
        <v>-272.79369239111622</v>
      </c>
      <c r="N11" s="6"/>
      <c r="O11" s="19">
        <v>4</v>
      </c>
      <c r="P11" s="14" t="s">
        <v>25</v>
      </c>
      <c r="Q11" s="13">
        <v>7241</v>
      </c>
      <c r="R11" s="13">
        <v>7201</v>
      </c>
      <c r="S11" s="39">
        <v>38.04320528536261</v>
      </c>
      <c r="T11" s="40">
        <v>31.240602493288208</v>
      </c>
      <c r="U11" s="40">
        <v>315.98408181261777</v>
      </c>
      <c r="V11" s="39">
        <v>820.7321752960728</v>
      </c>
      <c r="W11" s="41">
        <f t="shared" si="6"/>
        <v>-0.17881255643545241</v>
      </c>
      <c r="X11" s="42">
        <f t="shared" si="1"/>
        <v>1.597384559968994</v>
      </c>
      <c r="Y11" s="51">
        <f>kWh_in_MMBtu*(V11-U11)*Elec_source_E+(T11-S11)*Gas_source_E</f>
        <v>-2.0110729616675789</v>
      </c>
      <c r="Z11" s="52">
        <f>(V11-U11)*Elec_emissions/1000+(T11-S11)*Gas_emissions</f>
        <v>-266.07888250999372</v>
      </c>
      <c r="AA11" s="6"/>
      <c r="AB11" s="19">
        <v>4</v>
      </c>
      <c r="AC11" s="14" t="s">
        <v>25</v>
      </c>
      <c r="AD11" s="13">
        <v>2476</v>
      </c>
      <c r="AE11" s="13">
        <v>2466</v>
      </c>
      <c r="AF11" s="39">
        <v>35.168898134419379</v>
      </c>
      <c r="AG11" s="40">
        <v>28.148212686484168</v>
      </c>
      <c r="AH11" s="40">
        <v>301.6232118565764</v>
      </c>
      <c r="AI11" s="39">
        <v>886.79825352257649</v>
      </c>
      <c r="AJ11" s="41">
        <f t="shared" si="7"/>
        <v>-0.19962767730457129</v>
      </c>
      <c r="AK11" s="42">
        <f t="shared" si="2"/>
        <v>1.9400862356185447</v>
      </c>
      <c r="AL11" s="51">
        <f>kWh_in_MMBtu*(AI11-AH11)*Elec_source_E+(AG11-AF11)*Gas_source_E</f>
        <v>-1.3877431449641797</v>
      </c>
      <c r="AM11" s="52">
        <f>(AI11-AH11)*Elec_emissions/1000+(AG11-AF11)*Gas_emissions</f>
        <v>-181.19625026411177</v>
      </c>
      <c r="AO11" s="19">
        <v>4</v>
      </c>
      <c r="AP11" s="14" t="s">
        <v>25</v>
      </c>
      <c r="AQ11" s="13">
        <v>211</v>
      </c>
      <c r="AR11" s="13">
        <v>209</v>
      </c>
      <c r="AS11" s="39">
        <v>89.140907925350447</v>
      </c>
      <c r="AT11" s="40">
        <v>78.251409889887682</v>
      </c>
      <c r="AU11" s="40">
        <v>616.43710780103095</v>
      </c>
      <c r="AV11" s="39">
        <v>848.88752645482987</v>
      </c>
      <c r="AW11" s="41">
        <f t="shared" si="8"/>
        <v>-0.12216050171467842</v>
      </c>
      <c r="AX11" s="42">
        <f t="shared" si="3"/>
        <v>0.37708699835251897</v>
      </c>
      <c r="AY11" s="51">
        <f>kWh_in_MMBtu*(AV11-AU11)*Elec_source_E+(AT11-AS11)*Gas_source_E</f>
        <v>-9.3809704562382787</v>
      </c>
      <c r="AZ11" s="52">
        <f>(AV11-AU11)*Elec_emissions/1000+(AT11-AS11)*Gas_emissions</f>
        <v>-1262.7733024904028</v>
      </c>
      <c r="BA11" s="6"/>
      <c r="BB11" s="19">
        <v>4</v>
      </c>
      <c r="BC11" s="14" t="s">
        <v>25</v>
      </c>
      <c r="BD11" s="13">
        <v>72</v>
      </c>
      <c r="BE11" s="13">
        <v>72</v>
      </c>
      <c r="BF11" s="39">
        <v>81.648163637943227</v>
      </c>
      <c r="BG11" s="40">
        <v>72.850858880091863</v>
      </c>
      <c r="BH11" s="40">
        <v>567.10187928334949</v>
      </c>
      <c r="BI11" s="39">
        <v>625.77744836697002</v>
      </c>
      <c r="BJ11" s="41">
        <f t="shared" si="9"/>
        <v>-0.10774651095475604</v>
      </c>
      <c r="BK11" s="42">
        <f t="shared" si="4"/>
        <v>0.10346565798330495</v>
      </c>
      <c r="BL11" s="51">
        <f>kWh_in_MMBtu*(BI11-BH11)*Elec_source_E+(BG11-BF11)*Gas_source_E</f>
        <v>-8.9608895653378475</v>
      </c>
      <c r="BM11" s="52">
        <f>(BI11-BH11)*Elec_emissions/1000+(BG11-BF11)*Gas_emissions</f>
        <v>-1207.8895219565661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61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61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61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61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61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53" t="s">
        <v>36</v>
      </c>
      <c r="G18" s="53"/>
      <c r="H18" s="53"/>
      <c r="I18" s="53"/>
      <c r="J18" s="28"/>
      <c r="K18" s="29"/>
      <c r="L18" s="45"/>
      <c r="M18" s="29"/>
      <c r="N18" s="5"/>
      <c r="O18" s="27"/>
      <c r="P18" s="28"/>
      <c r="Q18" s="28"/>
      <c r="R18" s="28"/>
      <c r="S18" s="53" t="s">
        <v>36</v>
      </c>
      <c r="T18" s="53"/>
      <c r="U18" s="53"/>
      <c r="V18" s="53"/>
      <c r="W18" s="28"/>
      <c r="X18" s="29"/>
      <c r="Y18" s="45"/>
      <c r="Z18" s="29"/>
      <c r="AB18" s="27"/>
      <c r="AC18" s="28"/>
      <c r="AD18" s="28"/>
      <c r="AE18" s="28"/>
      <c r="AF18" s="53" t="s">
        <v>36</v>
      </c>
      <c r="AG18" s="53"/>
      <c r="AH18" s="53"/>
      <c r="AI18" s="53"/>
      <c r="AJ18" s="28"/>
      <c r="AK18" s="29"/>
      <c r="AL18" s="45"/>
      <c r="AM18" s="29"/>
      <c r="AO18" s="27"/>
      <c r="AP18" s="28"/>
      <c r="AQ18" s="28"/>
      <c r="AR18" s="28"/>
      <c r="AS18" s="53" t="s">
        <v>36</v>
      </c>
      <c r="AT18" s="53"/>
      <c r="AU18" s="53"/>
      <c r="AV18" s="53"/>
      <c r="AW18" s="28"/>
      <c r="AX18" s="29"/>
      <c r="AY18" s="45"/>
      <c r="AZ18" s="29"/>
      <c r="BB18" s="27"/>
      <c r="BC18" s="28"/>
      <c r="BD18" s="28"/>
      <c r="BE18" s="28"/>
      <c r="BF18" s="53" t="s">
        <v>36</v>
      </c>
      <c r="BG18" s="53"/>
      <c r="BH18" s="53"/>
      <c r="BI18" s="53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35</v>
      </c>
      <c r="I19" s="23" t="s">
        <v>35</v>
      </c>
      <c r="J19" s="23" t="s">
        <v>42</v>
      </c>
      <c r="K19" s="34" t="s">
        <v>42</v>
      </c>
      <c r="L19" s="46" t="s">
        <v>42</v>
      </c>
      <c r="M19" s="34" t="s">
        <v>42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35</v>
      </c>
      <c r="V19" s="23" t="s">
        <v>35</v>
      </c>
      <c r="W19" s="23" t="s">
        <v>42</v>
      </c>
      <c r="X19" s="34" t="s">
        <v>42</v>
      </c>
      <c r="Y19" s="46" t="s">
        <v>42</v>
      </c>
      <c r="Z19" s="34" t="s">
        <v>42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35</v>
      </c>
      <c r="AI19" s="23" t="s">
        <v>35</v>
      </c>
      <c r="AJ19" s="23" t="s">
        <v>42</v>
      </c>
      <c r="AK19" s="34" t="s">
        <v>42</v>
      </c>
      <c r="AL19" s="46" t="s">
        <v>42</v>
      </c>
      <c r="AM19" s="34" t="s">
        <v>42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35</v>
      </c>
      <c r="AV19" s="23" t="s">
        <v>35</v>
      </c>
      <c r="AW19" s="23" t="s">
        <v>42</v>
      </c>
      <c r="AX19" s="34" t="s">
        <v>42</v>
      </c>
      <c r="AY19" s="46" t="s">
        <v>42</v>
      </c>
      <c r="AZ19" s="34" t="s">
        <v>42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35</v>
      </c>
      <c r="BI19" s="23" t="s">
        <v>35</v>
      </c>
      <c r="BJ19" s="23" t="s">
        <v>42</v>
      </c>
      <c r="BK19" s="34" t="s">
        <v>42</v>
      </c>
      <c r="BL19" s="46" t="s">
        <v>42</v>
      </c>
      <c r="BM19" s="34" t="s">
        <v>42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33</v>
      </c>
      <c r="G20" s="23" t="s">
        <v>34</v>
      </c>
      <c r="H20" s="23" t="s">
        <v>33</v>
      </c>
      <c r="I20" s="23" t="s">
        <v>34</v>
      </c>
      <c r="J20" s="23" t="s">
        <v>37</v>
      </c>
      <c r="K20" s="34" t="s">
        <v>38</v>
      </c>
      <c r="L20" s="46" t="s">
        <v>43</v>
      </c>
      <c r="M20" s="34" t="s">
        <v>44</v>
      </c>
      <c r="N20" s="6"/>
      <c r="O20" s="16"/>
      <c r="P20" s="18"/>
      <c r="Q20" s="23" t="s">
        <v>6</v>
      </c>
      <c r="R20" s="23" t="s">
        <v>4</v>
      </c>
      <c r="S20" s="23" t="s">
        <v>33</v>
      </c>
      <c r="T20" s="23" t="s">
        <v>34</v>
      </c>
      <c r="U20" s="23" t="s">
        <v>33</v>
      </c>
      <c r="V20" s="23" t="s">
        <v>34</v>
      </c>
      <c r="W20" s="23" t="s">
        <v>37</v>
      </c>
      <c r="X20" s="34" t="s">
        <v>38</v>
      </c>
      <c r="Y20" s="46" t="s">
        <v>43</v>
      </c>
      <c r="Z20" s="34" t="s">
        <v>44</v>
      </c>
      <c r="AA20" s="6"/>
      <c r="AB20" s="16"/>
      <c r="AC20" s="18"/>
      <c r="AD20" s="23" t="s">
        <v>6</v>
      </c>
      <c r="AE20" s="23" t="s">
        <v>4</v>
      </c>
      <c r="AF20" s="23" t="s">
        <v>33</v>
      </c>
      <c r="AG20" s="23" t="s">
        <v>34</v>
      </c>
      <c r="AH20" s="23" t="s">
        <v>33</v>
      </c>
      <c r="AI20" s="23" t="s">
        <v>34</v>
      </c>
      <c r="AJ20" s="23" t="s">
        <v>37</v>
      </c>
      <c r="AK20" s="34" t="s">
        <v>38</v>
      </c>
      <c r="AL20" s="46" t="s">
        <v>43</v>
      </c>
      <c r="AM20" s="34" t="s">
        <v>44</v>
      </c>
      <c r="AO20" s="16"/>
      <c r="AP20" s="18"/>
      <c r="AQ20" s="23" t="s">
        <v>6</v>
      </c>
      <c r="AR20" s="23" t="s">
        <v>4</v>
      </c>
      <c r="AS20" s="23" t="s">
        <v>33</v>
      </c>
      <c r="AT20" s="23" t="s">
        <v>34</v>
      </c>
      <c r="AU20" s="23" t="s">
        <v>33</v>
      </c>
      <c r="AV20" s="23" t="s">
        <v>34</v>
      </c>
      <c r="AW20" s="23" t="s">
        <v>37</v>
      </c>
      <c r="AX20" s="34" t="s">
        <v>38</v>
      </c>
      <c r="AY20" s="46" t="s">
        <v>43</v>
      </c>
      <c r="AZ20" s="34" t="s">
        <v>44</v>
      </c>
      <c r="BA20" s="6"/>
      <c r="BB20" s="16"/>
      <c r="BC20" s="18"/>
      <c r="BD20" s="23" t="s">
        <v>6</v>
      </c>
      <c r="BE20" s="23" t="s">
        <v>4</v>
      </c>
      <c r="BF20" s="23" t="s">
        <v>33</v>
      </c>
      <c r="BG20" s="23" t="s">
        <v>34</v>
      </c>
      <c r="BH20" s="23" t="s">
        <v>33</v>
      </c>
      <c r="BI20" s="23" t="s">
        <v>34</v>
      </c>
      <c r="BJ20" s="23" t="s">
        <v>37</v>
      </c>
      <c r="BK20" s="34" t="s">
        <v>38</v>
      </c>
      <c r="BL20" s="46" t="s">
        <v>43</v>
      </c>
      <c r="BM20" s="34" t="s">
        <v>44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39</v>
      </c>
      <c r="G21" s="10" t="s">
        <v>39</v>
      </c>
      <c r="H21" s="10" t="s">
        <v>40</v>
      </c>
      <c r="I21" s="10" t="s">
        <v>40</v>
      </c>
      <c r="J21" s="9" t="s">
        <v>41</v>
      </c>
      <c r="K21" s="35" t="s">
        <v>41</v>
      </c>
      <c r="L21" s="47" t="s">
        <v>39</v>
      </c>
      <c r="M21" s="48" t="s">
        <v>45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39</v>
      </c>
      <c r="T21" s="10" t="s">
        <v>39</v>
      </c>
      <c r="U21" s="10" t="s">
        <v>40</v>
      </c>
      <c r="V21" s="10" t="s">
        <v>40</v>
      </c>
      <c r="W21" s="9" t="s">
        <v>41</v>
      </c>
      <c r="X21" s="35" t="s">
        <v>41</v>
      </c>
      <c r="Y21" s="47" t="s">
        <v>39</v>
      </c>
      <c r="Z21" s="48" t="s">
        <v>45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39</v>
      </c>
      <c r="AG21" s="10" t="s">
        <v>39</v>
      </c>
      <c r="AH21" s="10" t="s">
        <v>40</v>
      </c>
      <c r="AI21" s="10" t="s">
        <v>40</v>
      </c>
      <c r="AJ21" s="9" t="s">
        <v>41</v>
      </c>
      <c r="AK21" s="35" t="s">
        <v>41</v>
      </c>
      <c r="AL21" s="47" t="s">
        <v>39</v>
      </c>
      <c r="AM21" s="48" t="s">
        <v>45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39</v>
      </c>
      <c r="AT21" s="10" t="s">
        <v>39</v>
      </c>
      <c r="AU21" s="10" t="s">
        <v>40</v>
      </c>
      <c r="AV21" s="10" t="s">
        <v>40</v>
      </c>
      <c r="AW21" s="9" t="s">
        <v>41</v>
      </c>
      <c r="AX21" s="35" t="s">
        <v>41</v>
      </c>
      <c r="AY21" s="47" t="s">
        <v>39</v>
      </c>
      <c r="AZ21" s="48" t="s">
        <v>45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39</v>
      </c>
      <c r="BG21" s="10" t="s">
        <v>39</v>
      </c>
      <c r="BH21" s="10" t="s">
        <v>40</v>
      </c>
      <c r="BI21" s="10" t="s">
        <v>40</v>
      </c>
      <c r="BJ21" s="9" t="s">
        <v>41</v>
      </c>
      <c r="BK21" s="35" t="s">
        <v>41</v>
      </c>
      <c r="BL21" s="47" t="s">
        <v>39</v>
      </c>
      <c r="BM21" s="48" t="s">
        <v>45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1166</v>
      </c>
      <c r="F23" s="30">
        <v>52.710077112740876</v>
      </c>
      <c r="G23" s="30">
        <v>41.719725148485644</v>
      </c>
      <c r="H23" s="30">
        <v>377.64975327897798</v>
      </c>
      <c r="I23" s="30">
        <v>1364.5408812962144</v>
      </c>
      <c r="J23" s="32">
        <f>(G23-F23)/F23</f>
        <v>-0.20850570832495874</v>
      </c>
      <c r="K23" s="36">
        <f t="shared" ref="K23:K26" si="10">(I23-H23)/H23</f>
        <v>2.6132444664625498</v>
      </c>
      <c r="L23" s="49">
        <f>kWh_in_MMBtu*(I23-H23)*Elec_source_E+(G23-F23)*Gas_source_E</f>
        <v>-1.4139621482931286</v>
      </c>
      <c r="M23" s="50">
        <f>(I23-H23)*Elec_emissions/1000+(G23-F23)*Gas_emissions</f>
        <v>-180.6420386084576</v>
      </c>
      <c r="N23" s="6"/>
      <c r="O23" s="16">
        <v>1</v>
      </c>
      <c r="P23" s="17" t="s">
        <v>22</v>
      </c>
      <c r="Q23" s="18">
        <v>3779</v>
      </c>
      <c r="R23" s="18">
        <v>778</v>
      </c>
      <c r="S23" s="30">
        <v>51.896910391345386</v>
      </c>
      <c r="T23" s="30">
        <v>41.533345270588846</v>
      </c>
      <c r="U23" s="30">
        <v>370.12559065725719</v>
      </c>
      <c r="V23" s="30">
        <v>1247.243157917894</v>
      </c>
      <c r="W23" s="32">
        <f>(T23-S23)/S23</f>
        <v>-0.19969522352307173</v>
      </c>
      <c r="X23" s="36">
        <f t="shared" ref="X23:X26" si="11">(V23-U23)/U23</f>
        <v>2.3697836339905045</v>
      </c>
      <c r="Y23" s="49">
        <f>kWh_in_MMBtu*(V23-U23)*Elec_source_E+(T23-S23)*Gas_source_E</f>
        <v>-1.9059852225375771</v>
      </c>
      <c r="Z23" s="50">
        <f>(V23-U23)*Elec_emissions/1000+(T23-S23)*Gas_emissions</f>
        <v>-248.1151299542455</v>
      </c>
      <c r="AA23" s="6"/>
      <c r="AB23" s="16">
        <v>1</v>
      </c>
      <c r="AC23" s="17" t="s">
        <v>22</v>
      </c>
      <c r="AD23" s="18">
        <v>1341</v>
      </c>
      <c r="AE23" s="18">
        <v>347</v>
      </c>
      <c r="AF23" s="30">
        <v>46.32636007843761</v>
      </c>
      <c r="AG23" s="30">
        <v>34.481594750797875</v>
      </c>
      <c r="AH23" s="30">
        <v>346.90089552086204</v>
      </c>
      <c r="AI23" s="30">
        <v>1647.1369558910085</v>
      </c>
      <c r="AJ23" s="32">
        <f>(AG23-AF23)/AF23</f>
        <v>-0.25568089760526697</v>
      </c>
      <c r="AK23" s="36">
        <f t="shared" ref="AK23:AK26" si="12">(AI23-AH23)/AH23</f>
        <v>3.7481484687950375</v>
      </c>
      <c r="AL23" s="49">
        <f>kWh_in_MMBtu*(AI23-AH23)*Elec_source_E+(AG23-AF23)*Gas_source_E</f>
        <v>1.009355292122244</v>
      </c>
      <c r="AM23" s="50">
        <f>(AI23-AH23)*Elec_emissions/1000+(AG23-AF23)*Gas_emissions</f>
        <v>149.36272861515181</v>
      </c>
      <c r="AO23" s="16">
        <v>1</v>
      </c>
      <c r="AP23" s="17" t="s">
        <v>22</v>
      </c>
      <c r="AQ23" s="18">
        <v>133</v>
      </c>
      <c r="AR23" s="18">
        <v>33</v>
      </c>
      <c r="AS23" s="30">
        <v>126.69603267491915</v>
      </c>
      <c r="AT23" s="30">
        <v>109.92655845624347</v>
      </c>
      <c r="AU23" s="30">
        <v>803.14036941676841</v>
      </c>
      <c r="AV23" s="30">
        <v>1345.0887888592094</v>
      </c>
      <c r="AW23" s="32">
        <f>(AT23-AS23)/AS23</f>
        <v>-0.13235990002704623</v>
      </c>
      <c r="AX23" s="36">
        <f t="shared" ref="AX23:AX26" si="13">(AV23-AU23)/AU23</f>
        <v>0.67478667500675871</v>
      </c>
      <c r="AY23" s="49">
        <f>kWh_in_MMBtu*(AV23-AU23)*Elec_source_E+(AT23-AS23)*Gas_source_E</f>
        <v>-12.476701212825834</v>
      </c>
      <c r="AZ23" s="50">
        <f>(AV23-AU23)*Elec_emissions/1000+(AT23-AS23)*Gas_emissions</f>
        <v>-1677.1197082760161</v>
      </c>
      <c r="BA23" s="6"/>
      <c r="BB23" s="16">
        <v>1</v>
      </c>
      <c r="BC23" s="17" t="s">
        <v>22</v>
      </c>
      <c r="BD23" s="18">
        <v>46</v>
      </c>
      <c r="BE23" s="18">
        <v>8</v>
      </c>
      <c r="BF23" s="30">
        <v>103.49220043737063</v>
      </c>
      <c r="BG23" s="30">
        <v>92.44588687915612</v>
      </c>
      <c r="BH23" s="30">
        <v>687.9574819312229</v>
      </c>
      <c r="BI23" s="30">
        <v>594.37962559172183</v>
      </c>
      <c r="BJ23" s="32">
        <f>(BG23-BF23)/BF23</f>
        <v>-0.10673571062873764</v>
      </c>
      <c r="BK23" s="36">
        <f t="shared" ref="BK23:BK26" si="14">(BI23-BH23)/BH23</f>
        <v>-0.13602273221422181</v>
      </c>
      <c r="BL23" s="49">
        <f>kWh_in_MMBtu*(BI23-BH23)*Elec_source_E+(BG23-BF23)*Gas_source_E</f>
        <v>-13.042313514834305</v>
      </c>
      <c r="BM23" s="50">
        <f>(BI23-BH23)*Elec_emissions/1000+(BG23-BF23)*Gas_emissions</f>
        <v>-1759.8702961751669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1527</v>
      </c>
      <c r="F24" s="30">
        <v>51.346935808028014</v>
      </c>
      <c r="G24" s="31">
        <v>42.133555019067423</v>
      </c>
      <c r="H24" s="31">
        <v>373.21675433768763</v>
      </c>
      <c r="I24" s="30">
        <v>1090.8138684398002</v>
      </c>
      <c r="J24" s="37">
        <f t="shared" ref="J24:J26" si="15">(G24-F24)/F24</f>
        <v>-0.17943389695943832</v>
      </c>
      <c r="K24" s="38">
        <f t="shared" si="10"/>
        <v>1.9227355303905476</v>
      </c>
      <c r="L24" s="49">
        <f>kWh_in_MMBtu*(I24-H24)*Elec_source_E+(G24-F24)*Gas_source_E</f>
        <v>-2.3600884633968802</v>
      </c>
      <c r="M24" s="50">
        <f>(I24-H24)*Elec_emissions/1000+(G24-F24)*Gas_emissions</f>
        <v>-310.98077207273536</v>
      </c>
      <c r="N24" s="6"/>
      <c r="O24" s="16">
        <v>2</v>
      </c>
      <c r="P24" s="17" t="s">
        <v>23</v>
      </c>
      <c r="Q24" s="18">
        <v>3779</v>
      </c>
      <c r="R24" s="18">
        <v>991</v>
      </c>
      <c r="S24" s="30">
        <v>50.953498363648919</v>
      </c>
      <c r="T24" s="31">
        <v>42.111336040352136</v>
      </c>
      <c r="U24" s="31">
        <v>368.87458170859168</v>
      </c>
      <c r="V24" s="30">
        <v>998.19957817407078</v>
      </c>
      <c r="W24" s="37">
        <f t="shared" ref="W24:W26" si="16">(T24-S24)/S24</f>
        <v>-0.17353395953681819</v>
      </c>
      <c r="X24" s="38">
        <f t="shared" si="11"/>
        <v>1.7060676654664197</v>
      </c>
      <c r="Y24" s="49">
        <f>kWh_in_MMBtu*(V24-U24)*Elec_source_E+(T24-S24)*Gas_source_E</f>
        <v>-2.9004895590302926</v>
      </c>
      <c r="Z24" s="50">
        <f>(V24-U24)*Elec_emissions/1000+(T24-S24)*Gas_emissions</f>
        <v>-384.75931666382041</v>
      </c>
      <c r="AA24" s="6"/>
      <c r="AB24" s="16">
        <v>2</v>
      </c>
      <c r="AC24" s="17" t="s">
        <v>23</v>
      </c>
      <c r="AD24" s="18">
        <v>1341</v>
      </c>
      <c r="AE24" s="18">
        <v>477</v>
      </c>
      <c r="AF24" s="30">
        <v>44.721077798180445</v>
      </c>
      <c r="AG24" s="31">
        <v>35.206951167158238</v>
      </c>
      <c r="AH24" s="31">
        <v>339.49639930738789</v>
      </c>
      <c r="AI24" s="30">
        <v>1294.7406103005867</v>
      </c>
      <c r="AJ24" s="37">
        <f t="shared" ref="AJ24:AJ26" si="17">(AG24-AF24)/AF24</f>
        <v>-0.21274367925473628</v>
      </c>
      <c r="AK24" s="38">
        <f t="shared" si="12"/>
        <v>2.8137094029333092</v>
      </c>
      <c r="AL24" s="49">
        <f>kWh_in_MMBtu*(AI24-AH24)*Elec_source_E+(AG24-AF24)*Gas_source_E</f>
        <v>-0.14368410208857263</v>
      </c>
      <c r="AM24" s="50">
        <f>(AI24-AH24)*Elec_emissions/1000+(AG24-AF24)*Gas_emissions</f>
        <v>-9.6515319761538194</v>
      </c>
      <c r="AO24" s="16">
        <v>2</v>
      </c>
      <c r="AP24" s="17" t="s">
        <v>23</v>
      </c>
      <c r="AQ24" s="18">
        <v>133</v>
      </c>
      <c r="AR24" s="18">
        <v>47</v>
      </c>
      <c r="AS24" s="30">
        <v>111.50044993020718</v>
      </c>
      <c r="AT24" s="31">
        <v>97.605985132807916</v>
      </c>
      <c r="AU24" s="31">
        <v>717.74910989410671</v>
      </c>
      <c r="AV24" s="30">
        <v>1086.905105105878</v>
      </c>
      <c r="AW24" s="37">
        <f t="shared" ref="AW24:AW26" si="18">(AT24-AS24)/AS24</f>
        <v>-0.12461353121082826</v>
      </c>
      <c r="AX24" s="38">
        <f t="shared" si="13"/>
        <v>0.51432456010462313</v>
      </c>
      <c r="AY24" s="49">
        <f>kWh_in_MMBtu*(AV24-AU24)*Elec_source_E+(AT24-AS24)*Gas_source_E</f>
        <v>-11.192833013959017</v>
      </c>
      <c r="AZ24" s="50">
        <f>(AV24-AU24)*Elec_emissions/1000+(AT24-AS24)*Gas_emissions</f>
        <v>-1505.7335081797769</v>
      </c>
      <c r="BA24" s="6"/>
      <c r="BB24" s="16">
        <v>2</v>
      </c>
      <c r="BC24" s="17" t="s">
        <v>23</v>
      </c>
      <c r="BD24" s="18">
        <v>46</v>
      </c>
      <c r="BE24" s="18">
        <v>12</v>
      </c>
      <c r="BF24" s="30">
        <v>111.6149036692384</v>
      </c>
      <c r="BG24" s="31">
        <v>102.03395751254622</v>
      </c>
      <c r="BH24" s="31">
        <v>722.77356381568563</v>
      </c>
      <c r="BI24" s="30">
        <v>648.43200697627174</v>
      </c>
      <c r="BJ24" s="37">
        <f t="shared" ref="BJ24:BJ26" si="19">(BG24-BF24)/BF24</f>
        <v>-8.5839308566573916E-2</v>
      </c>
      <c r="BK24" s="38">
        <f t="shared" si="14"/>
        <v>-0.10285594349487266</v>
      </c>
      <c r="BL24" s="49">
        <f>kWh_in_MMBtu*(BI24-BH24)*Elec_source_E+(BG24-BF24)*Gas_source_E</f>
        <v>-11.239121854636956</v>
      </c>
      <c r="BM24" s="50">
        <f>(BI24-BH24)*Elec_emissions/1000+(BG24-BF24)*Gas_emissions</f>
        <v>-1516.491708678258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2818</v>
      </c>
      <c r="F25" s="30">
        <v>49.338253156790032</v>
      </c>
      <c r="G25" s="31">
        <v>42.567217690785952</v>
      </c>
      <c r="H25" s="31">
        <v>367.6896251083113</v>
      </c>
      <c r="I25" s="30">
        <v>813.35267889122372</v>
      </c>
      <c r="J25" s="37">
        <f t="shared" si="15"/>
        <v>-0.13723703278441335</v>
      </c>
      <c r="K25" s="38">
        <f t="shared" si="10"/>
        <v>1.2120631732582399</v>
      </c>
      <c r="L25" s="49">
        <f>kWh_in_MMBtu*(I25-H25)*Elec_source_E+(G25-F25)*Gas_source_E</f>
        <v>-2.6092209334146474</v>
      </c>
      <c r="M25" s="50">
        <f>(I25-H25)*Elec_emissions/1000+(G25-F25)*Gas_emissions</f>
        <v>-347.34813330224495</v>
      </c>
      <c r="N25" s="6"/>
      <c r="O25" s="16">
        <v>3</v>
      </c>
      <c r="P25" s="17" t="s">
        <v>24</v>
      </c>
      <c r="Q25" s="18">
        <v>3779</v>
      </c>
      <c r="R25" s="18">
        <v>1751</v>
      </c>
      <c r="S25" s="30">
        <v>49.724270268479401</v>
      </c>
      <c r="T25" s="31">
        <v>42.965607212105184</v>
      </c>
      <c r="U25" s="31">
        <v>368.40838124867423</v>
      </c>
      <c r="V25" s="30">
        <v>779.10952893646197</v>
      </c>
      <c r="W25" s="37">
        <f t="shared" si="16"/>
        <v>-0.13592282038291845</v>
      </c>
      <c r="X25" s="38">
        <f t="shared" si="11"/>
        <v>1.1147986001180741</v>
      </c>
      <c r="Y25" s="49">
        <f>kWh_in_MMBtu*(V25-U25)*Elec_source_E+(T25-S25)*Gas_source_E</f>
        <v>-2.9700323937205493</v>
      </c>
      <c r="Z25" s="50">
        <f>(V25-U25)*Elec_emissions/1000+(T25-S25)*Gas_emissions</f>
        <v>-396.36400054896671</v>
      </c>
      <c r="AA25" s="6"/>
      <c r="AB25" s="16">
        <v>3</v>
      </c>
      <c r="AC25" s="17" t="s">
        <v>24</v>
      </c>
      <c r="AD25" s="18">
        <v>1341</v>
      </c>
      <c r="AE25" s="18">
        <v>964</v>
      </c>
      <c r="AF25" s="30">
        <v>42.466226784307949</v>
      </c>
      <c r="AG25" s="31">
        <v>36.068493763746162</v>
      </c>
      <c r="AH25" s="31">
        <v>330.33303888114352</v>
      </c>
      <c r="AI25" s="30">
        <v>873.65576650657954</v>
      </c>
      <c r="AJ25" s="37">
        <f t="shared" si="17"/>
        <v>-0.15065461438466832</v>
      </c>
      <c r="AK25" s="38">
        <f t="shared" si="12"/>
        <v>1.6447725890988698</v>
      </c>
      <c r="AL25" s="49">
        <f>kWh_in_MMBtu*(AI25-AH25)*Elec_source_E+(AG25-AF25)*Gas_source_E</f>
        <v>-1.1567901513644596</v>
      </c>
      <c r="AM25" s="50">
        <f>(AI25-AH25)*Elec_emissions/1000+(AG25-AF25)*Gas_emissions</f>
        <v>-150.4755080551987</v>
      </c>
      <c r="AO25" s="16">
        <v>3</v>
      </c>
      <c r="AP25" s="17" t="s">
        <v>24</v>
      </c>
      <c r="AQ25" s="18">
        <v>133</v>
      </c>
      <c r="AR25" s="18">
        <v>70</v>
      </c>
      <c r="AS25" s="30">
        <v>111.59883356918985</v>
      </c>
      <c r="AT25" s="31">
        <v>99.176057669426541</v>
      </c>
      <c r="AU25" s="31">
        <v>732.37054507311893</v>
      </c>
      <c r="AV25" s="30">
        <v>944.09521178184787</v>
      </c>
      <c r="AW25" s="37">
        <f t="shared" si="18"/>
        <v>-0.11131635970067148</v>
      </c>
      <c r="AX25" s="38">
        <f t="shared" si="13"/>
        <v>0.28909500543552119</v>
      </c>
      <c r="AY25" s="49">
        <f>kWh_in_MMBtu*(AV25-AU25)*Elec_source_E+(AT25-AS25)*Gas_source_E</f>
        <v>-11.274130395107889</v>
      </c>
      <c r="AZ25" s="50">
        <f>(AV25-AU25)*Elec_emissions/1000+(AT25-AS25)*Gas_emissions</f>
        <v>-1518.3003918707145</v>
      </c>
      <c r="BA25" s="6"/>
      <c r="BB25" s="16">
        <v>3</v>
      </c>
      <c r="BC25" s="17" t="s">
        <v>24</v>
      </c>
      <c r="BD25" s="18">
        <v>46</v>
      </c>
      <c r="BE25" s="18">
        <v>33</v>
      </c>
      <c r="BF25" s="30">
        <v>97.534520782146359</v>
      </c>
      <c r="BG25" s="31">
        <v>91.19058179173318</v>
      </c>
      <c r="BH25" s="31">
        <v>647.25152582589544</v>
      </c>
      <c r="BI25" s="30">
        <v>591.4012185045915</v>
      </c>
      <c r="BJ25" s="37">
        <f t="shared" si="19"/>
        <v>-6.5043011843806925E-2</v>
      </c>
      <c r="BK25" s="38">
        <f t="shared" si="14"/>
        <v>-8.6288413534504588E-2</v>
      </c>
      <c r="BL25" s="49">
        <f>kWh_in_MMBtu*(BI25-BH25)*Elec_source_E+(BG25-BF25)*Gas_source_E</f>
        <v>-7.512819254101629</v>
      </c>
      <c r="BM25" s="50">
        <f>(BI25-BH25)*Elec_emissions/1000+(BG25-BF25)*Gas_emissions</f>
        <v>-1013.7653784359132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5252</v>
      </c>
      <c r="F26" s="39">
        <v>48.037132025396645</v>
      </c>
      <c r="G26" s="40">
        <v>42.362694224738057</v>
      </c>
      <c r="H26" s="40">
        <v>358.81598068631985</v>
      </c>
      <c r="I26" s="39">
        <v>683.38190289847796</v>
      </c>
      <c r="J26" s="41">
        <f t="shared" si="15"/>
        <v>-0.11812607375599737</v>
      </c>
      <c r="K26" s="42">
        <f t="shared" si="10"/>
        <v>0.90454700928133003</v>
      </c>
      <c r="L26" s="51">
        <f>kWh_in_MMBtu*(I26-H26)*Elec_source_E+(G26-F26)*Gas_source_E</f>
        <v>-2.7103788128691177</v>
      </c>
      <c r="M26" s="52">
        <f>(I26-H26)*Elec_emissions/1000+(G26-F26)*Gas_emissions</f>
        <v>-362.22350580033452</v>
      </c>
      <c r="N26" s="6"/>
      <c r="O26" s="19">
        <v>4</v>
      </c>
      <c r="P26" s="14" t="s">
        <v>25</v>
      </c>
      <c r="Q26" s="13">
        <v>3779</v>
      </c>
      <c r="R26" s="13">
        <v>3743</v>
      </c>
      <c r="S26" s="39">
        <v>47.772891714007173</v>
      </c>
      <c r="T26" s="40">
        <v>42.646153483968689</v>
      </c>
      <c r="U26" s="40">
        <v>356.44600484186526</v>
      </c>
      <c r="V26" s="39">
        <v>616.18796347324962</v>
      </c>
      <c r="W26" s="41">
        <f t="shared" si="16"/>
        <v>-0.1073147981229553</v>
      </c>
      <c r="X26" s="42">
        <f t="shared" si="11"/>
        <v>0.72869931238706698</v>
      </c>
      <c r="Y26" s="51">
        <f>kWh_in_MMBtu*(V26-U26)*Elec_source_E+(T26-S26)*Gas_source_E</f>
        <v>-2.8073827725159632</v>
      </c>
      <c r="Z26" s="52">
        <f>(V26-U26)*Elec_emissions/1000+(T26-S26)*Gas_emissions</f>
        <v>-375.96571196562434</v>
      </c>
      <c r="AA26" s="6"/>
      <c r="AB26" s="19">
        <v>4</v>
      </c>
      <c r="AC26" s="14" t="s">
        <v>25</v>
      </c>
      <c r="AD26" s="13">
        <v>1341</v>
      </c>
      <c r="AE26" s="13">
        <v>1332</v>
      </c>
      <c r="AF26" s="39">
        <v>41.341414662738373</v>
      </c>
      <c r="AG26" s="40">
        <v>34.774055925913132</v>
      </c>
      <c r="AH26" s="40">
        <v>322.44560380355733</v>
      </c>
      <c r="AI26" s="39">
        <v>855.31088467381346</v>
      </c>
      <c r="AJ26" s="41">
        <f t="shared" si="17"/>
        <v>-0.15885665235216295</v>
      </c>
      <c r="AK26" s="42">
        <f t="shared" si="12"/>
        <v>1.6525741848689994</v>
      </c>
      <c r="AL26" s="51">
        <f>kWh_in_MMBtu*(AI26-AH26)*Elec_source_E+(AG26-AF26)*Gas_source_E</f>
        <v>-1.45363817735229</v>
      </c>
      <c r="AM26" s="52">
        <f>(AI26-AH26)*Elec_emissions/1000+(AG26-AF26)*Gas_emissions</f>
        <v>-190.61561592795806</v>
      </c>
      <c r="AO26" s="19">
        <v>4</v>
      </c>
      <c r="AP26" s="14" t="s">
        <v>25</v>
      </c>
      <c r="AQ26" s="13">
        <v>133</v>
      </c>
      <c r="AR26" s="13">
        <v>131</v>
      </c>
      <c r="AS26" s="39">
        <v>106.60336568518376</v>
      </c>
      <c r="AT26" s="40">
        <v>95.201299391851393</v>
      </c>
      <c r="AU26" s="40">
        <v>696.04059506412591</v>
      </c>
      <c r="AV26" s="39">
        <v>867.3642564569368</v>
      </c>
      <c r="AW26" s="41">
        <f t="shared" si="18"/>
        <v>-0.10695784528046173</v>
      </c>
      <c r="AX26" s="42">
        <f t="shared" si="13"/>
        <v>0.24614032946889675</v>
      </c>
      <c r="AY26" s="51">
        <f>kWh_in_MMBtu*(AV26-AU26)*Elec_source_E+(AT26-AS26)*Gas_source_E</f>
        <v>-10.59408456354654</v>
      </c>
      <c r="AZ26" s="52">
        <f>(AV26-AU26)*Elec_emissions/1000+(AT26-AS26)*Gas_emissions</f>
        <v>-1426.999141454711</v>
      </c>
      <c r="BA26" s="6"/>
      <c r="BB26" s="19">
        <v>4</v>
      </c>
      <c r="BC26" s="14" t="s">
        <v>25</v>
      </c>
      <c r="BD26" s="13">
        <v>46</v>
      </c>
      <c r="BE26" s="13">
        <v>46</v>
      </c>
      <c r="BF26" s="39">
        <v>96.636488615823239</v>
      </c>
      <c r="BG26" s="40">
        <v>88.563149221328018</v>
      </c>
      <c r="BH26" s="40">
        <v>644.46243960230674</v>
      </c>
      <c r="BI26" s="39">
        <v>648.50849480553825</v>
      </c>
      <c r="BJ26" s="41">
        <f t="shared" si="19"/>
        <v>-8.3543385217468402E-2</v>
      </c>
      <c r="BK26" s="42">
        <f t="shared" si="14"/>
        <v>6.2781862131923404E-3</v>
      </c>
      <c r="BL26" s="51">
        <f>kWh_in_MMBtu*(BI26-BH26)*Elec_source_E+(BG26-BF26)*Gas_source_E</f>
        <v>-8.7566234261544782</v>
      </c>
      <c r="BM26" s="52">
        <f>(BI26-BH26)*Elec_emissions/1000+(BG26-BF26)*Gas_emissions</f>
        <v>-1180.8979267252989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61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61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61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61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61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53" t="s">
        <v>36</v>
      </c>
      <c r="G33" s="53"/>
      <c r="H33" s="53"/>
      <c r="I33" s="53"/>
      <c r="J33" s="28"/>
      <c r="K33" s="29"/>
      <c r="L33" s="45"/>
      <c r="M33" s="29"/>
      <c r="N33" s="5"/>
      <c r="O33" s="27"/>
      <c r="P33" s="28"/>
      <c r="Q33" s="28"/>
      <c r="R33" s="28"/>
      <c r="S33" s="53" t="s">
        <v>36</v>
      </c>
      <c r="T33" s="53"/>
      <c r="U33" s="53"/>
      <c r="V33" s="53"/>
      <c r="W33" s="28"/>
      <c r="X33" s="29"/>
      <c r="Y33" s="45"/>
      <c r="Z33" s="29"/>
      <c r="AB33" s="27"/>
      <c r="AC33" s="28"/>
      <c r="AD33" s="28"/>
      <c r="AE33" s="28"/>
      <c r="AF33" s="53" t="s">
        <v>36</v>
      </c>
      <c r="AG33" s="53"/>
      <c r="AH33" s="53"/>
      <c r="AI33" s="53"/>
      <c r="AJ33" s="28"/>
      <c r="AK33" s="29"/>
      <c r="AL33" s="45"/>
      <c r="AM33" s="29"/>
      <c r="AO33" s="27"/>
      <c r="AP33" s="28"/>
      <c r="AQ33" s="28"/>
      <c r="AR33" s="28"/>
      <c r="AS33" s="53" t="s">
        <v>36</v>
      </c>
      <c r="AT33" s="53"/>
      <c r="AU33" s="53"/>
      <c r="AV33" s="53"/>
      <c r="AW33" s="28"/>
      <c r="AX33" s="29"/>
      <c r="AY33" s="45"/>
      <c r="AZ33" s="29"/>
      <c r="BB33" s="27"/>
      <c r="BC33" s="28"/>
      <c r="BD33" s="28"/>
      <c r="BE33" s="28"/>
      <c r="BF33" s="53" t="s">
        <v>36</v>
      </c>
      <c r="BG33" s="53"/>
      <c r="BH33" s="53"/>
      <c r="BI33" s="53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35</v>
      </c>
      <c r="I34" s="23" t="s">
        <v>35</v>
      </c>
      <c r="J34" s="23" t="s">
        <v>42</v>
      </c>
      <c r="K34" s="34" t="s">
        <v>42</v>
      </c>
      <c r="L34" s="46" t="s">
        <v>42</v>
      </c>
      <c r="M34" s="34" t="s">
        <v>42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35</v>
      </c>
      <c r="V34" s="23" t="s">
        <v>35</v>
      </c>
      <c r="W34" s="23" t="s">
        <v>42</v>
      </c>
      <c r="X34" s="34" t="s">
        <v>42</v>
      </c>
      <c r="Y34" s="46" t="s">
        <v>42</v>
      </c>
      <c r="Z34" s="34" t="s">
        <v>42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35</v>
      </c>
      <c r="AI34" s="23" t="s">
        <v>35</v>
      </c>
      <c r="AJ34" s="23" t="s">
        <v>42</v>
      </c>
      <c r="AK34" s="34" t="s">
        <v>42</v>
      </c>
      <c r="AL34" s="46" t="s">
        <v>42</v>
      </c>
      <c r="AM34" s="34" t="s">
        <v>42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35</v>
      </c>
      <c r="AV34" s="23" t="s">
        <v>35</v>
      </c>
      <c r="AW34" s="23" t="s">
        <v>42</v>
      </c>
      <c r="AX34" s="34" t="s">
        <v>42</v>
      </c>
      <c r="AY34" s="46" t="s">
        <v>42</v>
      </c>
      <c r="AZ34" s="34" t="s">
        <v>42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35</v>
      </c>
      <c r="BI34" s="23" t="s">
        <v>35</v>
      </c>
      <c r="BJ34" s="23" t="s">
        <v>42</v>
      </c>
      <c r="BK34" s="34" t="s">
        <v>42</v>
      </c>
      <c r="BL34" s="46" t="s">
        <v>42</v>
      </c>
      <c r="BM34" s="34" t="s">
        <v>42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33</v>
      </c>
      <c r="G35" s="23" t="s">
        <v>34</v>
      </c>
      <c r="H35" s="23" t="s">
        <v>33</v>
      </c>
      <c r="I35" s="23" t="s">
        <v>34</v>
      </c>
      <c r="J35" s="23" t="s">
        <v>37</v>
      </c>
      <c r="K35" s="34" t="s">
        <v>38</v>
      </c>
      <c r="L35" s="46" t="s">
        <v>43</v>
      </c>
      <c r="M35" s="34" t="s">
        <v>44</v>
      </c>
      <c r="N35" s="6"/>
      <c r="O35" s="16"/>
      <c r="P35" s="18"/>
      <c r="Q35" s="23" t="s">
        <v>6</v>
      </c>
      <c r="R35" s="23" t="s">
        <v>4</v>
      </c>
      <c r="S35" s="23" t="s">
        <v>33</v>
      </c>
      <c r="T35" s="23" t="s">
        <v>34</v>
      </c>
      <c r="U35" s="23" t="s">
        <v>33</v>
      </c>
      <c r="V35" s="23" t="s">
        <v>34</v>
      </c>
      <c r="W35" s="23" t="s">
        <v>37</v>
      </c>
      <c r="X35" s="34" t="s">
        <v>38</v>
      </c>
      <c r="Y35" s="46" t="s">
        <v>43</v>
      </c>
      <c r="Z35" s="34" t="s">
        <v>44</v>
      </c>
      <c r="AA35" s="6"/>
      <c r="AB35" s="16"/>
      <c r="AC35" s="18"/>
      <c r="AD35" s="23" t="s">
        <v>6</v>
      </c>
      <c r="AE35" s="23" t="s">
        <v>4</v>
      </c>
      <c r="AF35" s="23" t="s">
        <v>33</v>
      </c>
      <c r="AG35" s="23" t="s">
        <v>34</v>
      </c>
      <c r="AH35" s="23" t="s">
        <v>33</v>
      </c>
      <c r="AI35" s="23" t="s">
        <v>34</v>
      </c>
      <c r="AJ35" s="23" t="s">
        <v>37</v>
      </c>
      <c r="AK35" s="34" t="s">
        <v>38</v>
      </c>
      <c r="AL35" s="46" t="s">
        <v>43</v>
      </c>
      <c r="AM35" s="34" t="s">
        <v>44</v>
      </c>
      <c r="AO35" s="16"/>
      <c r="AP35" s="18"/>
      <c r="AQ35" s="23" t="s">
        <v>6</v>
      </c>
      <c r="AR35" s="23" t="s">
        <v>4</v>
      </c>
      <c r="AS35" s="23" t="s">
        <v>33</v>
      </c>
      <c r="AT35" s="23" t="s">
        <v>34</v>
      </c>
      <c r="AU35" s="23" t="s">
        <v>33</v>
      </c>
      <c r="AV35" s="23" t="s">
        <v>34</v>
      </c>
      <c r="AW35" s="23" t="s">
        <v>37</v>
      </c>
      <c r="AX35" s="34" t="s">
        <v>38</v>
      </c>
      <c r="AY35" s="46" t="s">
        <v>43</v>
      </c>
      <c r="AZ35" s="34" t="s">
        <v>44</v>
      </c>
      <c r="BA35" s="6"/>
      <c r="BB35" s="16"/>
      <c r="BC35" s="18"/>
      <c r="BD35" s="23" t="s">
        <v>6</v>
      </c>
      <c r="BE35" s="23" t="s">
        <v>4</v>
      </c>
      <c r="BF35" s="23" t="s">
        <v>33</v>
      </c>
      <c r="BG35" s="23" t="s">
        <v>34</v>
      </c>
      <c r="BH35" s="23" t="s">
        <v>33</v>
      </c>
      <c r="BI35" s="23" t="s">
        <v>34</v>
      </c>
      <c r="BJ35" s="23" t="s">
        <v>37</v>
      </c>
      <c r="BK35" s="34" t="s">
        <v>38</v>
      </c>
      <c r="BL35" s="46" t="s">
        <v>43</v>
      </c>
      <c r="BM35" s="34" t="s">
        <v>44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39</v>
      </c>
      <c r="G36" s="10" t="s">
        <v>39</v>
      </c>
      <c r="H36" s="10" t="s">
        <v>40</v>
      </c>
      <c r="I36" s="10" t="s">
        <v>40</v>
      </c>
      <c r="J36" s="9" t="s">
        <v>41</v>
      </c>
      <c r="K36" s="35" t="s">
        <v>41</v>
      </c>
      <c r="L36" s="47" t="s">
        <v>39</v>
      </c>
      <c r="M36" s="48" t="s">
        <v>45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39</v>
      </c>
      <c r="T36" s="10" t="s">
        <v>39</v>
      </c>
      <c r="U36" s="10" t="s">
        <v>40</v>
      </c>
      <c r="V36" s="10" t="s">
        <v>40</v>
      </c>
      <c r="W36" s="9" t="s">
        <v>41</v>
      </c>
      <c r="X36" s="35" t="s">
        <v>41</v>
      </c>
      <c r="Y36" s="47" t="s">
        <v>39</v>
      </c>
      <c r="Z36" s="48" t="s">
        <v>45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39</v>
      </c>
      <c r="AG36" s="10" t="s">
        <v>39</v>
      </c>
      <c r="AH36" s="10" t="s">
        <v>40</v>
      </c>
      <c r="AI36" s="10" t="s">
        <v>40</v>
      </c>
      <c r="AJ36" s="9" t="s">
        <v>41</v>
      </c>
      <c r="AK36" s="35" t="s">
        <v>41</v>
      </c>
      <c r="AL36" s="47" t="s">
        <v>39</v>
      </c>
      <c r="AM36" s="48" t="s">
        <v>45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39</v>
      </c>
      <c r="AT36" s="10" t="s">
        <v>39</v>
      </c>
      <c r="AU36" s="10" t="s">
        <v>40</v>
      </c>
      <c r="AV36" s="10" t="s">
        <v>40</v>
      </c>
      <c r="AW36" s="9" t="s">
        <v>41</v>
      </c>
      <c r="AX36" s="35" t="s">
        <v>41</v>
      </c>
      <c r="AY36" s="47" t="s">
        <v>39</v>
      </c>
      <c r="AZ36" s="48" t="s">
        <v>45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39</v>
      </c>
      <c r="BG36" s="10" t="s">
        <v>39</v>
      </c>
      <c r="BH36" s="10" t="s">
        <v>40</v>
      </c>
      <c r="BI36" s="10" t="s">
        <v>40</v>
      </c>
      <c r="BJ36" s="9" t="s">
        <v>41</v>
      </c>
      <c r="BK36" s="35" t="s">
        <v>41</v>
      </c>
      <c r="BL36" s="47" t="s">
        <v>39</v>
      </c>
      <c r="BM36" s="48" t="s">
        <v>45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3007</v>
      </c>
      <c r="F38" s="30">
        <v>28.167710652484569</v>
      </c>
      <c r="G38" s="30">
        <v>21.050190911288094</v>
      </c>
      <c r="H38" s="30">
        <v>275.23069435218162</v>
      </c>
      <c r="I38" s="30">
        <v>935.61787706593191</v>
      </c>
      <c r="J38" s="32">
        <f>(G38-F38)/F38</f>
        <v>-0.25268364294876283</v>
      </c>
      <c r="K38" s="36">
        <f t="shared" ref="K38:K41" si="20">(I38-H38)/H38</f>
        <v>2.3993951120463599</v>
      </c>
      <c r="L38" s="49">
        <f>kWh_in_MMBtu*(I38-H38)*Elec_source_E+(G38-F38)*Gas_source_E</f>
        <v>-0.68808162526481986</v>
      </c>
      <c r="M38" s="50">
        <f>(I38-H38)*Elec_emissions/1000+(G38-F38)*Gas_emissions</f>
        <v>-86.07243829008894</v>
      </c>
      <c r="N38" s="6"/>
      <c r="O38" s="16">
        <v>1</v>
      </c>
      <c r="P38" s="17" t="s">
        <v>22</v>
      </c>
      <c r="Q38" s="18">
        <v>3462</v>
      </c>
      <c r="R38" s="18">
        <v>2251</v>
      </c>
      <c r="S38" s="30">
        <v>27.27241629062868</v>
      </c>
      <c r="T38" s="30">
        <v>20.103007862453794</v>
      </c>
      <c r="U38" s="30">
        <v>268.66695418916305</v>
      </c>
      <c r="V38" s="30">
        <v>957.71450652102419</v>
      </c>
      <c r="W38" s="32">
        <f>(T38-S38)/S38</f>
        <v>-0.26288130658369391</v>
      </c>
      <c r="X38" s="36">
        <f t="shared" ref="X38:X41" si="21">(V38-U38)/U38</f>
        <v>2.5646903781352899</v>
      </c>
      <c r="Y38" s="49">
        <f>kWh_in_MMBtu*(V38-U38)*Elec_source_E+(T38-S38)*Gas_source_E</f>
        <v>-0.43780629527088433</v>
      </c>
      <c r="Z38" s="50">
        <f>(V38-U38)*Elec_emissions/1000+(T38-S38)*Gas_emissions</f>
        <v>-52.027897851182161</v>
      </c>
      <c r="AA38" s="6"/>
      <c r="AB38" s="16">
        <v>1</v>
      </c>
      <c r="AC38" s="17" t="s">
        <v>22</v>
      </c>
      <c r="AD38" s="18">
        <v>1135</v>
      </c>
      <c r="AE38" s="18">
        <v>693</v>
      </c>
      <c r="AF38" s="30">
        <v>27.487057293746322</v>
      </c>
      <c r="AG38" s="30">
        <v>20.67798271485896</v>
      </c>
      <c r="AH38" s="30">
        <v>272.89486805386497</v>
      </c>
      <c r="AI38" s="30">
        <v>886.98632174441764</v>
      </c>
      <c r="AJ38" s="32">
        <f>(AG38-AF38)/AF38</f>
        <v>-0.24771929952780061</v>
      </c>
      <c r="AK38" s="36">
        <f t="shared" ref="AK38:AK41" si="22">(AI38-AH38)/AH38</f>
        <v>2.2502858264426622</v>
      </c>
      <c r="AL38" s="49">
        <f>kWh_in_MMBtu*(AI38-AH38)*Elec_source_E+(AG38-AF38)*Gas_source_E</f>
        <v>-0.84751214390335061</v>
      </c>
      <c r="AM38" s="50">
        <f>(AI38-AH38)*Elec_emissions/1000+(AG38-AF38)*Gas_emissions</f>
        <v>-108.04498943037856</v>
      </c>
      <c r="AO38" s="16">
        <v>1</v>
      </c>
      <c r="AP38" s="17" t="s">
        <v>22</v>
      </c>
      <c r="AQ38" s="18">
        <v>78</v>
      </c>
      <c r="AR38" s="18">
        <v>44</v>
      </c>
      <c r="AS38" s="30">
        <v>70.833148469799937</v>
      </c>
      <c r="AT38" s="30">
        <v>62.164962430705465</v>
      </c>
      <c r="AU38" s="30">
        <v>566.98372242417088</v>
      </c>
      <c r="AV38" s="30">
        <v>692.72388453183373</v>
      </c>
      <c r="AW38" s="32">
        <f>(AT38-AS38)/AS38</f>
        <v>-0.12237471051834151</v>
      </c>
      <c r="AX38" s="36">
        <f t="shared" ref="AX38:AX41" si="23">(AV38-AU38)/AU38</f>
        <v>0.2217703209715681</v>
      </c>
      <c r="AY38" s="49">
        <f>kWh_in_MMBtu*(AV38-AU38)*Elec_source_E+(AT38-AS38)*Gas_source_E</f>
        <v>-8.102165797780339</v>
      </c>
      <c r="AZ38" s="50">
        <f>(AV38-AU38)*Elec_emissions/1000+(AT38-AS38)*Gas_emissions</f>
        <v>-1091.3971520423456</v>
      </c>
      <c r="BA38" s="6"/>
      <c r="BB38" s="16">
        <v>1</v>
      </c>
      <c r="BC38" s="17" t="s">
        <v>22</v>
      </c>
      <c r="BD38" s="18">
        <v>26</v>
      </c>
      <c r="BE38" s="18">
        <v>19</v>
      </c>
      <c r="BF38" s="30">
        <v>60.258296030453252</v>
      </c>
      <c r="BG38" s="30">
        <v>51.629105447976201</v>
      </c>
      <c r="BH38" s="30">
        <v>462.41877311646641</v>
      </c>
      <c r="BI38" s="30">
        <v>654.01211948182117</v>
      </c>
      <c r="BJ38" s="32">
        <f>(BG38-BF38)/BF38</f>
        <v>-0.14320336204190112</v>
      </c>
      <c r="BK38" s="36">
        <f t="shared" ref="BK38:BK41" si="24">(BI38-BH38)/BH38</f>
        <v>0.41432865079009107</v>
      </c>
      <c r="BL38" s="49">
        <f>kWh_in_MMBtu*(BI38-BH38)*Elec_source_E+(BG38-BF38)*Gas_source_E</f>
        <v>-7.3546455625884404</v>
      </c>
      <c r="BM38" s="50">
        <f>(BI38-BH38)*Elec_emissions/1000+(BG38-BF38)*Gas_emissions</f>
        <v>-989.91429000890071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3268</v>
      </c>
      <c r="F39" s="30">
        <v>28.2812178570002</v>
      </c>
      <c r="G39" s="31">
        <v>21.295308026877152</v>
      </c>
      <c r="H39" s="31">
        <v>276.27493229379797</v>
      </c>
      <c r="I39" s="30">
        <v>873.07778337751643</v>
      </c>
      <c r="J39" s="37">
        <f t="shared" ref="J39:J41" si="25">(G39-F39)/F39</f>
        <v>-0.24701587694866148</v>
      </c>
      <c r="K39" s="38">
        <f t="shared" si="20"/>
        <v>2.1601773498909509</v>
      </c>
      <c r="L39" s="49">
        <f>kWh_in_MMBtu*(I39-H39)*Elec_source_E+(G39-F39)*Gas_source_E</f>
        <v>-1.2253519836304223</v>
      </c>
      <c r="M39" s="50">
        <f>(I39-H39)*Elec_emissions/1000+(G39-F39)*Gas_emissions</f>
        <v>-159.17739955236141</v>
      </c>
      <c r="N39" s="6"/>
      <c r="O39" s="16">
        <v>2</v>
      </c>
      <c r="P39" s="17" t="s">
        <v>23</v>
      </c>
      <c r="Q39" s="18">
        <v>3462</v>
      </c>
      <c r="R39" s="18">
        <v>2437</v>
      </c>
      <c r="S39" s="30">
        <v>27.371435886146962</v>
      </c>
      <c r="T39" s="31">
        <v>20.334809890401765</v>
      </c>
      <c r="U39" s="31">
        <v>269.66776547922359</v>
      </c>
      <c r="V39" s="30">
        <v>896.2394968327626</v>
      </c>
      <c r="W39" s="37">
        <f t="shared" ref="W39:W41" si="26">(T39-S39)/S39</f>
        <v>-0.25707916913874895</v>
      </c>
      <c r="X39" s="38">
        <f t="shared" si="21"/>
        <v>2.3234950986450507</v>
      </c>
      <c r="Y39" s="49">
        <f>kWh_in_MMBtu*(V39-U39)*Elec_source_E+(T39-S39)*Gas_source_E</f>
        <v>-0.96193104187210121</v>
      </c>
      <c r="Z39" s="50">
        <f>(V39-U39)*Elec_emissions/1000+(T39-S39)*Gas_emissions</f>
        <v>-123.34872398649838</v>
      </c>
      <c r="AA39" s="6"/>
      <c r="AB39" s="16">
        <v>2</v>
      </c>
      <c r="AC39" s="17" t="s">
        <v>23</v>
      </c>
      <c r="AD39" s="18">
        <v>1135</v>
      </c>
      <c r="AE39" s="18">
        <v>763</v>
      </c>
      <c r="AF39" s="30">
        <v>27.776356838341169</v>
      </c>
      <c r="AG39" s="31">
        <v>21.163040440214964</v>
      </c>
      <c r="AH39" s="31">
        <v>274.84896422392006</v>
      </c>
      <c r="AI39" s="30">
        <v>816.33161941460628</v>
      </c>
      <c r="AJ39" s="37">
        <f t="shared" ref="AJ39:AJ41" si="27">(AG39-AF39)/AF39</f>
        <v>-0.23809156962577238</v>
      </c>
      <c r="AK39" s="38">
        <f t="shared" si="22"/>
        <v>1.9701098627737201</v>
      </c>
      <c r="AL39" s="49">
        <f>kWh_in_MMBtu*(AI39-AH39)*Elec_source_E+(AG39-AF39)*Gas_source_E</f>
        <v>-1.4114755968287644</v>
      </c>
      <c r="AM39" s="50">
        <f>(AI39-AH39)*Elec_emissions/1000+(AG39-AF39)*Gas_emissions</f>
        <v>-184.84172987729426</v>
      </c>
      <c r="AO39" s="16">
        <v>2</v>
      </c>
      <c r="AP39" s="17" t="s">
        <v>23</v>
      </c>
      <c r="AQ39" s="18">
        <v>78</v>
      </c>
      <c r="AR39" s="18">
        <v>49</v>
      </c>
      <c r="AS39" s="30">
        <v>68.991077753135826</v>
      </c>
      <c r="AT39" s="31">
        <v>59.788167135488436</v>
      </c>
      <c r="AU39" s="31">
        <v>554.90648716735723</v>
      </c>
      <c r="AV39" s="30">
        <v>692.14926399951673</v>
      </c>
      <c r="AW39" s="37">
        <f t="shared" ref="AW39:AW41" si="28">(AT39-AS39)/AS39</f>
        <v>-0.13339276493950833</v>
      </c>
      <c r="AX39" s="38">
        <f t="shared" si="23"/>
        <v>0.24732595492394688</v>
      </c>
      <c r="AY39" s="49">
        <f>kWh_in_MMBtu*(AV39-AU39)*Elec_source_E+(AT39-AS39)*Gas_source_E</f>
        <v>-8.5618701677540336</v>
      </c>
      <c r="AZ39" s="50">
        <f>(AV39-AU39)*Elec_emissions/1000+(AT39-AS39)*Gas_emissions</f>
        <v>-1153.2768632802065</v>
      </c>
      <c r="BA39" s="6"/>
      <c r="BB39" s="16">
        <v>2</v>
      </c>
      <c r="BC39" s="17" t="s">
        <v>23</v>
      </c>
      <c r="BD39" s="18">
        <v>26</v>
      </c>
      <c r="BE39" s="18">
        <v>19</v>
      </c>
      <c r="BF39" s="30">
        <v>60.258296030453252</v>
      </c>
      <c r="BG39" s="31">
        <v>50.532362284339243</v>
      </c>
      <c r="BH39" s="31">
        <v>462.41877311646641</v>
      </c>
      <c r="BI39" s="30">
        <v>647.69488141920203</v>
      </c>
      <c r="BJ39" s="37">
        <f t="shared" ref="BJ39:BJ41" si="29">(BG39-BF39)/BF39</f>
        <v>-0.16140406196017773</v>
      </c>
      <c r="BK39" s="38">
        <f t="shared" si="24"/>
        <v>0.40066735840776807</v>
      </c>
      <c r="BL39" s="49">
        <f>kWh_in_MMBtu*(BI39-BH39)*Elec_source_E+(BG39-BF39)*Gas_source_E</f>
        <v>-8.6177270979836056</v>
      </c>
      <c r="BM39" s="50">
        <f>(BI39-BH39)*Elec_emissions/1000+(BG39-BF39)*Gas_emissions</f>
        <v>-1160.3207992065818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4357</v>
      </c>
      <c r="F40" s="30">
        <v>28.315088183646207</v>
      </c>
      <c r="G40" s="31">
        <v>21.576176983676756</v>
      </c>
      <c r="H40" s="31">
        <v>278.20594077493269</v>
      </c>
      <c r="I40" s="30">
        <v>830.85260211757679</v>
      </c>
      <c r="J40" s="37">
        <f t="shared" si="25"/>
        <v>-0.23799718214762994</v>
      </c>
      <c r="K40" s="38">
        <f t="shared" si="20"/>
        <v>1.9864660682775741</v>
      </c>
      <c r="L40" s="49">
        <f>kWh_in_MMBtu*(I40-H40)*Elec_source_E+(G40-F40)*Gas_source_E</f>
        <v>-1.4288536072733056</v>
      </c>
      <c r="M40" s="50">
        <f>(I40-H40)*Elec_emissions/1000+(G40-F40)*Gas_emissions</f>
        <v>-187.07170080330468</v>
      </c>
      <c r="N40" s="6"/>
      <c r="O40" s="16">
        <v>3</v>
      </c>
      <c r="P40" s="17" t="s">
        <v>24</v>
      </c>
      <c r="Q40" s="18">
        <v>3462</v>
      </c>
      <c r="R40" s="18">
        <v>3186</v>
      </c>
      <c r="S40" s="30">
        <v>27.576190265335935</v>
      </c>
      <c r="T40" s="31">
        <v>20.640050550762698</v>
      </c>
      <c r="U40" s="31">
        <v>272.80235816307925</v>
      </c>
      <c r="V40" s="30">
        <v>859.79276277497684</v>
      </c>
      <c r="W40" s="37">
        <f t="shared" si="26"/>
        <v>-0.25152639461195492</v>
      </c>
      <c r="X40" s="38">
        <f t="shared" si="21"/>
        <v>2.1517057571071252</v>
      </c>
      <c r="Y40" s="49">
        <f>kWh_in_MMBtu*(V40-U40)*Elec_source_E+(T40-S40)*Gas_source_E</f>
        <v>-1.2761532680900105</v>
      </c>
      <c r="Z40" s="50">
        <f>(V40-U40)*Elec_emissions/1000+(T40-S40)*Gas_emissions</f>
        <v>-166.12848973656662</v>
      </c>
      <c r="AA40" s="6"/>
      <c r="AB40" s="16">
        <v>3</v>
      </c>
      <c r="AC40" s="17" t="s">
        <v>24</v>
      </c>
      <c r="AD40" s="18">
        <v>1135</v>
      </c>
      <c r="AE40" s="18">
        <v>1079</v>
      </c>
      <c r="AF40" s="30">
        <v>27.882370768261911</v>
      </c>
      <c r="AG40" s="31">
        <v>21.882681652145276</v>
      </c>
      <c r="AH40" s="31">
        <v>277.29949018646789</v>
      </c>
      <c r="AI40" s="30">
        <v>765.49534118570739</v>
      </c>
      <c r="AJ40" s="37">
        <f t="shared" si="27"/>
        <v>-0.21517858599549189</v>
      </c>
      <c r="AK40" s="38">
        <f t="shared" si="22"/>
        <v>1.7605364173982287</v>
      </c>
      <c r="AL40" s="49">
        <f>kWh_in_MMBtu*(AI40-AH40)*Elec_source_E+(AG40-AF40)*Gas_source_E</f>
        <v>-1.3131030999532394</v>
      </c>
      <c r="AM40" s="50">
        <f>(AI40-AH40)*Elec_emissions/1000+(AG40-AF40)*Gas_emissions</f>
        <v>-172.11753271625105</v>
      </c>
      <c r="AO40" s="16">
        <v>3</v>
      </c>
      <c r="AP40" s="17" t="s">
        <v>24</v>
      </c>
      <c r="AQ40" s="18">
        <v>78</v>
      </c>
      <c r="AR40" s="18">
        <v>67</v>
      </c>
      <c r="AS40" s="30">
        <v>60.192451497410111</v>
      </c>
      <c r="AT40" s="31">
        <v>51.721120667205525</v>
      </c>
      <c r="AU40" s="31">
        <v>490.99481097177767</v>
      </c>
      <c r="AV40" s="30">
        <v>607.22951981824269</v>
      </c>
      <c r="AW40" s="37">
        <f t="shared" si="28"/>
        <v>-0.14073742835626291</v>
      </c>
      <c r="AX40" s="38">
        <f t="shared" si="23"/>
        <v>0.23673306977809627</v>
      </c>
      <c r="AY40" s="49">
        <f>kWh_in_MMBtu*(AV40-AU40)*Elec_source_E+(AT40-AS40)*Gas_source_E</f>
        <v>-7.9893577031571992</v>
      </c>
      <c r="AZ40" s="50">
        <f>(AV40-AU40)*Elec_emissions/1000+(AT40-AS40)*Gas_emissions</f>
        <v>-1076.2803653773142</v>
      </c>
      <c r="BA40" s="6"/>
      <c r="BB40" s="16">
        <v>3</v>
      </c>
      <c r="BC40" s="17" t="s">
        <v>24</v>
      </c>
      <c r="BD40" s="18">
        <v>26</v>
      </c>
      <c r="BE40" s="18">
        <v>25</v>
      </c>
      <c r="BF40" s="30">
        <v>55.724988860202231</v>
      </c>
      <c r="BG40" s="31">
        <v>46.858939031266793</v>
      </c>
      <c r="BH40" s="31">
        <v>435.68674410029359</v>
      </c>
      <c r="BI40" s="30">
        <v>562.84777032047782</v>
      </c>
      <c r="BJ40" s="37">
        <f t="shared" si="29"/>
        <v>-0.15910366265263462</v>
      </c>
      <c r="BK40" s="38">
        <f t="shared" si="24"/>
        <v>0.29186342697383555</v>
      </c>
      <c r="BL40" s="49">
        <f>kWh_in_MMBtu*(BI40-BH40)*Elec_source_E+(BG40-BF40)*Gas_source_E</f>
        <v>-8.3026257517731974</v>
      </c>
      <c r="BM40" s="50">
        <f>(BI40-BH40)*Elec_emissions/1000+(BG40-BF40)*Gas_emissions</f>
        <v>-1118.4171927293617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4696</v>
      </c>
      <c r="F41" s="39">
        <v>28.299345017104333</v>
      </c>
      <c r="G41" s="40">
        <v>19.90800840653084</v>
      </c>
      <c r="H41" s="40">
        <v>277.76179170469391</v>
      </c>
      <c r="I41" s="39">
        <v>1007.3016615805709</v>
      </c>
      <c r="J41" s="41">
        <f t="shared" si="25"/>
        <v>-0.29652052390264533</v>
      </c>
      <c r="K41" s="42">
        <f t="shared" si="20"/>
        <v>2.6264946859627725</v>
      </c>
      <c r="L41" s="51">
        <f>kWh_in_MMBtu*(I41-H41)*Elec_source_E+(G41-F41)*Gas_source_E</f>
        <v>-1.336202798406819</v>
      </c>
      <c r="M41" s="52">
        <f>(I41-H41)*Elec_emissions/1000+(G41-F41)*Gas_emissions</f>
        <v>-172.77551095477816</v>
      </c>
      <c r="N41" s="6"/>
      <c r="O41" s="19">
        <v>4</v>
      </c>
      <c r="P41" s="14" t="s">
        <v>25</v>
      </c>
      <c r="Q41" s="13">
        <v>3462</v>
      </c>
      <c r="R41" s="13">
        <v>3458</v>
      </c>
      <c r="S41" s="39">
        <v>27.511621623588084</v>
      </c>
      <c r="T41" s="40">
        <v>18.895033563815833</v>
      </c>
      <c r="U41" s="40">
        <v>272.18738490733188</v>
      </c>
      <c r="V41" s="39">
        <v>1042.1344265548412</v>
      </c>
      <c r="W41" s="41">
        <f t="shared" si="26"/>
        <v>-0.31319811596945296</v>
      </c>
      <c r="X41" s="42">
        <f t="shared" si="21"/>
        <v>2.828738892177693</v>
      </c>
      <c r="Y41" s="51">
        <f>kWh_in_MMBtu*(V41-U41)*Elec_source_E+(T41-S41)*Gas_source_E</f>
        <v>-1.1491332213532655</v>
      </c>
      <c r="Z41" s="52">
        <f>(V41-U41)*Elec_emissions/1000+(T41-S41)*Gas_emissions</f>
        <v>-147.13544623104235</v>
      </c>
      <c r="AA41" s="6"/>
      <c r="AB41" s="19">
        <v>4</v>
      </c>
      <c r="AC41" s="14" t="s">
        <v>25</v>
      </c>
      <c r="AD41" s="13">
        <v>1135</v>
      </c>
      <c r="AE41" s="13">
        <v>1134</v>
      </c>
      <c r="AF41" s="39">
        <v>27.918640624965533</v>
      </c>
      <c r="AG41" s="40">
        <v>20.365476183028061</v>
      </c>
      <c r="AH41" s="40">
        <v>277.16516417282065</v>
      </c>
      <c r="AI41" s="39">
        <v>923.78341693223547</v>
      </c>
      <c r="AJ41" s="41">
        <f t="shared" si="27"/>
        <v>-0.27054198459731765</v>
      </c>
      <c r="AK41" s="42">
        <f t="shared" si="22"/>
        <v>2.3329708648242291</v>
      </c>
      <c r="AL41" s="51">
        <f>kWh_in_MMBtu*(AI41-AH41)*Elec_source_E+(AG41-AF41)*Gas_source_E</f>
        <v>-1.3103426307305925</v>
      </c>
      <c r="AM41" s="52">
        <f>(AI41-AH41)*Elec_emissions/1000+(AG41-AF41)*Gas_emissions</f>
        <v>-170.13223345261918</v>
      </c>
      <c r="AO41" s="19">
        <v>4</v>
      </c>
      <c r="AP41" s="14" t="s">
        <v>25</v>
      </c>
      <c r="AQ41" s="13">
        <v>78</v>
      </c>
      <c r="AR41" s="13">
        <v>78</v>
      </c>
      <c r="AS41" s="39">
        <v>59.812933995373911</v>
      </c>
      <c r="AT41" s="40">
        <v>49.784287777615354</v>
      </c>
      <c r="AU41" s="40">
        <v>482.74407150019249</v>
      </c>
      <c r="AV41" s="39">
        <v>817.85609529744477</v>
      </c>
      <c r="AW41" s="41">
        <f t="shared" si="28"/>
        <v>-0.16766684975751561</v>
      </c>
      <c r="AX41" s="42">
        <f t="shared" si="23"/>
        <v>0.69418154169319235</v>
      </c>
      <c r="AY41" s="51">
        <f>kWh_in_MMBtu*(AV41-AU41)*Elec_source_E+(AT41-AS41)*Gas_source_E</f>
        <v>-7.3435608657588896</v>
      </c>
      <c r="AZ41" s="52">
        <f>(AV41-AU41)*Elec_emissions/1000+(AT41-AS41)*Gas_emissions</f>
        <v>-986.958111409303</v>
      </c>
      <c r="BA41" s="6"/>
      <c r="BB41" s="19">
        <v>4</v>
      </c>
      <c r="BC41" s="14" t="s">
        <v>25</v>
      </c>
      <c r="BD41" s="13">
        <v>26</v>
      </c>
      <c r="BE41" s="13">
        <v>26</v>
      </c>
      <c r="BF41" s="39">
        <v>55.130357907847753</v>
      </c>
      <c r="BG41" s="40">
        <v>45.05219135328943</v>
      </c>
      <c r="BH41" s="40">
        <v>430.23319564211783</v>
      </c>
      <c r="BI41" s="39">
        <v>585.56098159104192</v>
      </c>
      <c r="BJ41" s="41">
        <f t="shared" si="29"/>
        <v>-0.18280611512452571</v>
      </c>
      <c r="BK41" s="42">
        <f t="shared" si="24"/>
        <v>0.36103161616132212</v>
      </c>
      <c r="BL41" s="51">
        <f>kWh_in_MMBtu*(BI41-BH41)*Elec_source_E+(BG41-BF41)*Gas_source_E</f>
        <v>-9.3222835038929741</v>
      </c>
      <c r="BM41" s="52">
        <f>(BI41-BH41)*Elec_emissions/1000+(BG41-BF41)*Gas_emissions</f>
        <v>-1255.6438827503378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61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61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61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53" t="s">
        <v>36</v>
      </c>
      <c r="G48" s="53"/>
      <c r="H48" s="53"/>
      <c r="I48" s="53"/>
      <c r="J48" s="28"/>
      <c r="K48" s="29"/>
      <c r="L48" s="45"/>
      <c r="M48" s="29"/>
      <c r="O48" s="27"/>
      <c r="P48" s="28"/>
      <c r="Q48" s="28"/>
      <c r="R48" s="28"/>
      <c r="S48" s="53" t="s">
        <v>36</v>
      </c>
      <c r="T48" s="53"/>
      <c r="U48" s="53"/>
      <c r="V48" s="53"/>
      <c r="W48" s="28"/>
      <c r="X48" s="29"/>
      <c r="Y48" s="45"/>
      <c r="Z48" s="29"/>
      <c r="AB48" s="27"/>
      <c r="AC48" s="28"/>
      <c r="AD48" s="28"/>
      <c r="AE48" s="28"/>
      <c r="AF48" s="53" t="s">
        <v>36</v>
      </c>
      <c r="AG48" s="53"/>
      <c r="AH48" s="53"/>
      <c r="AI48" s="53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35</v>
      </c>
      <c r="I49" s="23" t="s">
        <v>35</v>
      </c>
      <c r="J49" s="23" t="s">
        <v>42</v>
      </c>
      <c r="K49" s="34" t="s">
        <v>42</v>
      </c>
      <c r="L49" s="46" t="s">
        <v>42</v>
      </c>
      <c r="M49" s="34" t="s">
        <v>42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35</v>
      </c>
      <c r="V49" s="23" t="s">
        <v>35</v>
      </c>
      <c r="W49" s="23" t="s">
        <v>42</v>
      </c>
      <c r="X49" s="34" t="s">
        <v>42</v>
      </c>
      <c r="Y49" s="46" t="s">
        <v>42</v>
      </c>
      <c r="Z49" s="34" t="s">
        <v>42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35</v>
      </c>
      <c r="AI49" s="23" t="s">
        <v>35</v>
      </c>
      <c r="AJ49" s="23" t="s">
        <v>42</v>
      </c>
      <c r="AK49" s="34" t="s">
        <v>42</v>
      </c>
      <c r="AL49" s="46" t="s">
        <v>42</v>
      </c>
      <c r="AM49" s="34" t="s">
        <v>42</v>
      </c>
      <c r="AX49" s="34" t="s">
        <v>42</v>
      </c>
      <c r="AY49" s="46" t="s">
        <v>42</v>
      </c>
      <c r="AZ49" s="34" t="s">
        <v>42</v>
      </c>
      <c r="BK49" s="34" t="s">
        <v>42</v>
      </c>
      <c r="BL49" s="46" t="s">
        <v>42</v>
      </c>
      <c r="BM49" s="34" t="s">
        <v>42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33</v>
      </c>
      <c r="G50" s="23" t="s">
        <v>34</v>
      </c>
      <c r="H50" s="23" t="s">
        <v>33</v>
      </c>
      <c r="I50" s="23" t="s">
        <v>34</v>
      </c>
      <c r="J50" s="23" t="s">
        <v>37</v>
      </c>
      <c r="K50" s="34" t="s">
        <v>38</v>
      </c>
      <c r="L50" s="46" t="s">
        <v>43</v>
      </c>
      <c r="M50" s="34" t="s">
        <v>44</v>
      </c>
      <c r="O50" s="16"/>
      <c r="P50" s="18"/>
      <c r="Q50" s="23" t="s">
        <v>6</v>
      </c>
      <c r="R50" s="23" t="s">
        <v>4</v>
      </c>
      <c r="S50" s="23" t="s">
        <v>33</v>
      </c>
      <c r="T50" s="23" t="s">
        <v>34</v>
      </c>
      <c r="U50" s="23" t="s">
        <v>33</v>
      </c>
      <c r="V50" s="23" t="s">
        <v>34</v>
      </c>
      <c r="W50" s="23" t="s">
        <v>37</v>
      </c>
      <c r="X50" s="34" t="s">
        <v>38</v>
      </c>
      <c r="Y50" s="46" t="s">
        <v>43</v>
      </c>
      <c r="Z50" s="34" t="s">
        <v>44</v>
      </c>
      <c r="AB50" s="16"/>
      <c r="AC50" s="18"/>
      <c r="AD50" s="23" t="s">
        <v>6</v>
      </c>
      <c r="AE50" s="23" t="s">
        <v>4</v>
      </c>
      <c r="AF50" s="23" t="s">
        <v>33</v>
      </c>
      <c r="AG50" s="23" t="s">
        <v>34</v>
      </c>
      <c r="AH50" s="23" t="s">
        <v>33</v>
      </c>
      <c r="AI50" s="23" t="s">
        <v>34</v>
      </c>
      <c r="AJ50" s="23" t="s">
        <v>37</v>
      </c>
      <c r="AK50" s="34" t="s">
        <v>38</v>
      </c>
      <c r="AL50" s="46" t="s">
        <v>43</v>
      </c>
      <c r="AM50" s="34" t="s">
        <v>44</v>
      </c>
      <c r="AX50" s="34" t="s">
        <v>38</v>
      </c>
      <c r="AY50" s="46" t="s">
        <v>43</v>
      </c>
      <c r="AZ50" s="34" t="s">
        <v>44</v>
      </c>
      <c r="BK50" s="34" t="s">
        <v>38</v>
      </c>
      <c r="BL50" s="46" t="s">
        <v>43</v>
      </c>
      <c r="BM50" s="34" t="s">
        <v>44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39</v>
      </c>
      <c r="G51" s="10" t="s">
        <v>39</v>
      </c>
      <c r="H51" s="10" t="s">
        <v>40</v>
      </c>
      <c r="I51" s="10" t="s">
        <v>40</v>
      </c>
      <c r="J51" s="9" t="s">
        <v>41</v>
      </c>
      <c r="K51" s="35" t="s">
        <v>41</v>
      </c>
      <c r="L51" s="47" t="s">
        <v>39</v>
      </c>
      <c r="M51" s="48" t="s">
        <v>45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39</v>
      </c>
      <c r="T51" s="10" t="s">
        <v>39</v>
      </c>
      <c r="U51" s="10" t="s">
        <v>40</v>
      </c>
      <c r="V51" s="10" t="s">
        <v>40</v>
      </c>
      <c r="W51" s="9" t="s">
        <v>41</v>
      </c>
      <c r="X51" s="35" t="s">
        <v>41</v>
      </c>
      <c r="Y51" s="47" t="s">
        <v>39</v>
      </c>
      <c r="Z51" s="48" t="s">
        <v>45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39</v>
      </c>
      <c r="AG51" s="10" t="s">
        <v>39</v>
      </c>
      <c r="AH51" s="10" t="s">
        <v>40</v>
      </c>
      <c r="AI51" s="10" t="s">
        <v>40</v>
      </c>
      <c r="AJ51" s="9" t="s">
        <v>41</v>
      </c>
      <c r="AK51" s="35" t="s">
        <v>41</v>
      </c>
      <c r="AL51" s="47" t="s">
        <v>39</v>
      </c>
      <c r="AM51" s="48" t="s">
        <v>45</v>
      </c>
      <c r="AX51" s="35" t="s">
        <v>41</v>
      </c>
      <c r="AY51" s="47" t="s">
        <v>39</v>
      </c>
      <c r="AZ51" s="48" t="s">
        <v>45</v>
      </c>
      <c r="BK51" s="35" t="s">
        <v>41</v>
      </c>
      <c r="BL51" s="47" t="s">
        <v>39</v>
      </c>
      <c r="BM51" s="48" t="s">
        <v>45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562</v>
      </c>
      <c r="F53" s="30">
        <v>35.067431413907094</v>
      </c>
      <c r="G53" s="30">
        <v>26.862112632778196</v>
      </c>
      <c r="H53" s="30">
        <v>302.48416178428954</v>
      </c>
      <c r="I53" s="30">
        <v>1353.2148698992844</v>
      </c>
      <c r="J53" s="32">
        <f>(G53-F53)/F53</f>
        <v>-0.23398687757537956</v>
      </c>
      <c r="K53" s="36">
        <f t="shared" ref="K53:K56" si="30">(I53-H53)/H53</f>
        <v>3.4736718177803376</v>
      </c>
      <c r="L53" s="49">
        <f>kWh_in_MMBtu*(I53-H53)*Elec_source_E+(G53-F53)*Gas_source_E</f>
        <v>2.305181837949144</v>
      </c>
      <c r="M53" s="50">
        <f>(I53-H53)*Elec_emissions/1000+(G53-F53)*Gas_emissions</f>
        <v>321.58058877325425</v>
      </c>
      <c r="O53" s="16">
        <v>1</v>
      </c>
      <c r="P53" s="17" t="s">
        <v>22</v>
      </c>
      <c r="Q53" s="18">
        <v>794</v>
      </c>
      <c r="R53" s="18">
        <v>155</v>
      </c>
      <c r="S53" s="30">
        <v>51.237304474115042</v>
      </c>
      <c r="T53" s="30">
        <v>40.960646690059342</v>
      </c>
      <c r="U53" s="30">
        <v>361.51914423179426</v>
      </c>
      <c r="V53" s="30">
        <v>1118.8564636030376</v>
      </c>
      <c r="W53" s="32">
        <f>(T53-S53)/S53</f>
        <v>-0.20056983655819446</v>
      </c>
      <c r="X53" s="36">
        <f t="shared" ref="X53:X56" si="31">(V53-U53)/U53</f>
        <v>2.0948747291945993</v>
      </c>
      <c r="Y53" s="49">
        <f>kWh_in_MMBtu*(V53-U53)*Elec_source_E+(T53-S53)*Gas_source_E</f>
        <v>-3.0936071835611383</v>
      </c>
      <c r="Z53" s="50">
        <f>(V53-U53)*Elec_emissions/1000+(T53-S53)*Gas_emissions</f>
        <v>-409.5002318904003</v>
      </c>
      <c r="AB53" s="16">
        <v>1</v>
      </c>
      <c r="AC53" s="17" t="s">
        <v>22</v>
      </c>
      <c r="AD53" s="18">
        <v>661</v>
      </c>
      <c r="AE53" s="18">
        <v>407</v>
      </c>
      <c r="AF53" s="30">
        <v>28.909371648963042</v>
      </c>
      <c r="AG53" s="30">
        <v>21.492892045852933</v>
      </c>
      <c r="AH53" s="30">
        <v>280.00155176128419</v>
      </c>
      <c r="AI53" s="30">
        <v>939.27150454034381</v>
      </c>
      <c r="AJ53" s="32">
        <f>(AG53-AF53)/AF53</f>
        <v>-0.25654240061548111</v>
      </c>
      <c r="AK53" s="36">
        <f t="shared" ref="AK53:AK56" si="32">(AI53-AH53)/AH53</f>
        <v>2.3545224968650222</v>
      </c>
      <c r="AL53" s="49">
        <f>kWh_in_MMBtu*(AI53-AH53)*Elec_source_E+(AG53-AF53)*Gas_source_E</f>
        <v>-1.0259087856882685</v>
      </c>
      <c r="AM53" s="50">
        <f>(AI53-AH53)*Elec_emissions/1000+(AG53-AF53)*Gas_emissions</f>
        <v>-131.64399031643313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647</v>
      </c>
      <c r="F54" s="30">
        <v>35.482328932422554</v>
      </c>
      <c r="G54" s="31">
        <v>27.71107160716344</v>
      </c>
      <c r="H54" s="31">
        <v>304.97495126302749</v>
      </c>
      <c r="I54" s="30">
        <v>1270.8954375548144</v>
      </c>
      <c r="J54" s="37">
        <f t="shared" ref="J54:J56" si="35">(G54-F54)/F54</f>
        <v>-0.21901767891447513</v>
      </c>
      <c r="K54" s="38">
        <f t="shared" si="30"/>
        <v>3.1672125277551824</v>
      </c>
      <c r="L54" s="49">
        <f>kWh_in_MMBtu*(I54-H54)*Elec_source_E+(G54-F54)*Gas_source_E</f>
        <v>1.8703421849222313</v>
      </c>
      <c r="M54" s="50">
        <f>(I54-H54)*Elec_emissions/1000+(G54-F54)*Gas_emissions</f>
        <v>262.07356025516833</v>
      </c>
      <c r="O54" s="16">
        <v>2</v>
      </c>
      <c r="P54" s="17" t="s">
        <v>23</v>
      </c>
      <c r="Q54" s="18">
        <v>794</v>
      </c>
      <c r="R54" s="18">
        <v>200</v>
      </c>
      <c r="S54" s="30">
        <v>51.148516577784939</v>
      </c>
      <c r="T54" s="31">
        <v>42.388743558586754</v>
      </c>
      <c r="U54" s="31">
        <v>365.51693464529853</v>
      </c>
      <c r="V54" s="30">
        <v>928.89684815581143</v>
      </c>
      <c r="W54" s="37">
        <f t="shared" ref="W54:W56" si="36">(T54-S54)/S54</f>
        <v>-0.17126152634117195</v>
      </c>
      <c r="X54" s="38">
        <f t="shared" si="31"/>
        <v>1.5413236983321243</v>
      </c>
      <c r="Y54" s="49">
        <f>kWh_in_MMBtu*(V54-U54)*Elec_source_E+(T54-S54)*Gas_source_E</f>
        <v>-3.5166842599307273</v>
      </c>
      <c r="Z54" s="50">
        <f>(V54-U54)*Elec_emissions/1000+(T54-S54)*Gas_emissions</f>
        <v>-468.53223957784746</v>
      </c>
      <c r="AB54" s="16">
        <v>2</v>
      </c>
      <c r="AC54" s="17" t="s">
        <v>23</v>
      </c>
      <c r="AD54" s="18">
        <v>661</v>
      </c>
      <c r="AE54" s="18">
        <v>447</v>
      </c>
      <c r="AF54" s="30">
        <v>28.472849001611674</v>
      </c>
      <c r="AG54" s="31">
        <v>21.143880577443838</v>
      </c>
      <c r="AH54" s="31">
        <v>277.88681552151917</v>
      </c>
      <c r="AI54" s="30">
        <v>891.0180197998028</v>
      </c>
      <c r="AJ54" s="37">
        <f t="shared" ref="AJ54:AJ56" si="37">(AG54-AF54)/AF54</f>
        <v>-0.25740200510855055</v>
      </c>
      <c r="AK54" s="38">
        <f t="shared" si="32"/>
        <v>2.2064062417916461</v>
      </c>
      <c r="AL54" s="49">
        <f>kWh_in_MMBtu*(AI54-AH54)*Elec_source_E+(AG54-AF54)*Gas_source_E</f>
        <v>-1.4244767341853626</v>
      </c>
      <c r="AM54" s="50">
        <f>(AI54-AH54)*Elec_emissions/1000+(AG54-AF54)*Gas_emissions</f>
        <v>-185.86558733204765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980</v>
      </c>
      <c r="F55" s="30">
        <v>37.169412834070734</v>
      </c>
      <c r="G55" s="31">
        <v>30.605325682729632</v>
      </c>
      <c r="H55" s="31">
        <v>315.0513477345097</v>
      </c>
      <c r="I55" s="30">
        <v>1162.7960556138657</v>
      </c>
      <c r="J55" s="37">
        <f t="shared" si="35"/>
        <v>-0.17659916180661964</v>
      </c>
      <c r="K55" s="38">
        <f t="shared" si="30"/>
        <v>2.6908144147783211</v>
      </c>
      <c r="L55" s="49">
        <f>kWh_in_MMBtu*(I55-H55)*Elec_source_E+(G55-F55)*Gas_source_E</f>
        <v>1.9209839473291019</v>
      </c>
      <c r="M55" s="50">
        <f>(I55-H55)*Elec_emissions/1000+(G55-F55)*Gas_emissions</f>
        <v>267.69999400944175</v>
      </c>
      <c r="O55" s="16">
        <v>3</v>
      </c>
      <c r="P55" s="17" t="s">
        <v>24</v>
      </c>
      <c r="Q55" s="18">
        <v>794</v>
      </c>
      <c r="R55" s="18">
        <v>380</v>
      </c>
      <c r="S55" s="30">
        <v>50.740393120570957</v>
      </c>
      <c r="T55" s="31">
        <v>44.217258884707981</v>
      </c>
      <c r="U55" s="31">
        <v>369.39170602904096</v>
      </c>
      <c r="V55" s="30">
        <v>755.02923639178471</v>
      </c>
      <c r="W55" s="37">
        <f t="shared" si="36"/>
        <v>-0.12855900072280665</v>
      </c>
      <c r="X55" s="38">
        <f t="shared" si="31"/>
        <v>1.0439799380130792</v>
      </c>
      <c r="Y55" s="49">
        <f>kWh_in_MMBtu*(V55-U55)*Elec_source_E+(T55-S55)*Gas_source_E</f>
        <v>-2.9816336398477112</v>
      </c>
      <c r="Z55" s="50">
        <f>(V55-U55)*Elec_emissions/1000+(T55-S55)*Gas_emissions</f>
        <v>-398.18376352442795</v>
      </c>
      <c r="AB55" s="16">
        <v>3</v>
      </c>
      <c r="AC55" s="17" t="s">
        <v>24</v>
      </c>
      <c r="AD55" s="18">
        <v>661</v>
      </c>
      <c r="AE55" s="18">
        <v>600</v>
      </c>
      <c r="AF55" s="30">
        <v>28.574458652620628</v>
      </c>
      <c r="AG55" s="31">
        <v>21.984434654810034</v>
      </c>
      <c r="AH55" s="31">
        <v>280.63578748130658</v>
      </c>
      <c r="AI55" s="30">
        <v>795.76576691071</v>
      </c>
      <c r="AJ55" s="37">
        <f t="shared" si="37"/>
        <v>-0.23062638134025359</v>
      </c>
      <c r="AK55" s="38">
        <f t="shared" si="32"/>
        <v>1.8355819264986535</v>
      </c>
      <c r="AL55" s="49">
        <f>kWh_in_MMBtu*(AI55-AH55)*Elec_source_E+(AG55-AF55)*Gas_source_E</f>
        <v>-1.6682150243526221</v>
      </c>
      <c r="AM55" s="50">
        <f>(AI55-AH55)*Elec_emissions/1000+(AG55-AF55)*Gas_emissions</f>
        <v>-219.73453758780477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1444</v>
      </c>
      <c r="F56" s="39">
        <v>40.73056465917066</v>
      </c>
      <c r="G56" s="40">
        <v>34.132413009479563</v>
      </c>
      <c r="H56" s="40">
        <v>329.73761187789233</v>
      </c>
      <c r="I56" s="39">
        <v>1182.6088652207477</v>
      </c>
      <c r="J56" s="41">
        <f t="shared" si="35"/>
        <v>-0.16199509397681514</v>
      </c>
      <c r="K56" s="42">
        <f t="shared" si="30"/>
        <v>2.5865149216240724</v>
      </c>
      <c r="L56" s="51">
        <f>kWh_in_MMBtu*(I56-H56)*Elec_source_E+(G56-F56)*Gas_source_E</f>
        <v>1.9387377389790421</v>
      </c>
      <c r="M56" s="52">
        <f>(I56-H56)*Elec_emissions/1000+(G56-F56)*Gas_emissions</f>
        <v>270.1465098559205</v>
      </c>
      <c r="O56" s="19">
        <v>4</v>
      </c>
      <c r="P56" s="14" t="s">
        <v>25</v>
      </c>
      <c r="Q56" s="13">
        <v>794</v>
      </c>
      <c r="R56" s="13">
        <v>785</v>
      </c>
      <c r="S56" s="39">
        <v>51.222979970139228</v>
      </c>
      <c r="T56" s="40">
        <v>45.690216735083652</v>
      </c>
      <c r="U56" s="40">
        <v>373.08765293368447</v>
      </c>
      <c r="V56" s="39">
        <v>673.07935122459151</v>
      </c>
      <c r="W56" s="41">
        <f t="shared" si="36"/>
        <v>-0.1080133025895982</v>
      </c>
      <c r="X56" s="42">
        <f t="shared" si="31"/>
        <v>0.80407833368913428</v>
      </c>
      <c r="Y56" s="51">
        <f>kWh_in_MMBtu*(V56-U56)*Elec_source_E+(T56-S56)*Gas_source_E</f>
        <v>-2.8190418179731513</v>
      </c>
      <c r="Z56" s="52">
        <f>(V56-U56)*Elec_emissions/1000+(T56-S56)*Gas_emissions</f>
        <v>-377.12826623819086</v>
      </c>
      <c r="AB56" s="19">
        <v>4</v>
      </c>
      <c r="AC56" s="14" t="s">
        <v>25</v>
      </c>
      <c r="AD56" s="13">
        <v>661</v>
      </c>
      <c r="AE56" s="13">
        <v>659</v>
      </c>
      <c r="AF56" s="39">
        <v>28.232012278123097</v>
      </c>
      <c r="AG56" s="40">
        <v>20.36477124225765</v>
      </c>
      <c r="AH56" s="40">
        <v>278.09909559747189</v>
      </c>
      <c r="AI56" s="39">
        <v>902.99948309900219</v>
      </c>
      <c r="AJ56" s="41">
        <f t="shared" si="37"/>
        <v>-0.2786638429582205</v>
      </c>
      <c r="AK56" s="42">
        <f t="shared" si="32"/>
        <v>2.2470421421507529</v>
      </c>
      <c r="AL56" s="51">
        <f>kWh_in_MMBtu*(AI56-AH56)*Elec_source_E+(AG56-AF56)*Gas_source_E</f>
        <v>-1.885194614383332</v>
      </c>
      <c r="AM56" s="52">
        <f>(AI56-AH56)*Elec_emissions/1000+(AG56-AF56)*Gas_emissions</f>
        <v>-247.87926884499575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61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61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61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53" t="s">
        <v>36</v>
      </c>
      <c r="G63" s="53"/>
      <c r="H63" s="53"/>
      <c r="I63" s="53"/>
      <c r="J63" s="28"/>
      <c r="K63" s="29"/>
      <c r="L63" s="45"/>
      <c r="M63" s="29"/>
      <c r="O63" s="27"/>
      <c r="P63" s="28"/>
      <c r="Q63" s="28"/>
      <c r="R63" s="28"/>
      <c r="S63" s="53" t="s">
        <v>36</v>
      </c>
      <c r="T63" s="53"/>
      <c r="U63" s="53"/>
      <c r="V63" s="53"/>
      <c r="W63" s="28"/>
      <c r="X63" s="29"/>
      <c r="Y63" s="45"/>
      <c r="Z63" s="29"/>
      <c r="AB63" s="27"/>
      <c r="AC63" s="28"/>
      <c r="AD63" s="28"/>
      <c r="AE63" s="28"/>
      <c r="AF63" s="53" t="s">
        <v>36</v>
      </c>
      <c r="AG63" s="53"/>
      <c r="AH63" s="53"/>
      <c r="AI63" s="53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35</v>
      </c>
      <c r="I64" s="23" t="s">
        <v>35</v>
      </c>
      <c r="J64" s="23" t="s">
        <v>42</v>
      </c>
      <c r="K64" s="34" t="s">
        <v>42</v>
      </c>
      <c r="L64" s="46" t="s">
        <v>42</v>
      </c>
      <c r="M64" s="34" t="s">
        <v>42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35</v>
      </c>
      <c r="V64" s="23" t="s">
        <v>35</v>
      </c>
      <c r="W64" s="23" t="s">
        <v>42</v>
      </c>
      <c r="X64" s="34" t="s">
        <v>42</v>
      </c>
      <c r="Y64" s="46" t="s">
        <v>42</v>
      </c>
      <c r="Z64" s="34" t="s">
        <v>42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35</v>
      </c>
      <c r="AI64" s="23" t="s">
        <v>35</v>
      </c>
      <c r="AJ64" s="23" t="s">
        <v>42</v>
      </c>
      <c r="AK64" s="34" t="s">
        <v>42</v>
      </c>
      <c r="AL64" s="46" t="s">
        <v>42</v>
      </c>
      <c r="AM64" s="34" t="s">
        <v>42</v>
      </c>
      <c r="AX64" s="34" t="s">
        <v>42</v>
      </c>
      <c r="AY64" s="46" t="s">
        <v>42</v>
      </c>
      <c r="AZ64" s="34" t="s">
        <v>42</v>
      </c>
      <c r="BK64" s="34" t="s">
        <v>42</v>
      </c>
      <c r="BL64" s="46" t="s">
        <v>42</v>
      </c>
      <c r="BM64" s="34" t="s">
        <v>42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33</v>
      </c>
      <c r="G65" s="23" t="s">
        <v>34</v>
      </c>
      <c r="H65" s="23" t="s">
        <v>33</v>
      </c>
      <c r="I65" s="23" t="s">
        <v>34</v>
      </c>
      <c r="J65" s="23" t="s">
        <v>37</v>
      </c>
      <c r="K65" s="34" t="s">
        <v>38</v>
      </c>
      <c r="L65" s="46" t="s">
        <v>43</v>
      </c>
      <c r="M65" s="34" t="s">
        <v>44</v>
      </c>
      <c r="O65" s="16"/>
      <c r="P65" s="18"/>
      <c r="Q65" s="23" t="s">
        <v>6</v>
      </c>
      <c r="R65" s="23" t="s">
        <v>4</v>
      </c>
      <c r="S65" s="23" t="s">
        <v>33</v>
      </c>
      <c r="T65" s="23" t="s">
        <v>34</v>
      </c>
      <c r="U65" s="23" t="s">
        <v>33</v>
      </c>
      <c r="V65" s="23" t="s">
        <v>34</v>
      </c>
      <c r="W65" s="23" t="s">
        <v>37</v>
      </c>
      <c r="X65" s="34" t="s">
        <v>38</v>
      </c>
      <c r="Y65" s="46" t="s">
        <v>43</v>
      </c>
      <c r="Z65" s="34" t="s">
        <v>44</v>
      </c>
      <c r="AB65" s="16"/>
      <c r="AC65" s="18"/>
      <c r="AD65" s="23" t="s">
        <v>6</v>
      </c>
      <c r="AE65" s="23" t="s">
        <v>4</v>
      </c>
      <c r="AF65" s="23" t="s">
        <v>33</v>
      </c>
      <c r="AG65" s="23" t="s">
        <v>34</v>
      </c>
      <c r="AH65" s="23" t="s">
        <v>33</v>
      </c>
      <c r="AI65" s="23" t="s">
        <v>34</v>
      </c>
      <c r="AJ65" s="23" t="s">
        <v>37</v>
      </c>
      <c r="AK65" s="34" t="s">
        <v>38</v>
      </c>
      <c r="AL65" s="46" t="s">
        <v>43</v>
      </c>
      <c r="AM65" s="34" t="s">
        <v>44</v>
      </c>
      <c r="AX65" s="34" t="s">
        <v>38</v>
      </c>
      <c r="AY65" s="46" t="s">
        <v>43</v>
      </c>
      <c r="AZ65" s="34" t="s">
        <v>44</v>
      </c>
      <c r="BK65" s="34" t="s">
        <v>38</v>
      </c>
      <c r="BL65" s="46" t="s">
        <v>43</v>
      </c>
      <c r="BM65" s="34" t="s">
        <v>44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39</v>
      </c>
      <c r="G66" s="10" t="s">
        <v>39</v>
      </c>
      <c r="H66" s="10" t="s">
        <v>40</v>
      </c>
      <c r="I66" s="10" t="s">
        <v>40</v>
      </c>
      <c r="J66" s="9" t="s">
        <v>41</v>
      </c>
      <c r="K66" s="35" t="s">
        <v>41</v>
      </c>
      <c r="L66" s="47" t="s">
        <v>39</v>
      </c>
      <c r="M66" s="48" t="s">
        <v>45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39</v>
      </c>
      <c r="T66" s="10" t="s">
        <v>39</v>
      </c>
      <c r="U66" s="10" t="s">
        <v>40</v>
      </c>
      <c r="V66" s="10" t="s">
        <v>40</v>
      </c>
      <c r="W66" s="9" t="s">
        <v>41</v>
      </c>
      <c r="X66" s="35" t="s">
        <v>41</v>
      </c>
      <c r="Y66" s="47" t="s">
        <v>39</v>
      </c>
      <c r="Z66" s="48" t="s">
        <v>45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39</v>
      </c>
      <c r="AG66" s="10" t="s">
        <v>39</v>
      </c>
      <c r="AH66" s="10" t="s">
        <v>40</v>
      </c>
      <c r="AI66" s="10" t="s">
        <v>40</v>
      </c>
      <c r="AJ66" s="9" t="s">
        <v>41</v>
      </c>
      <c r="AK66" s="35" t="s">
        <v>41</v>
      </c>
      <c r="AL66" s="47" t="s">
        <v>39</v>
      </c>
      <c r="AM66" s="48" t="s">
        <v>45</v>
      </c>
      <c r="AX66" s="35" t="s">
        <v>41</v>
      </c>
      <c r="AY66" s="47" t="s">
        <v>39</v>
      </c>
      <c r="AZ66" s="48" t="s">
        <v>45</v>
      </c>
      <c r="BK66" s="35" t="s">
        <v>41</v>
      </c>
      <c r="BL66" s="47" t="s">
        <v>39</v>
      </c>
      <c r="BM66" s="48" t="s">
        <v>45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345</v>
      </c>
      <c r="F68" s="30">
        <v>33.298780197388297</v>
      </c>
      <c r="G68" s="30">
        <v>26.723876742154527</v>
      </c>
      <c r="H68" s="30">
        <v>289.31759212251779</v>
      </c>
      <c r="I68" s="30">
        <v>468</v>
      </c>
      <c r="J68" s="32">
        <f>(G68-F68)/F68</f>
        <v>-0.19745178100396168</v>
      </c>
      <c r="K68" s="36">
        <f t="shared" ref="K68:K71" si="38">(I68-H68)/H68</f>
        <v>0.61759952641184457</v>
      </c>
      <c r="L68" s="49">
        <f>kWh_in_MMBtu*(I68-H68)*Elec_source_E+(G68-F68)*Gas_source_E</f>
        <v>-5.2536953362125605</v>
      </c>
      <c r="M68" s="50">
        <f>(I68-H68)*Elec_emissions/1000+(G68-F68)*Gas_emissions</f>
        <v>-706.70658686550507</v>
      </c>
      <c r="O68" s="16">
        <v>1</v>
      </c>
      <c r="P68" s="17" t="s">
        <v>22</v>
      </c>
      <c r="Q68" s="18">
        <v>441</v>
      </c>
      <c r="R68" s="18">
        <v>81</v>
      </c>
      <c r="S68" s="30">
        <v>55.592385587358493</v>
      </c>
      <c r="T68" s="30">
        <v>48.333487474092031</v>
      </c>
      <c r="U68" s="30">
        <v>384.67039192147809</v>
      </c>
      <c r="V68" s="30">
        <v>555.93817595471978</v>
      </c>
      <c r="W68" s="32">
        <f>(T68-S68)/S68</f>
        <v>-0.13057360349934521</v>
      </c>
      <c r="X68" s="36">
        <f t="shared" ref="X68:X71" si="39">(V68-U68)/U68</f>
        <v>0.44523256177252707</v>
      </c>
      <c r="Y68" s="49">
        <f>kWh_in_MMBtu*(V68-U68)*Elec_source_E+(T68-S68)*Gas_source_E</f>
        <v>-6.0786294626469193</v>
      </c>
      <c r="Z68" s="50">
        <f>(V68-U68)*Elec_emissions/1000+(T68-S68)*Gas_emissions</f>
        <v>-818.03466466583632</v>
      </c>
      <c r="AB68" s="16">
        <v>1</v>
      </c>
      <c r="AC68" s="17" t="s">
        <v>22</v>
      </c>
      <c r="AD68" s="18">
        <v>374</v>
      </c>
      <c r="AE68" s="18">
        <v>264</v>
      </c>
      <c r="AF68" s="30">
        <v>26.458696725465629</v>
      </c>
      <c r="AG68" s="30">
        <v>20.093655267582772</v>
      </c>
      <c r="AH68" s="30">
        <v>260.06161945692759</v>
      </c>
      <c r="AI68" s="30">
        <v>782.94445882950208</v>
      </c>
      <c r="AJ68" s="32">
        <f>(AG68-AF68)/AF68</f>
        <v>-0.2405651920019444</v>
      </c>
      <c r="AK68" s="36">
        <f t="shared" ref="AK68:AK71" si="40">(AI68-AH68)/AH68</f>
        <v>2.0106113330543818</v>
      </c>
      <c r="AL68" s="49">
        <f>kWh_in_MMBtu*(AI68-AH68)*Elec_source_E+(AG68-AF68)*Gas_source_E</f>
        <v>-1.3399829972198001</v>
      </c>
      <c r="AM68" s="50">
        <f>(AI68-AH68)*Elec_emissions/1000+(AG68-AF68)*Gas_emissions</f>
        <v>-175.38944586105663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394</v>
      </c>
      <c r="F69" s="30">
        <v>34.682467674832679</v>
      </c>
      <c r="G69" s="31">
        <v>28.293746322984202</v>
      </c>
      <c r="H69" s="31">
        <v>299.3152938497027</v>
      </c>
      <c r="I69" s="30">
        <v>471</v>
      </c>
      <c r="J69" s="37">
        <f t="shared" ref="J69:J71" si="43">(G69-F69)/F69</f>
        <v>-0.18420607817604776</v>
      </c>
      <c r="K69" s="38">
        <f t="shared" si="38"/>
        <v>0.57359149257674269</v>
      </c>
      <c r="L69" s="49">
        <f>kWh_in_MMBtu*(I69-H69)*Elec_source_E+(G69-F69)*Gas_source_E</f>
        <v>-5.1256732815160442</v>
      </c>
      <c r="M69" s="50">
        <f>(I69-H69)*Elec_emissions/1000+(G69-F69)*Gas_emissions</f>
        <v>-689.51247597919382</v>
      </c>
      <c r="O69" s="16">
        <v>2</v>
      </c>
      <c r="P69" s="17" t="s">
        <v>23</v>
      </c>
      <c r="Q69" s="18">
        <v>441</v>
      </c>
      <c r="R69" s="18">
        <v>118</v>
      </c>
      <c r="S69" s="30">
        <v>54.481284970505833</v>
      </c>
      <c r="T69" s="31">
        <v>48.51083084013645</v>
      </c>
      <c r="U69" s="31">
        <v>390.45433868159773</v>
      </c>
      <c r="V69" s="30">
        <v>502.42557757097177</v>
      </c>
      <c r="W69" s="37">
        <f t="shared" ref="W69:W71" si="44">(T69-S69)/S69</f>
        <v>-0.10958724878830534</v>
      </c>
      <c r="X69" s="38">
        <f t="shared" si="39"/>
        <v>0.28677166008054727</v>
      </c>
      <c r="Y69" s="49">
        <f>kWh_in_MMBtu*(V69-U69)*Elec_source_E+(T69-S69)*Gas_source_E</f>
        <v>-5.3090462268128853</v>
      </c>
      <c r="Z69" s="50">
        <f>(V69-U69)*Elec_emissions/1000+(T69-S69)*Gas_emissions</f>
        <v>-714.85057581914941</v>
      </c>
      <c r="AB69" s="16">
        <v>2</v>
      </c>
      <c r="AC69" s="17" t="s">
        <v>23</v>
      </c>
      <c r="AD69" s="18">
        <v>374</v>
      </c>
      <c r="AE69" s="18">
        <v>276</v>
      </c>
      <c r="AF69" s="30">
        <v>26.217755932479658</v>
      </c>
      <c r="AG69" s="31">
        <v>19.650210188839441</v>
      </c>
      <c r="AH69" s="31">
        <v>260.35005004476233</v>
      </c>
      <c r="AI69" s="30">
        <v>762.4446418091652</v>
      </c>
      <c r="AJ69" s="37">
        <f t="shared" ref="AJ69:AJ71" si="45">(AG69-AF69)/AF69</f>
        <v>-0.25049991923618697</v>
      </c>
      <c r="AK69" s="38">
        <f t="shared" si="40"/>
        <v>1.9285365671259793</v>
      </c>
      <c r="AL69" s="49">
        <f>kWh_in_MMBtu*(AI69-AH69)*Elec_source_E+(AG69-AF69)*Gas_source_E</f>
        <v>-1.7832688055023471</v>
      </c>
      <c r="AM69" s="50">
        <f>(AI69-AH69)*Elec_emissions/1000+(AG69-AF69)*Gas_emissions</f>
        <v>-235.38368788967023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574</v>
      </c>
      <c r="F70" s="30">
        <v>37.193884750120802</v>
      </c>
      <c r="G70" s="31">
        <v>31.264076677719512</v>
      </c>
      <c r="H70" s="31">
        <v>318.54739449933032</v>
      </c>
      <c r="I70" s="30">
        <v>605</v>
      </c>
      <c r="J70" s="37">
        <f t="shared" si="43"/>
        <v>-0.15942965119775585</v>
      </c>
      <c r="K70" s="38">
        <f t="shared" si="38"/>
        <v>0.89924642438496505</v>
      </c>
      <c r="L70" s="49">
        <f>kWh_in_MMBtu*(I70-H70)*Elec_source_E+(G70-F70)*Gas_source_E</f>
        <v>-3.3967683670816502</v>
      </c>
      <c r="M70" s="50">
        <f>(I70-H70)*Elec_emissions/1000+(G70-F70)*Gas_emissions</f>
        <v>-455.17969824501586</v>
      </c>
      <c r="O70" s="16">
        <v>3</v>
      </c>
      <c r="P70" s="17" t="s">
        <v>24</v>
      </c>
      <c r="Q70" s="18">
        <v>441</v>
      </c>
      <c r="R70" s="18">
        <v>228</v>
      </c>
      <c r="S70" s="30">
        <v>54.299688868136123</v>
      </c>
      <c r="T70" s="31">
        <v>49.588720771626498</v>
      </c>
      <c r="U70" s="31">
        <v>405.49449214726133</v>
      </c>
      <c r="V70" s="30">
        <v>465.60977335332103</v>
      </c>
      <c r="W70" s="37">
        <f t="shared" si="44"/>
        <v>-8.6758657272419326E-2</v>
      </c>
      <c r="X70" s="38">
        <f t="shared" si="39"/>
        <v>0.14825178237988976</v>
      </c>
      <c r="Y70" s="49">
        <f>kWh_in_MMBtu*(V70-U70)*Elec_source_E+(T70-S70)*Gas_source_E</f>
        <v>-4.4913692433242014</v>
      </c>
      <c r="Z70" s="50">
        <f>(V70-U70)*Elec_emissions/1000+(T70-S70)*Gas_emissions</f>
        <v>-605.10469131330399</v>
      </c>
      <c r="AB70" s="16">
        <v>3</v>
      </c>
      <c r="AC70" s="17" t="s">
        <v>24</v>
      </c>
      <c r="AD70" s="18">
        <v>374</v>
      </c>
      <c r="AE70" s="18">
        <v>346</v>
      </c>
      <c r="AF70" s="30">
        <v>25.921851978711889</v>
      </c>
      <c r="AG70" s="31">
        <v>19.18887767942245</v>
      </c>
      <c r="AH70" s="31">
        <v>261.25277524000035</v>
      </c>
      <c r="AI70" s="30">
        <v>797.60385247372528</v>
      </c>
      <c r="AJ70" s="37">
        <f t="shared" si="45"/>
        <v>-0.25974125246987906</v>
      </c>
      <c r="AK70" s="38">
        <f t="shared" si="40"/>
        <v>2.0529966686133956</v>
      </c>
      <c r="AL70" s="49">
        <f>kWh_in_MMBtu*(AI70-AH70)*Elec_source_E+(AG70-AF70)*Gas_source_E</f>
        <v>-1.5968406811351041</v>
      </c>
      <c r="AM70" s="50">
        <f>(AI70-AH70)*Elec_emissions/1000+(AG70-AF70)*Gas_emissions</f>
        <v>-209.89275569771132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809</v>
      </c>
      <c r="F71" s="39">
        <v>40.596155727807357</v>
      </c>
      <c r="G71" s="40">
        <v>33.672677044082512</v>
      </c>
      <c r="H71" s="40">
        <v>334.44162513455927</v>
      </c>
      <c r="I71" s="39">
        <v>884</v>
      </c>
      <c r="J71" s="41">
        <f t="shared" si="43"/>
        <v>-0.17054517994624882</v>
      </c>
      <c r="K71" s="42">
        <f t="shared" si="38"/>
        <v>1.6432116505962182</v>
      </c>
      <c r="L71" s="51">
        <f>kWh_in_MMBtu*(I71-H71)*Elec_source_E+(G71-F71)*Gas_source_E</f>
        <v>-1.66309493737345</v>
      </c>
      <c r="M71" s="52">
        <f>(I71-H71)*Elec_emissions/1000+(G71-F71)*Gas_emissions</f>
        <v>-218.69348945320132</v>
      </c>
      <c r="O71" s="19">
        <v>4</v>
      </c>
      <c r="P71" s="14" t="s">
        <v>25</v>
      </c>
      <c r="Q71" s="13">
        <v>441</v>
      </c>
      <c r="R71" s="13">
        <v>436</v>
      </c>
      <c r="S71" s="39">
        <v>53.060467318928445</v>
      </c>
      <c r="T71" s="40">
        <v>47.526459782185462</v>
      </c>
      <c r="U71" s="40">
        <v>396.37978255956421</v>
      </c>
      <c r="V71" s="39">
        <v>489.09764766023028</v>
      </c>
      <c r="W71" s="41">
        <f t="shared" si="44"/>
        <v>-0.10429624570548811</v>
      </c>
      <c r="X71" s="42">
        <f t="shared" si="39"/>
        <v>0.2339116907072154</v>
      </c>
      <c r="Y71" s="51">
        <f>kWh_in_MMBtu*(V71-U71)*Elec_source_E+(T71-S71)*Gas_source_E</f>
        <v>-5.0394434272977664</v>
      </c>
      <c r="Z71" s="52">
        <f>(V71-U71)*Elec_emissions/1000+(T71-S71)*Gas_emissions</f>
        <v>-678.68733204485</v>
      </c>
      <c r="AB71" s="19">
        <v>4</v>
      </c>
      <c r="AC71" s="14" t="s">
        <v>25</v>
      </c>
      <c r="AD71" s="13">
        <v>374</v>
      </c>
      <c r="AE71" s="13">
        <v>373</v>
      </c>
      <c r="AF71" s="39">
        <v>26.026611884030412</v>
      </c>
      <c r="AG71" s="40">
        <v>17.478979259061283</v>
      </c>
      <c r="AH71" s="40">
        <v>262.04206310425894</v>
      </c>
      <c r="AI71" s="39">
        <v>989.81194050547458</v>
      </c>
      <c r="AJ71" s="41">
        <f t="shared" si="45"/>
        <v>-0.32841895299533186</v>
      </c>
      <c r="AK71" s="42">
        <f t="shared" si="40"/>
        <v>2.7773017384298986</v>
      </c>
      <c r="AL71" s="51">
        <f>kWh_in_MMBtu*(AI71-AH71)*Elec_source_E+(AG71-AF71)*Gas_source_E</f>
        <v>-1.5255147515454972</v>
      </c>
      <c r="AM71" s="52">
        <f>(AI71-AH71)*Elec_emissions/1000+(AG71-AF71)*Gas_emissions</f>
        <v>-198.32459412909452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topLeftCell="AU1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10.28515625" style="4" bestFit="1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62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62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62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62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62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53" t="s">
        <v>36</v>
      </c>
      <c r="G3" s="53"/>
      <c r="H3" s="53"/>
      <c r="I3" s="53"/>
      <c r="J3" s="28"/>
      <c r="K3" s="29"/>
      <c r="L3" s="45"/>
      <c r="M3" s="29"/>
      <c r="N3" s="5"/>
      <c r="O3" s="27"/>
      <c r="P3" s="28"/>
      <c r="Q3" s="28"/>
      <c r="R3" s="28"/>
      <c r="S3" s="53" t="s">
        <v>36</v>
      </c>
      <c r="T3" s="53"/>
      <c r="U3" s="53"/>
      <c r="V3" s="53"/>
      <c r="W3" s="28"/>
      <c r="X3" s="29"/>
      <c r="Y3" s="45"/>
      <c r="Z3" s="29"/>
      <c r="AB3" s="27"/>
      <c r="AC3" s="28"/>
      <c r="AD3" s="28"/>
      <c r="AE3" s="28"/>
      <c r="AF3" s="53" t="s">
        <v>36</v>
      </c>
      <c r="AG3" s="53"/>
      <c r="AH3" s="53"/>
      <c r="AI3" s="53"/>
      <c r="AJ3" s="28"/>
      <c r="AK3" s="29"/>
      <c r="AL3" s="45"/>
      <c r="AM3" s="29"/>
      <c r="AO3" s="27"/>
      <c r="AP3" s="28"/>
      <c r="AQ3" s="28"/>
      <c r="AR3" s="28"/>
      <c r="AS3" s="53" t="s">
        <v>36</v>
      </c>
      <c r="AT3" s="53"/>
      <c r="AU3" s="53"/>
      <c r="AV3" s="53"/>
      <c r="AW3" s="28"/>
      <c r="AX3" s="29"/>
      <c r="AY3" s="45"/>
      <c r="AZ3" s="29"/>
      <c r="BB3" s="27"/>
      <c r="BC3" s="28"/>
      <c r="BD3" s="28"/>
      <c r="BE3" s="28"/>
      <c r="BF3" s="53" t="s">
        <v>36</v>
      </c>
      <c r="BG3" s="53"/>
      <c r="BH3" s="53"/>
      <c r="BI3" s="53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32</v>
      </c>
      <c r="G4" s="23" t="s">
        <v>32</v>
      </c>
      <c r="H4" s="23" t="s">
        <v>35</v>
      </c>
      <c r="I4" s="23" t="s">
        <v>35</v>
      </c>
      <c r="J4" s="23" t="s">
        <v>42</v>
      </c>
      <c r="K4" s="34" t="s">
        <v>42</v>
      </c>
      <c r="L4" s="46" t="s">
        <v>42</v>
      </c>
      <c r="M4" s="34" t="s">
        <v>42</v>
      </c>
      <c r="N4" s="6"/>
      <c r="O4" s="11"/>
      <c r="P4" s="12"/>
      <c r="Q4" s="26"/>
      <c r="R4" s="26"/>
      <c r="S4" s="23" t="s">
        <v>32</v>
      </c>
      <c r="T4" s="23" t="s">
        <v>32</v>
      </c>
      <c r="U4" s="23" t="s">
        <v>35</v>
      </c>
      <c r="V4" s="23" t="s">
        <v>35</v>
      </c>
      <c r="W4" s="23" t="s">
        <v>42</v>
      </c>
      <c r="X4" s="34" t="s">
        <v>42</v>
      </c>
      <c r="Y4" s="46" t="s">
        <v>42</v>
      </c>
      <c r="Z4" s="34" t="s">
        <v>42</v>
      </c>
      <c r="AA4" s="6"/>
      <c r="AB4" s="11"/>
      <c r="AC4" s="12"/>
      <c r="AD4" s="26"/>
      <c r="AE4" s="26"/>
      <c r="AF4" s="23" t="s">
        <v>32</v>
      </c>
      <c r="AG4" s="23" t="s">
        <v>32</v>
      </c>
      <c r="AH4" s="23" t="s">
        <v>35</v>
      </c>
      <c r="AI4" s="23" t="s">
        <v>35</v>
      </c>
      <c r="AJ4" s="23" t="s">
        <v>42</v>
      </c>
      <c r="AK4" s="34" t="s">
        <v>42</v>
      </c>
      <c r="AL4" s="46" t="s">
        <v>42</v>
      </c>
      <c r="AM4" s="34" t="s">
        <v>42</v>
      </c>
      <c r="AO4" s="11"/>
      <c r="AP4" s="12"/>
      <c r="AQ4" s="26"/>
      <c r="AR4" s="26"/>
      <c r="AS4" s="23" t="s">
        <v>32</v>
      </c>
      <c r="AT4" s="23" t="s">
        <v>32</v>
      </c>
      <c r="AU4" s="23" t="s">
        <v>35</v>
      </c>
      <c r="AV4" s="23" t="s">
        <v>35</v>
      </c>
      <c r="AW4" s="23" t="s">
        <v>42</v>
      </c>
      <c r="AX4" s="34" t="s">
        <v>42</v>
      </c>
      <c r="AY4" s="46" t="s">
        <v>42</v>
      </c>
      <c r="AZ4" s="34" t="s">
        <v>42</v>
      </c>
      <c r="BA4" s="6"/>
      <c r="BB4" s="11"/>
      <c r="BC4" s="12"/>
      <c r="BD4" s="26"/>
      <c r="BE4" s="26"/>
      <c r="BF4" s="23" t="s">
        <v>32</v>
      </c>
      <c r="BG4" s="23" t="s">
        <v>32</v>
      </c>
      <c r="BH4" s="23" t="s">
        <v>35</v>
      </c>
      <c r="BI4" s="23" t="s">
        <v>35</v>
      </c>
      <c r="BJ4" s="23" t="s">
        <v>42</v>
      </c>
      <c r="BK4" s="34" t="s">
        <v>42</v>
      </c>
      <c r="BL4" s="46" t="s">
        <v>42</v>
      </c>
      <c r="BM4" s="34" t="s">
        <v>42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33</v>
      </c>
      <c r="G5" s="23" t="s">
        <v>34</v>
      </c>
      <c r="H5" s="23" t="s">
        <v>33</v>
      </c>
      <c r="I5" s="23" t="s">
        <v>34</v>
      </c>
      <c r="J5" s="23" t="s">
        <v>37</v>
      </c>
      <c r="K5" s="34" t="s">
        <v>38</v>
      </c>
      <c r="L5" s="46" t="s">
        <v>43</v>
      </c>
      <c r="M5" s="34" t="s">
        <v>44</v>
      </c>
      <c r="N5" s="6"/>
      <c r="O5" s="16"/>
      <c r="P5" s="18"/>
      <c r="Q5" s="23" t="s">
        <v>6</v>
      </c>
      <c r="R5" s="23" t="s">
        <v>4</v>
      </c>
      <c r="S5" s="23" t="s">
        <v>33</v>
      </c>
      <c r="T5" s="23" t="s">
        <v>34</v>
      </c>
      <c r="U5" s="23" t="s">
        <v>33</v>
      </c>
      <c r="V5" s="23" t="s">
        <v>34</v>
      </c>
      <c r="W5" s="23" t="s">
        <v>37</v>
      </c>
      <c r="X5" s="34" t="s">
        <v>38</v>
      </c>
      <c r="Y5" s="46" t="s">
        <v>43</v>
      </c>
      <c r="Z5" s="34" t="s">
        <v>44</v>
      </c>
      <c r="AA5" s="6"/>
      <c r="AB5" s="16"/>
      <c r="AC5" s="18"/>
      <c r="AD5" s="23" t="s">
        <v>6</v>
      </c>
      <c r="AE5" s="23" t="s">
        <v>4</v>
      </c>
      <c r="AF5" s="23" t="s">
        <v>33</v>
      </c>
      <c r="AG5" s="23" t="s">
        <v>34</v>
      </c>
      <c r="AH5" s="23" t="s">
        <v>33</v>
      </c>
      <c r="AI5" s="23" t="s">
        <v>34</v>
      </c>
      <c r="AJ5" s="23" t="s">
        <v>37</v>
      </c>
      <c r="AK5" s="34" t="s">
        <v>38</v>
      </c>
      <c r="AL5" s="46" t="s">
        <v>43</v>
      </c>
      <c r="AM5" s="34" t="s">
        <v>44</v>
      </c>
      <c r="AO5" s="16"/>
      <c r="AP5" s="18"/>
      <c r="AQ5" s="23" t="s">
        <v>6</v>
      </c>
      <c r="AR5" s="23" t="s">
        <v>4</v>
      </c>
      <c r="AS5" s="23" t="s">
        <v>33</v>
      </c>
      <c r="AT5" s="23" t="s">
        <v>34</v>
      </c>
      <c r="AU5" s="23" t="s">
        <v>33</v>
      </c>
      <c r="AV5" s="23" t="s">
        <v>34</v>
      </c>
      <c r="AW5" s="23" t="s">
        <v>37</v>
      </c>
      <c r="AX5" s="34" t="s">
        <v>38</v>
      </c>
      <c r="AY5" s="46" t="s">
        <v>43</v>
      </c>
      <c r="AZ5" s="34" t="s">
        <v>44</v>
      </c>
      <c r="BA5" s="6"/>
      <c r="BB5" s="16"/>
      <c r="BC5" s="18"/>
      <c r="BD5" s="23" t="s">
        <v>6</v>
      </c>
      <c r="BE5" s="23" t="s">
        <v>4</v>
      </c>
      <c r="BF5" s="23" t="s">
        <v>33</v>
      </c>
      <c r="BG5" s="23" t="s">
        <v>34</v>
      </c>
      <c r="BH5" s="23" t="s">
        <v>33</v>
      </c>
      <c r="BI5" s="23" t="s">
        <v>34</v>
      </c>
      <c r="BJ5" s="23" t="s">
        <v>37</v>
      </c>
      <c r="BK5" s="34" t="s">
        <v>38</v>
      </c>
      <c r="BL5" s="46" t="s">
        <v>43</v>
      </c>
      <c r="BM5" s="34" t="s">
        <v>44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39</v>
      </c>
      <c r="G6" s="10" t="s">
        <v>39</v>
      </c>
      <c r="H6" s="10" t="s">
        <v>40</v>
      </c>
      <c r="I6" s="10" t="s">
        <v>40</v>
      </c>
      <c r="J6" s="9" t="s">
        <v>41</v>
      </c>
      <c r="K6" s="35" t="s">
        <v>41</v>
      </c>
      <c r="L6" s="47" t="s">
        <v>39</v>
      </c>
      <c r="M6" s="48" t="s">
        <v>45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39</v>
      </c>
      <c r="T6" s="10" t="s">
        <v>39</v>
      </c>
      <c r="U6" s="10" t="s">
        <v>40</v>
      </c>
      <c r="V6" s="10" t="s">
        <v>40</v>
      </c>
      <c r="W6" s="9" t="s">
        <v>41</v>
      </c>
      <c r="X6" s="35" t="s">
        <v>41</v>
      </c>
      <c r="Y6" s="47" t="s">
        <v>39</v>
      </c>
      <c r="Z6" s="48" t="s">
        <v>45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39</v>
      </c>
      <c r="AG6" s="10" t="s">
        <v>39</v>
      </c>
      <c r="AH6" s="10" t="s">
        <v>40</v>
      </c>
      <c r="AI6" s="10" t="s">
        <v>40</v>
      </c>
      <c r="AJ6" s="9" t="s">
        <v>41</v>
      </c>
      <c r="AK6" s="35" t="s">
        <v>41</v>
      </c>
      <c r="AL6" s="47" t="s">
        <v>39</v>
      </c>
      <c r="AM6" s="48" t="s">
        <v>45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39</v>
      </c>
      <c r="AT6" s="10" t="s">
        <v>39</v>
      </c>
      <c r="AU6" s="10" t="s">
        <v>40</v>
      </c>
      <c r="AV6" s="10" t="s">
        <v>40</v>
      </c>
      <c r="AW6" s="9" t="s">
        <v>41</v>
      </c>
      <c r="AX6" s="35" t="s">
        <v>41</v>
      </c>
      <c r="AY6" s="47" t="s">
        <v>39</v>
      </c>
      <c r="AZ6" s="48" t="s">
        <v>45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39</v>
      </c>
      <c r="BG6" s="10" t="s">
        <v>39</v>
      </c>
      <c r="BH6" s="10" t="s">
        <v>40</v>
      </c>
      <c r="BI6" s="10" t="s">
        <v>40</v>
      </c>
      <c r="BJ6" s="9" t="s">
        <v>41</v>
      </c>
      <c r="BK6" s="35" t="s">
        <v>41</v>
      </c>
      <c r="BL6" s="47" t="s">
        <v>39</v>
      </c>
      <c r="BM6" s="48" t="s">
        <v>45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22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4173</v>
      </c>
      <c r="F8" s="30">
        <v>35.025223063857482</v>
      </c>
      <c r="G8" s="30">
        <v>27.28346113132956</v>
      </c>
      <c r="H8" s="30">
        <v>303.84814527685</v>
      </c>
      <c r="I8" s="30">
        <v>957.55057542797886</v>
      </c>
      <c r="J8" s="32">
        <f>(G8-F8)/F8</f>
        <v>-0.22103390800433315</v>
      </c>
      <c r="K8" s="36">
        <f t="shared" ref="K8:K11" si="0">(I8-H8)/H8</f>
        <v>2.151411618970096</v>
      </c>
      <c r="L8" s="49">
        <f>kWh_in_MMBtu*(I8-H8)*Elec_source_E+(G8-F8)*Gas_source_E</f>
        <v>-1.4400716608388917</v>
      </c>
      <c r="M8" s="50">
        <f>(I8-H8)*Elec_emissions/1000+(G8-F8)*Gas_emissions</f>
        <v>-187.55567064186323</v>
      </c>
      <c r="N8" s="6"/>
      <c r="O8" s="16">
        <v>1</v>
      </c>
      <c r="P8" s="17" t="s">
        <v>22</v>
      </c>
      <c r="Q8" s="18">
        <v>7241</v>
      </c>
      <c r="R8" s="18">
        <v>3029</v>
      </c>
      <c r="S8" s="30">
        <v>33.59722857532914</v>
      </c>
      <c r="T8" s="30">
        <v>26.128128372819557</v>
      </c>
      <c r="U8" s="30">
        <v>294.72665018525925</v>
      </c>
      <c r="V8" s="30">
        <v>920.55391136431888</v>
      </c>
      <c r="W8" s="32">
        <f>(T8-S8)/S8</f>
        <v>-0.22231298589890941</v>
      </c>
      <c r="X8" s="36">
        <f t="shared" ref="X8:X11" si="1">(V8-U8)/U8</f>
        <v>2.1234159204322962</v>
      </c>
      <c r="Y8" s="49">
        <f>kWh_in_MMBtu*(V8-U8)*Elec_source_E+(T8-S8)*Gas_source_E</f>
        <v>-1.4412981231522748</v>
      </c>
      <c r="Z8" s="50">
        <f>(V8-U8)*Elec_emissions/1000+(T8-S8)*Gas_emissions</f>
        <v>-188.00489201455616</v>
      </c>
      <c r="AA8" s="6"/>
      <c r="AB8" s="16">
        <v>1</v>
      </c>
      <c r="AC8" s="17" t="s">
        <v>22</v>
      </c>
      <c r="AD8" s="18">
        <v>2476</v>
      </c>
      <c r="AE8" s="18">
        <v>1040</v>
      </c>
      <c r="AF8" s="30">
        <v>33.772863126715372</v>
      </c>
      <c r="AG8" s="30">
        <v>25.604257293476959</v>
      </c>
      <c r="AH8" s="30">
        <v>297.58726375679572</v>
      </c>
      <c r="AI8" s="30">
        <v>1072.5497168382628</v>
      </c>
      <c r="AJ8" s="32">
        <f>(AG8-AF8)/AF8</f>
        <v>-0.24186891714184561</v>
      </c>
      <c r="AK8" s="36">
        <f t="shared" ref="AK8:AK11" si="2">(AI8-AH8)/AH8</f>
        <v>2.6041519495767402</v>
      </c>
      <c r="AL8" s="49">
        <f>kWh_in_MMBtu*(AI8-AH8)*Elec_source_E+(AG8-AF8)*Gas_source_E</f>
        <v>-0.60713828530641756</v>
      </c>
      <c r="AM8" s="50">
        <f>(AI8-AH8)*Elec_emissions/1000+(AG8-AF8)*Gas_emissions</f>
        <v>-73.989650705593476</v>
      </c>
      <c r="AO8" s="16">
        <v>1</v>
      </c>
      <c r="AP8" s="17" t="s">
        <v>22</v>
      </c>
      <c r="AQ8" s="18">
        <v>211</v>
      </c>
      <c r="AR8" s="18">
        <v>77</v>
      </c>
      <c r="AS8" s="30">
        <v>94.77438455770816</v>
      </c>
      <c r="AT8" s="30">
        <v>82.634217870221732</v>
      </c>
      <c r="AU8" s="30">
        <v>668.19371399242721</v>
      </c>
      <c r="AV8" s="30">
        <v>972.30884352928035</v>
      </c>
      <c r="AW8" s="32">
        <f>(AT8-AS8)/AS8</f>
        <v>-0.12809544207690712</v>
      </c>
      <c r="AX8" s="36">
        <f t="shared" ref="AX8:AX11" si="3">(AV8-AU8)/AU8</f>
        <v>0.45513018630447599</v>
      </c>
      <c r="AY8" s="49">
        <f>kWh_in_MMBtu*(AV8-AU8)*Elec_source_E+(AT8-AS8)*Gas_source_E</f>
        <v>-9.9769666899427065</v>
      </c>
      <c r="AZ8" s="50">
        <f>(AV8-AU8)*Elec_emissions/1000+(AT8-AS8)*Gas_emissions</f>
        <v>-1342.4211047139204</v>
      </c>
      <c r="BA8" s="6"/>
      <c r="BB8" s="16">
        <v>1</v>
      </c>
      <c r="BC8" s="17" t="s">
        <v>22</v>
      </c>
      <c r="BD8" s="18">
        <v>72</v>
      </c>
      <c r="BE8" s="18">
        <v>27</v>
      </c>
      <c r="BF8" s="30">
        <v>73.068341780650996</v>
      </c>
      <c r="BG8" s="30">
        <v>63.722966612770243</v>
      </c>
      <c r="BH8" s="30">
        <v>529.24505720972763</v>
      </c>
      <c r="BI8" s="30">
        <v>636.3432324032733</v>
      </c>
      <c r="BJ8" s="32">
        <f>(BG8-BF8)/BF8</f>
        <v>-0.12789910021408854</v>
      </c>
      <c r="BK8" s="36">
        <f t="shared" ref="BK8:BK11" si="4">(BI8-BH8)/BH8</f>
        <v>0.20236027476229246</v>
      </c>
      <c r="BL8" s="49">
        <f>kWh_in_MMBtu*(BI8-BH8)*Elec_source_E+(BG8-BF8)*Gas_source_E</f>
        <v>-9.0398805114020409</v>
      </c>
      <c r="BM8" s="50">
        <f>(BI8-BH8)*Elec_emissions/1000+(BG8-BF8)*Gas_emissions</f>
        <v>-1218.0494029470553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4795</v>
      </c>
      <c r="F9" s="30">
        <v>35.626650872895951</v>
      </c>
      <c r="G9" s="31">
        <v>28.240142230366793</v>
      </c>
      <c r="H9" s="31">
        <v>307.14670753071516</v>
      </c>
      <c r="I9" s="30">
        <v>873.6461014342575</v>
      </c>
      <c r="J9" s="37">
        <f t="shared" ref="J9:J11" si="5">(G9-F9)/F9</f>
        <v>-0.20733098569612299</v>
      </c>
      <c r="K9" s="38">
        <f t="shared" si="0"/>
        <v>1.8443935097265904</v>
      </c>
      <c r="L9" s="49">
        <f>kWh_in_MMBtu*(I9-H9)*Elec_source_E+(G9-F9)*Gas_source_E</f>
        <v>-1.9864293587565953</v>
      </c>
      <c r="M9" s="50">
        <f>(I9-H9)*Elec_emissions/1000+(G9-F9)*Gas_emissions</f>
        <v>-262.12665171603567</v>
      </c>
      <c r="N9" s="6"/>
      <c r="O9" s="16">
        <v>2</v>
      </c>
      <c r="P9" s="17" t="s">
        <v>23</v>
      </c>
      <c r="Q9" s="18">
        <v>7241</v>
      </c>
      <c r="R9" s="18">
        <v>3428</v>
      </c>
      <c r="S9" s="30">
        <v>34.188770750559044</v>
      </c>
      <c r="T9" s="31">
        <v>27.005598395807905</v>
      </c>
      <c r="U9" s="31">
        <v>298.34744893409533</v>
      </c>
      <c r="V9" s="30">
        <v>842.54177511592081</v>
      </c>
      <c r="W9" s="37">
        <f t="shared" ref="W9:W11" si="6">(T9-S9)/S9</f>
        <v>-0.21010326481637784</v>
      </c>
      <c r="X9" s="38">
        <f t="shared" si="1"/>
        <v>1.8240287561568445</v>
      </c>
      <c r="Y9" s="49">
        <f>kWh_in_MMBtu*(V9-U9)*Elec_source_E+(T9-S9)*Gas_source_E</f>
        <v>-2.0035878106476162</v>
      </c>
      <c r="Z9" s="50">
        <f>(V9-U9)*Elec_emissions/1000+(T9-S9)*Gas_emissions</f>
        <v>-264.66778588004308</v>
      </c>
      <c r="AA9" s="6"/>
      <c r="AB9" s="16">
        <v>2</v>
      </c>
      <c r="AC9" s="17" t="s">
        <v>23</v>
      </c>
      <c r="AD9" s="18">
        <v>2476</v>
      </c>
      <c r="AE9" s="18">
        <v>1240</v>
      </c>
      <c r="AF9" s="30">
        <v>34.294608368859961</v>
      </c>
      <c r="AG9" s="31">
        <v>26.721505507536431</v>
      </c>
      <c r="AH9" s="31">
        <v>299.71737271973814</v>
      </c>
      <c r="AI9" s="30">
        <v>964.36500852682582</v>
      </c>
      <c r="AJ9" s="37">
        <f t="shared" ref="AJ9:AJ11" si="7">(AG9-AF9)/AF9</f>
        <v>-0.22082488243837262</v>
      </c>
      <c r="AK9" s="38">
        <f t="shared" si="2"/>
        <v>2.2175812825791423</v>
      </c>
      <c r="AL9" s="49">
        <f>kWh_in_MMBtu*(AI9-AH9)*Elec_source_E+(AG9-AF9)*Gas_source_E</f>
        <v>-1.1390553978581446</v>
      </c>
      <c r="AM9" s="50">
        <f>(AI9-AH9)*Elec_emissions/1000+(AG9-AF9)*Gas_emissions</f>
        <v>-146.84845815105348</v>
      </c>
      <c r="AO9" s="16">
        <v>2</v>
      </c>
      <c r="AP9" s="17" t="s">
        <v>23</v>
      </c>
      <c r="AQ9" s="18">
        <v>211</v>
      </c>
      <c r="AR9" s="18">
        <v>96</v>
      </c>
      <c r="AS9" s="30">
        <v>89.80295788149364</v>
      </c>
      <c r="AT9" s="31">
        <v>78.303140530009415</v>
      </c>
      <c r="AU9" s="31">
        <v>634.63152121066162</v>
      </c>
      <c r="AV9" s="30">
        <v>885.41514454117305</v>
      </c>
      <c r="AW9" s="37">
        <f t="shared" ref="AW9:AW11" si="8">(AT9-AS9)/AS9</f>
        <v>-0.12805610887182234</v>
      </c>
      <c r="AX9" s="38">
        <f t="shared" si="3"/>
        <v>0.39516414635708824</v>
      </c>
      <c r="AY9" s="49">
        <f>kWh_in_MMBtu*(AV9-AU9)*Elec_source_E+(AT9-AS9)*Gas_source_E</f>
        <v>-9.8499457278751983</v>
      </c>
      <c r="AZ9" s="50">
        <f>(AV9-AU9)*Elec_emissions/1000+(AT9-AS9)*Gas_emissions</f>
        <v>-1325.8337623456173</v>
      </c>
      <c r="BA9" s="6"/>
      <c r="BB9" s="16">
        <v>2</v>
      </c>
      <c r="BC9" s="17" t="s">
        <v>23</v>
      </c>
      <c r="BD9" s="18">
        <v>72</v>
      </c>
      <c r="BE9" s="18">
        <v>31</v>
      </c>
      <c r="BF9" s="30">
        <v>80.138273180950748</v>
      </c>
      <c r="BG9" s="31">
        <v>70.468463663000023</v>
      </c>
      <c r="BH9" s="31">
        <v>563.20127274197068</v>
      </c>
      <c r="BI9" s="30">
        <v>647.98022034451935</v>
      </c>
      <c r="BJ9" s="37">
        <f t="shared" ref="BJ9:BJ11" si="9">(BG9-BF9)/BF9</f>
        <v>-0.1206640614293806</v>
      </c>
      <c r="BK9" s="38">
        <f t="shared" si="4"/>
        <v>0.15053046167633563</v>
      </c>
      <c r="BL9" s="49">
        <f>kWh_in_MMBtu*(BI9-BH9)*Elec_source_E+(BG9-BF9)*Gas_source_E</f>
        <v>-9.6324605521720041</v>
      </c>
      <c r="BM9" s="50">
        <f>(BI9-BH9)*Elec_emissions/1000+(BG9-BF9)*Gas_emissions</f>
        <v>-1298.1934093246507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7175</v>
      </c>
      <c r="F10" s="30">
        <v>36.571991165432927</v>
      </c>
      <c r="G10" s="31">
        <v>30.079599215987205</v>
      </c>
      <c r="H10" s="31">
        <v>313.35089163924874</v>
      </c>
      <c r="I10" s="30">
        <v>767.54988483193131</v>
      </c>
      <c r="J10" s="37">
        <f t="shared" si="5"/>
        <v>-0.17752361144564077</v>
      </c>
      <c r="K10" s="38">
        <f t="shared" si="0"/>
        <v>1.4494900295850695</v>
      </c>
      <c r="L10" s="49">
        <f>kWh_in_MMBtu*(I10-H10)*Elec_source_E+(G10-F10)*Gas_source_E</f>
        <v>-2.2141149000445308</v>
      </c>
      <c r="M10" s="50">
        <f>(I10-H10)*Elec_emissions/1000+(G10-F10)*Gas_emissions</f>
        <v>-293.97628046636066</v>
      </c>
      <c r="N10" s="6"/>
      <c r="O10" s="16">
        <v>3</v>
      </c>
      <c r="P10" s="17" t="s">
        <v>24</v>
      </c>
      <c r="Q10" s="18">
        <v>7241</v>
      </c>
      <c r="R10" s="18">
        <v>4937</v>
      </c>
      <c r="S10" s="30">
        <v>35.431423825292249</v>
      </c>
      <c r="T10" s="31">
        <v>28.869880559559693</v>
      </c>
      <c r="U10" s="31">
        <v>306.71083424630251</v>
      </c>
      <c r="V10" s="30">
        <v>764.30733071938573</v>
      </c>
      <c r="W10" s="37">
        <f t="shared" si="6"/>
        <v>-0.18518994037853725</v>
      </c>
      <c r="X10" s="38">
        <f t="shared" si="1"/>
        <v>1.4919476111678949</v>
      </c>
      <c r="Y10" s="49">
        <f>kWh_in_MMBtu*(V10-U10)*Elec_source_E+(T10-S10)*Gas_source_E</f>
        <v>-2.2531166291702691</v>
      </c>
      <c r="Z10" s="50">
        <f>(V10-U10)*Elec_emissions/1000+(T10-S10)*Gas_emissions</f>
        <v>-299.20155419082278</v>
      </c>
      <c r="AA10" s="6"/>
      <c r="AB10" s="16">
        <v>3</v>
      </c>
      <c r="AC10" s="17" t="s">
        <v>24</v>
      </c>
      <c r="AD10" s="18">
        <v>2476</v>
      </c>
      <c r="AE10" s="18">
        <v>2043</v>
      </c>
      <c r="AF10" s="30">
        <v>34.763837826249308</v>
      </c>
      <c r="AG10" s="31">
        <v>28.733295279339679</v>
      </c>
      <c r="AH10" s="31">
        <v>302.32364140607973</v>
      </c>
      <c r="AI10" s="30">
        <v>779.94452020864549</v>
      </c>
      <c r="AJ10" s="37">
        <f t="shared" si="7"/>
        <v>-0.17347171440191556</v>
      </c>
      <c r="AK10" s="38">
        <f t="shared" si="2"/>
        <v>1.5798330444195319</v>
      </c>
      <c r="AL10" s="49">
        <f>kWh_in_MMBtu*(AI10-AH10)*Elec_source_E+(AG10-AF10)*Gas_source_E</f>
        <v>-1.4599475460872933</v>
      </c>
      <c r="AM10" s="50">
        <f>(AI10-AH10)*Elec_emissions/1000+(AG10-AF10)*Gas_emissions</f>
        <v>-192.02899661678498</v>
      </c>
      <c r="AO10" s="16">
        <v>3</v>
      </c>
      <c r="AP10" s="17" t="s">
        <v>24</v>
      </c>
      <c r="AQ10" s="18">
        <v>211</v>
      </c>
      <c r="AR10" s="18">
        <v>137</v>
      </c>
      <c r="AS10" s="30">
        <v>86.458486132626021</v>
      </c>
      <c r="AT10" s="31">
        <v>75.968168770530113</v>
      </c>
      <c r="AU10" s="31">
        <v>614.32547803085708</v>
      </c>
      <c r="AV10" s="30">
        <v>779.35067629599757</v>
      </c>
      <c r="AW10" s="37">
        <f t="shared" si="8"/>
        <v>-0.12133357674114162</v>
      </c>
      <c r="AX10" s="38">
        <f t="shared" si="3"/>
        <v>0.26862828283487111</v>
      </c>
      <c r="AY10" s="49">
        <f>kWh_in_MMBtu*(AV10-AU10)*Elec_source_E+(AT10-AS10)*Gas_source_E</f>
        <v>-9.667708713642952</v>
      </c>
      <c r="AZ10" s="50">
        <f>(AV10-AU10)*Elec_emissions/1000+(AT10-AS10)*Gas_emissions</f>
        <v>-1302.1300139505843</v>
      </c>
      <c r="BA10" s="6"/>
      <c r="BB10" s="16">
        <v>3</v>
      </c>
      <c r="BC10" s="17" t="s">
        <v>24</v>
      </c>
      <c r="BD10" s="18">
        <v>72</v>
      </c>
      <c r="BE10" s="18">
        <v>58</v>
      </c>
      <c r="BF10" s="30">
        <v>79.513170815791185</v>
      </c>
      <c r="BG10" s="31">
        <v>72.082115084635589</v>
      </c>
      <c r="BH10" s="31">
        <v>556.05980956486007</v>
      </c>
      <c r="BI10" s="30">
        <v>579.09369773557682</v>
      </c>
      <c r="BJ10" s="37">
        <f t="shared" si="9"/>
        <v>-9.3456916067039805E-2</v>
      </c>
      <c r="BK10" s="38">
        <f t="shared" si="4"/>
        <v>4.1423400458921365E-2</v>
      </c>
      <c r="BL10" s="49">
        <f>kWh_in_MMBtu*(BI10-BH10)*Elec_source_E+(BG10-BF10)*Gas_source_E</f>
        <v>-7.8532530893049612</v>
      </c>
      <c r="BM10" s="50">
        <f>(BI10-BH10)*Elec_emissions/1000+(BG10-BF10)*Gas_emissions</f>
        <v>-1058.8739190796505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9948</v>
      </c>
      <c r="F11" s="39">
        <v>38.719817209258501</v>
      </c>
      <c r="G11" s="40">
        <v>32.019858352761666</v>
      </c>
      <c r="H11" s="40">
        <v>320.55397109065103</v>
      </c>
      <c r="I11" s="39">
        <v>784.21788352535975</v>
      </c>
      <c r="J11" s="41">
        <f t="shared" si="5"/>
        <v>-0.17303694437107964</v>
      </c>
      <c r="K11" s="42">
        <f t="shared" si="0"/>
        <v>1.4464456979183293</v>
      </c>
      <c r="L11" s="51">
        <f>kWh_in_MMBtu*(I11-H11)*Elec_source_E+(G11-F11)*Gas_source_E</f>
        <v>-2.339032697331012</v>
      </c>
      <c r="M11" s="52">
        <f>(I11-H11)*Elec_emissions/1000+(G11-F11)*Gas_emissions</f>
        <v>-310.72662322496831</v>
      </c>
      <c r="N11" s="6"/>
      <c r="O11" s="19">
        <v>4</v>
      </c>
      <c r="P11" s="14" t="s">
        <v>25</v>
      </c>
      <c r="Q11" s="13">
        <v>7241</v>
      </c>
      <c r="R11" s="13">
        <v>7201</v>
      </c>
      <c r="S11" s="39">
        <v>38.04320528536261</v>
      </c>
      <c r="T11" s="40">
        <v>31.497896437939989</v>
      </c>
      <c r="U11" s="40">
        <v>315.98408181261777</v>
      </c>
      <c r="V11" s="39">
        <v>766.61238383339867</v>
      </c>
      <c r="W11" s="41">
        <f t="shared" si="6"/>
        <v>-0.17204935279049619</v>
      </c>
      <c r="X11" s="42">
        <f t="shared" si="1"/>
        <v>1.4261107693646691</v>
      </c>
      <c r="Y11" s="51">
        <f>kWh_in_MMBtu*(V11-U11)*Elec_source_E+(T11-S11)*Gas_source_E</f>
        <v>-2.3100216503551163</v>
      </c>
      <c r="Z11" s="52">
        <f>(V11-U11)*Elec_emissions/1000+(T11-S11)*Gas_emissions</f>
        <v>-306.94684943290986</v>
      </c>
      <c r="AA11" s="6"/>
      <c r="AB11" s="19">
        <v>4</v>
      </c>
      <c r="AC11" s="14" t="s">
        <v>25</v>
      </c>
      <c r="AD11" s="13">
        <v>2476</v>
      </c>
      <c r="AE11" s="13">
        <v>2466</v>
      </c>
      <c r="AF11" s="39">
        <v>35.168898134419379</v>
      </c>
      <c r="AG11" s="40">
        <v>28.433654556899008</v>
      </c>
      <c r="AH11" s="40">
        <v>301.6232118565764</v>
      </c>
      <c r="AI11" s="39">
        <v>834.77301703749379</v>
      </c>
      <c r="AJ11" s="41">
        <f t="shared" si="7"/>
        <v>-0.19151136187939508</v>
      </c>
      <c r="AK11" s="42">
        <f t="shared" si="2"/>
        <v>1.7676020419623182</v>
      </c>
      <c r="AL11" s="51">
        <f>kWh_in_MMBtu*(AI11-AH11)*Elec_source_E+(AG11-AF11)*Gas_source_E</f>
        <v>-1.6335865753390699</v>
      </c>
      <c r="AM11" s="52">
        <f>(AI11-AH11)*Elec_emissions/1000+(AG11-AF11)*Gas_emissions</f>
        <v>-214.88098916244076</v>
      </c>
      <c r="AO11" s="19">
        <v>4</v>
      </c>
      <c r="AP11" s="14" t="s">
        <v>25</v>
      </c>
      <c r="AQ11" s="13">
        <v>211</v>
      </c>
      <c r="AR11" s="13">
        <v>209</v>
      </c>
      <c r="AS11" s="39">
        <v>89.140907925350447</v>
      </c>
      <c r="AT11" s="40">
        <v>78.251409889887682</v>
      </c>
      <c r="AU11" s="40">
        <v>616.43710780103095</v>
      </c>
      <c r="AV11" s="39">
        <v>848.88752645482987</v>
      </c>
      <c r="AW11" s="41">
        <f t="shared" si="8"/>
        <v>-0.12216050171467842</v>
      </c>
      <c r="AX11" s="42">
        <f t="shared" si="3"/>
        <v>0.37708699835251897</v>
      </c>
      <c r="AY11" s="51">
        <f>kWh_in_MMBtu*(AV11-AU11)*Elec_source_E+(AT11-AS11)*Gas_source_E</f>
        <v>-9.3809704562382787</v>
      </c>
      <c r="AZ11" s="52">
        <f>(AV11-AU11)*Elec_emissions/1000+(AT11-AS11)*Gas_emissions</f>
        <v>-1262.7733024904028</v>
      </c>
      <c r="BA11" s="6"/>
      <c r="BB11" s="19">
        <v>4</v>
      </c>
      <c r="BC11" s="14" t="s">
        <v>25</v>
      </c>
      <c r="BD11" s="13">
        <v>72</v>
      </c>
      <c r="BE11" s="13">
        <v>72</v>
      </c>
      <c r="BF11" s="39">
        <v>81.648163637943227</v>
      </c>
      <c r="BG11" s="40">
        <v>72.850858880091863</v>
      </c>
      <c r="BH11" s="40">
        <v>567.10187928334949</v>
      </c>
      <c r="BI11" s="39">
        <v>625.77744836697002</v>
      </c>
      <c r="BJ11" s="41">
        <f t="shared" si="9"/>
        <v>-0.10774651095475604</v>
      </c>
      <c r="BK11" s="42">
        <f t="shared" si="4"/>
        <v>0.10346565798330495</v>
      </c>
      <c r="BL11" s="51">
        <f>kWh_in_MMBtu*(BI11-BH11)*Elec_source_E+(BG11-BF11)*Gas_source_E</f>
        <v>-8.9608895653378475</v>
      </c>
      <c r="BM11" s="52">
        <f>(BI11-BH11)*Elec_emissions/1000+(BG11-BF11)*Gas_emissions</f>
        <v>-1207.8895219565661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62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62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62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62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62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53" t="s">
        <v>36</v>
      </c>
      <c r="G18" s="53"/>
      <c r="H18" s="53"/>
      <c r="I18" s="53"/>
      <c r="J18" s="28"/>
      <c r="K18" s="29"/>
      <c r="L18" s="45"/>
      <c r="M18" s="29"/>
      <c r="N18" s="5"/>
      <c r="O18" s="27"/>
      <c r="P18" s="28"/>
      <c r="Q18" s="28"/>
      <c r="R18" s="28"/>
      <c r="S18" s="53" t="s">
        <v>36</v>
      </c>
      <c r="T18" s="53"/>
      <c r="U18" s="53"/>
      <c r="V18" s="53"/>
      <c r="W18" s="28"/>
      <c r="X18" s="29"/>
      <c r="Y18" s="45"/>
      <c r="Z18" s="29"/>
      <c r="AB18" s="27"/>
      <c r="AC18" s="28"/>
      <c r="AD18" s="28"/>
      <c r="AE18" s="28"/>
      <c r="AF18" s="53" t="s">
        <v>36</v>
      </c>
      <c r="AG18" s="53"/>
      <c r="AH18" s="53"/>
      <c r="AI18" s="53"/>
      <c r="AJ18" s="28"/>
      <c r="AK18" s="29"/>
      <c r="AL18" s="45"/>
      <c r="AM18" s="29"/>
      <c r="AO18" s="27"/>
      <c r="AP18" s="28"/>
      <c r="AQ18" s="28"/>
      <c r="AR18" s="28"/>
      <c r="AS18" s="53" t="s">
        <v>36</v>
      </c>
      <c r="AT18" s="53"/>
      <c r="AU18" s="53"/>
      <c r="AV18" s="53"/>
      <c r="AW18" s="28"/>
      <c r="AX18" s="29"/>
      <c r="AY18" s="45"/>
      <c r="AZ18" s="29"/>
      <c r="BB18" s="27"/>
      <c r="BC18" s="28"/>
      <c r="BD18" s="28"/>
      <c r="BE18" s="28"/>
      <c r="BF18" s="53" t="s">
        <v>36</v>
      </c>
      <c r="BG18" s="53"/>
      <c r="BH18" s="53"/>
      <c r="BI18" s="53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32</v>
      </c>
      <c r="G19" s="23" t="s">
        <v>32</v>
      </c>
      <c r="H19" s="23" t="s">
        <v>35</v>
      </c>
      <c r="I19" s="23" t="s">
        <v>35</v>
      </c>
      <c r="J19" s="23" t="s">
        <v>42</v>
      </c>
      <c r="K19" s="34" t="s">
        <v>42</v>
      </c>
      <c r="L19" s="46" t="s">
        <v>42</v>
      </c>
      <c r="M19" s="34" t="s">
        <v>42</v>
      </c>
      <c r="N19" s="6"/>
      <c r="O19" s="16"/>
      <c r="P19" s="18"/>
      <c r="Q19" s="26"/>
      <c r="R19" s="26"/>
      <c r="S19" s="23" t="s">
        <v>32</v>
      </c>
      <c r="T19" s="23" t="s">
        <v>32</v>
      </c>
      <c r="U19" s="23" t="s">
        <v>35</v>
      </c>
      <c r="V19" s="23" t="s">
        <v>35</v>
      </c>
      <c r="W19" s="23" t="s">
        <v>42</v>
      </c>
      <c r="X19" s="34" t="s">
        <v>42</v>
      </c>
      <c r="Y19" s="46" t="s">
        <v>42</v>
      </c>
      <c r="Z19" s="34" t="s">
        <v>42</v>
      </c>
      <c r="AA19" s="6"/>
      <c r="AB19" s="16"/>
      <c r="AC19" s="18"/>
      <c r="AD19" s="26"/>
      <c r="AE19" s="26"/>
      <c r="AF19" s="23" t="s">
        <v>32</v>
      </c>
      <c r="AG19" s="23" t="s">
        <v>32</v>
      </c>
      <c r="AH19" s="23" t="s">
        <v>35</v>
      </c>
      <c r="AI19" s="23" t="s">
        <v>35</v>
      </c>
      <c r="AJ19" s="23" t="s">
        <v>42</v>
      </c>
      <c r="AK19" s="34" t="s">
        <v>42</v>
      </c>
      <c r="AL19" s="46" t="s">
        <v>42</v>
      </c>
      <c r="AM19" s="34" t="s">
        <v>42</v>
      </c>
      <c r="AO19" s="16"/>
      <c r="AP19" s="18"/>
      <c r="AQ19" s="26"/>
      <c r="AR19" s="26"/>
      <c r="AS19" s="23" t="s">
        <v>32</v>
      </c>
      <c r="AT19" s="23" t="s">
        <v>32</v>
      </c>
      <c r="AU19" s="23" t="s">
        <v>35</v>
      </c>
      <c r="AV19" s="23" t="s">
        <v>35</v>
      </c>
      <c r="AW19" s="23" t="s">
        <v>42</v>
      </c>
      <c r="AX19" s="34" t="s">
        <v>42</v>
      </c>
      <c r="AY19" s="46" t="s">
        <v>42</v>
      </c>
      <c r="AZ19" s="34" t="s">
        <v>42</v>
      </c>
      <c r="BA19" s="6"/>
      <c r="BB19" s="16"/>
      <c r="BC19" s="18"/>
      <c r="BD19" s="26"/>
      <c r="BE19" s="26"/>
      <c r="BF19" s="23" t="s">
        <v>32</v>
      </c>
      <c r="BG19" s="23" t="s">
        <v>32</v>
      </c>
      <c r="BH19" s="23" t="s">
        <v>35</v>
      </c>
      <c r="BI19" s="23" t="s">
        <v>35</v>
      </c>
      <c r="BJ19" s="23" t="s">
        <v>42</v>
      </c>
      <c r="BK19" s="34" t="s">
        <v>42</v>
      </c>
      <c r="BL19" s="46" t="s">
        <v>42</v>
      </c>
      <c r="BM19" s="34" t="s">
        <v>42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33</v>
      </c>
      <c r="G20" s="23" t="s">
        <v>34</v>
      </c>
      <c r="H20" s="23" t="s">
        <v>33</v>
      </c>
      <c r="I20" s="23" t="s">
        <v>34</v>
      </c>
      <c r="J20" s="23" t="s">
        <v>37</v>
      </c>
      <c r="K20" s="34" t="s">
        <v>38</v>
      </c>
      <c r="L20" s="46" t="s">
        <v>43</v>
      </c>
      <c r="M20" s="34" t="s">
        <v>44</v>
      </c>
      <c r="N20" s="6"/>
      <c r="O20" s="16"/>
      <c r="P20" s="18"/>
      <c r="Q20" s="23" t="s">
        <v>6</v>
      </c>
      <c r="R20" s="23" t="s">
        <v>4</v>
      </c>
      <c r="S20" s="23" t="s">
        <v>33</v>
      </c>
      <c r="T20" s="23" t="s">
        <v>34</v>
      </c>
      <c r="U20" s="23" t="s">
        <v>33</v>
      </c>
      <c r="V20" s="23" t="s">
        <v>34</v>
      </c>
      <c r="W20" s="23" t="s">
        <v>37</v>
      </c>
      <c r="X20" s="34" t="s">
        <v>38</v>
      </c>
      <c r="Y20" s="46" t="s">
        <v>43</v>
      </c>
      <c r="Z20" s="34" t="s">
        <v>44</v>
      </c>
      <c r="AA20" s="6"/>
      <c r="AB20" s="16"/>
      <c r="AC20" s="18"/>
      <c r="AD20" s="23" t="s">
        <v>6</v>
      </c>
      <c r="AE20" s="23" t="s">
        <v>4</v>
      </c>
      <c r="AF20" s="23" t="s">
        <v>33</v>
      </c>
      <c r="AG20" s="23" t="s">
        <v>34</v>
      </c>
      <c r="AH20" s="23" t="s">
        <v>33</v>
      </c>
      <c r="AI20" s="23" t="s">
        <v>34</v>
      </c>
      <c r="AJ20" s="23" t="s">
        <v>37</v>
      </c>
      <c r="AK20" s="34" t="s">
        <v>38</v>
      </c>
      <c r="AL20" s="46" t="s">
        <v>43</v>
      </c>
      <c r="AM20" s="34" t="s">
        <v>44</v>
      </c>
      <c r="AO20" s="16"/>
      <c r="AP20" s="18"/>
      <c r="AQ20" s="23" t="s">
        <v>6</v>
      </c>
      <c r="AR20" s="23" t="s">
        <v>4</v>
      </c>
      <c r="AS20" s="23" t="s">
        <v>33</v>
      </c>
      <c r="AT20" s="23" t="s">
        <v>34</v>
      </c>
      <c r="AU20" s="23" t="s">
        <v>33</v>
      </c>
      <c r="AV20" s="23" t="s">
        <v>34</v>
      </c>
      <c r="AW20" s="23" t="s">
        <v>37</v>
      </c>
      <c r="AX20" s="34" t="s">
        <v>38</v>
      </c>
      <c r="AY20" s="46" t="s">
        <v>43</v>
      </c>
      <c r="AZ20" s="34" t="s">
        <v>44</v>
      </c>
      <c r="BA20" s="6"/>
      <c r="BB20" s="16"/>
      <c r="BC20" s="18"/>
      <c r="BD20" s="23" t="s">
        <v>6</v>
      </c>
      <c r="BE20" s="23" t="s">
        <v>4</v>
      </c>
      <c r="BF20" s="23" t="s">
        <v>33</v>
      </c>
      <c r="BG20" s="23" t="s">
        <v>34</v>
      </c>
      <c r="BH20" s="23" t="s">
        <v>33</v>
      </c>
      <c r="BI20" s="23" t="s">
        <v>34</v>
      </c>
      <c r="BJ20" s="23" t="s">
        <v>37</v>
      </c>
      <c r="BK20" s="34" t="s">
        <v>38</v>
      </c>
      <c r="BL20" s="46" t="s">
        <v>43</v>
      </c>
      <c r="BM20" s="34" t="s">
        <v>44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39</v>
      </c>
      <c r="G21" s="10" t="s">
        <v>39</v>
      </c>
      <c r="H21" s="10" t="s">
        <v>40</v>
      </c>
      <c r="I21" s="10" t="s">
        <v>40</v>
      </c>
      <c r="J21" s="9" t="s">
        <v>41</v>
      </c>
      <c r="K21" s="35" t="s">
        <v>41</v>
      </c>
      <c r="L21" s="47" t="s">
        <v>39</v>
      </c>
      <c r="M21" s="48" t="s">
        <v>45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39</v>
      </c>
      <c r="T21" s="10" t="s">
        <v>39</v>
      </c>
      <c r="U21" s="10" t="s">
        <v>40</v>
      </c>
      <c r="V21" s="10" t="s">
        <v>40</v>
      </c>
      <c r="W21" s="9" t="s">
        <v>41</v>
      </c>
      <c r="X21" s="35" t="s">
        <v>41</v>
      </c>
      <c r="Y21" s="47" t="s">
        <v>39</v>
      </c>
      <c r="Z21" s="48" t="s">
        <v>45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39</v>
      </c>
      <c r="AG21" s="10" t="s">
        <v>39</v>
      </c>
      <c r="AH21" s="10" t="s">
        <v>40</v>
      </c>
      <c r="AI21" s="10" t="s">
        <v>40</v>
      </c>
      <c r="AJ21" s="9" t="s">
        <v>41</v>
      </c>
      <c r="AK21" s="35" t="s">
        <v>41</v>
      </c>
      <c r="AL21" s="47" t="s">
        <v>39</v>
      </c>
      <c r="AM21" s="48" t="s">
        <v>45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39</v>
      </c>
      <c r="AT21" s="10" t="s">
        <v>39</v>
      </c>
      <c r="AU21" s="10" t="s">
        <v>40</v>
      </c>
      <c r="AV21" s="10" t="s">
        <v>40</v>
      </c>
      <c r="AW21" s="9" t="s">
        <v>41</v>
      </c>
      <c r="AX21" s="35" t="s">
        <v>41</v>
      </c>
      <c r="AY21" s="47" t="s">
        <v>39</v>
      </c>
      <c r="AZ21" s="48" t="s">
        <v>45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39</v>
      </c>
      <c r="BG21" s="10" t="s">
        <v>39</v>
      </c>
      <c r="BH21" s="10" t="s">
        <v>40</v>
      </c>
      <c r="BI21" s="10" t="s">
        <v>40</v>
      </c>
      <c r="BJ21" s="9" t="s">
        <v>41</v>
      </c>
      <c r="BK21" s="35" t="s">
        <v>41</v>
      </c>
      <c r="BL21" s="47" t="s">
        <v>39</v>
      </c>
      <c r="BM21" s="48" t="s">
        <v>45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1166</v>
      </c>
      <c r="F23" s="30">
        <v>52.710077112740876</v>
      </c>
      <c r="G23" s="30">
        <v>42.492585130776469</v>
      </c>
      <c r="H23" s="30">
        <v>377.64975327897798</v>
      </c>
      <c r="I23" s="30">
        <v>1156.6822431180756</v>
      </c>
      <c r="J23" s="32">
        <f>(G23-F23)/F23</f>
        <v>-0.19384323722597391</v>
      </c>
      <c r="K23" s="36">
        <f t="shared" ref="K23:K26" si="10">(I23-H23)/H23</f>
        <v>2.0628438998703902</v>
      </c>
      <c r="L23" s="49">
        <f>kWh_in_MMBtu*(I23-H23)*Elec_source_E+(G23-F23)*Gas_source_E</f>
        <v>-2.7968509303297076</v>
      </c>
      <c r="M23" s="50">
        <f>(I23-H23)*Elec_emissions/1000+(G23-F23)*Gas_emissions</f>
        <v>-369.25808112271989</v>
      </c>
      <c r="N23" s="6"/>
      <c r="O23" s="16">
        <v>1</v>
      </c>
      <c r="P23" s="17" t="s">
        <v>22</v>
      </c>
      <c r="Q23" s="18">
        <v>3779</v>
      </c>
      <c r="R23" s="18">
        <v>778</v>
      </c>
      <c r="S23" s="30">
        <v>51.896910391345386</v>
      </c>
      <c r="T23" s="30">
        <v>42.584748038945783</v>
      </c>
      <c r="U23" s="30">
        <v>370.12559065725719</v>
      </c>
      <c r="V23" s="30">
        <v>978.94624733050898</v>
      </c>
      <c r="W23" s="32">
        <f>(T23-S23)/S23</f>
        <v>-0.17943577531260033</v>
      </c>
      <c r="X23" s="36">
        <f t="shared" ref="X23:X26" si="11">(V23-U23)/U23</f>
        <v>1.6449028979383118</v>
      </c>
      <c r="Y23" s="49">
        <f>kWh_in_MMBtu*(V23-U23)*Elec_source_E+(T23-S23)*Gas_source_E</f>
        <v>-3.6323062492966329</v>
      </c>
      <c r="Z23" s="50">
        <f>(V23-U23)*Elec_emissions/1000+(T23-S23)*Gas_emissions</f>
        <v>-483.66263099983371</v>
      </c>
      <c r="AA23" s="6"/>
      <c r="AB23" s="16">
        <v>1</v>
      </c>
      <c r="AC23" s="17" t="s">
        <v>22</v>
      </c>
      <c r="AD23" s="18">
        <v>1341</v>
      </c>
      <c r="AE23" s="18">
        <v>347</v>
      </c>
      <c r="AF23" s="30">
        <v>46.32636007843761</v>
      </c>
      <c r="AG23" s="30">
        <v>34.721258686156396</v>
      </c>
      <c r="AH23" s="30">
        <v>346.90089552086204</v>
      </c>
      <c r="AI23" s="30">
        <v>1550.2257867880553</v>
      </c>
      <c r="AJ23" s="32">
        <f>(AG23-AF23)/AF23</f>
        <v>-0.25050751608008925</v>
      </c>
      <c r="AK23" s="36">
        <f t="shared" ref="AK23:AK26" si="12">(AI23-AH23)/AH23</f>
        <v>3.4687857737018364</v>
      </c>
      <c r="AL23" s="49">
        <f>kWh_in_MMBtu*(AI23-AH23)*Elec_source_E+(AG23-AF23)*Gas_source_E</f>
        <v>0.23307125455421485</v>
      </c>
      <c r="AM23" s="50">
        <f>(AI23-AH23)*Elec_emissions/1000+(AG23-AF23)*Gas_emissions</f>
        <v>43.684487237160738</v>
      </c>
      <c r="AO23" s="16">
        <v>1</v>
      </c>
      <c r="AP23" s="17" t="s">
        <v>22</v>
      </c>
      <c r="AQ23" s="18">
        <v>133</v>
      </c>
      <c r="AR23" s="18">
        <v>33</v>
      </c>
      <c r="AS23" s="30">
        <v>126.69603267491915</v>
      </c>
      <c r="AT23" s="30">
        <v>109.92655845624347</v>
      </c>
      <c r="AU23" s="30">
        <v>803.14036941676841</v>
      </c>
      <c r="AV23" s="30">
        <v>1345.0887888592094</v>
      </c>
      <c r="AW23" s="32">
        <f>(AT23-AS23)/AS23</f>
        <v>-0.13235990002704623</v>
      </c>
      <c r="AX23" s="36">
        <f t="shared" ref="AX23:AX26" si="13">(AV23-AU23)/AU23</f>
        <v>0.67478667500675871</v>
      </c>
      <c r="AY23" s="49">
        <f>kWh_in_MMBtu*(AV23-AU23)*Elec_source_E+(AT23-AS23)*Gas_source_E</f>
        <v>-12.476701212825834</v>
      </c>
      <c r="AZ23" s="50">
        <f>(AV23-AU23)*Elec_emissions/1000+(AT23-AS23)*Gas_emissions</f>
        <v>-1677.1197082760161</v>
      </c>
      <c r="BA23" s="6"/>
      <c r="BB23" s="16">
        <v>1</v>
      </c>
      <c r="BC23" s="17" t="s">
        <v>22</v>
      </c>
      <c r="BD23" s="18">
        <v>46</v>
      </c>
      <c r="BE23" s="18">
        <v>8</v>
      </c>
      <c r="BF23" s="30">
        <v>103.49220043737063</v>
      </c>
      <c r="BG23" s="30">
        <v>92.44588687915612</v>
      </c>
      <c r="BH23" s="30">
        <v>687.9574819312229</v>
      </c>
      <c r="BI23" s="30">
        <v>594.37962559172183</v>
      </c>
      <c r="BJ23" s="32">
        <f>(BG23-BF23)/BF23</f>
        <v>-0.10673571062873764</v>
      </c>
      <c r="BK23" s="36">
        <f t="shared" ref="BK23:BK26" si="14">(BI23-BH23)/BH23</f>
        <v>-0.13602273221422181</v>
      </c>
      <c r="BL23" s="49">
        <f>kWh_in_MMBtu*(BI23-BH23)*Elec_source_E+(BG23-BF23)*Gas_source_E</f>
        <v>-13.042313514834305</v>
      </c>
      <c r="BM23" s="50">
        <f>(BI23-BH23)*Elec_emissions/1000+(BG23-BF23)*Gas_emissions</f>
        <v>-1759.8702961751669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1527</v>
      </c>
      <c r="F24" s="30">
        <v>51.346935808028014</v>
      </c>
      <c r="G24" s="31">
        <v>42.535193772674496</v>
      </c>
      <c r="H24" s="31">
        <v>373.21675433768763</v>
      </c>
      <c r="I24" s="30">
        <v>976.23844189369959</v>
      </c>
      <c r="J24" s="37">
        <f t="shared" ref="J24:J26" si="15">(G24-F24)/F24</f>
        <v>-0.17161183811042169</v>
      </c>
      <c r="K24" s="38">
        <f t="shared" si="10"/>
        <v>1.6157412027928313</v>
      </c>
      <c r="L24" s="49">
        <f>kWh_in_MMBtu*(I24-H24)*Elec_source_E+(G24-F24)*Gas_source_E</f>
        <v>-3.1489310742737073</v>
      </c>
      <c r="M24" s="50">
        <f>(I24-H24)*Elec_emissions/1000+(G24-F24)*Gas_emissions</f>
        <v>-418.53254549052565</v>
      </c>
      <c r="N24" s="6"/>
      <c r="O24" s="16">
        <v>2</v>
      </c>
      <c r="P24" s="17" t="s">
        <v>23</v>
      </c>
      <c r="Q24" s="18">
        <v>3779</v>
      </c>
      <c r="R24" s="18">
        <v>991</v>
      </c>
      <c r="S24" s="30">
        <v>50.953498363648919</v>
      </c>
      <c r="T24" s="31">
        <v>42.73102430393957</v>
      </c>
      <c r="U24" s="31">
        <v>368.87458170859168</v>
      </c>
      <c r="V24" s="30">
        <v>840.25872956828982</v>
      </c>
      <c r="W24" s="37">
        <f t="shared" ref="W24:W26" si="16">(T24-S24)/S24</f>
        <v>-0.16137212014426472</v>
      </c>
      <c r="X24" s="38">
        <f t="shared" si="11"/>
        <v>1.2778981562684313</v>
      </c>
      <c r="Y24" s="49">
        <f>kWh_in_MMBtu*(V24-U24)*Elec_source_E+(T24-S24)*Gas_source_E</f>
        <v>-3.9159224838524223</v>
      </c>
      <c r="Z24" s="50">
        <f>(V24-U24)*Elec_emissions/1000+(T24-S24)*Gas_emissions</f>
        <v>-523.31113578927318</v>
      </c>
      <c r="AA24" s="6"/>
      <c r="AB24" s="16">
        <v>2</v>
      </c>
      <c r="AC24" s="17" t="s">
        <v>23</v>
      </c>
      <c r="AD24" s="18">
        <v>1341</v>
      </c>
      <c r="AE24" s="18">
        <v>477</v>
      </c>
      <c r="AF24" s="30">
        <v>44.721077798180445</v>
      </c>
      <c r="AG24" s="31">
        <v>35.205255795130647</v>
      </c>
      <c r="AH24" s="31">
        <v>339.49639930738789</v>
      </c>
      <c r="AI24" s="30">
        <v>1256.0879994671131</v>
      </c>
      <c r="AJ24" s="37">
        <f t="shared" ref="AJ24:AJ26" si="17">(AG24-AF24)/AF24</f>
        <v>-0.21278158916458328</v>
      </c>
      <c r="AK24" s="38">
        <f t="shared" si="12"/>
        <v>2.6998566171237122</v>
      </c>
      <c r="AL24" s="49">
        <f>kWh_in_MMBtu*(AI24-AH24)*Elec_source_E+(AG24-AF24)*Gas_source_E</f>
        <v>-0.55934162475146998</v>
      </c>
      <c r="AM24" s="50">
        <f>(AI24-AH24)*Elec_emissions/1000+(AG24-AF24)*Gas_emissions</f>
        <v>-66.101647816080003</v>
      </c>
      <c r="AO24" s="16">
        <v>2</v>
      </c>
      <c r="AP24" s="17" t="s">
        <v>23</v>
      </c>
      <c r="AQ24" s="18">
        <v>133</v>
      </c>
      <c r="AR24" s="18">
        <v>47</v>
      </c>
      <c r="AS24" s="30">
        <v>111.50044993020718</v>
      </c>
      <c r="AT24" s="31">
        <v>97.605985132807916</v>
      </c>
      <c r="AU24" s="31">
        <v>717.74910989410671</v>
      </c>
      <c r="AV24" s="30">
        <v>1086.905105105878</v>
      </c>
      <c r="AW24" s="37">
        <f t="shared" ref="AW24:AW26" si="18">(AT24-AS24)/AS24</f>
        <v>-0.12461353121082826</v>
      </c>
      <c r="AX24" s="38">
        <f t="shared" si="13"/>
        <v>0.51432456010462313</v>
      </c>
      <c r="AY24" s="49">
        <f>kWh_in_MMBtu*(AV24-AU24)*Elec_source_E+(AT24-AS24)*Gas_source_E</f>
        <v>-11.192833013959017</v>
      </c>
      <c r="AZ24" s="50">
        <f>(AV24-AU24)*Elec_emissions/1000+(AT24-AS24)*Gas_emissions</f>
        <v>-1505.7335081797769</v>
      </c>
      <c r="BA24" s="6"/>
      <c r="BB24" s="16">
        <v>2</v>
      </c>
      <c r="BC24" s="17" t="s">
        <v>23</v>
      </c>
      <c r="BD24" s="18">
        <v>46</v>
      </c>
      <c r="BE24" s="18">
        <v>12</v>
      </c>
      <c r="BF24" s="30">
        <v>111.6149036692384</v>
      </c>
      <c r="BG24" s="31">
        <v>102.03395751254622</v>
      </c>
      <c r="BH24" s="31">
        <v>722.77356381568563</v>
      </c>
      <c r="BI24" s="30">
        <v>648.43200697627174</v>
      </c>
      <c r="BJ24" s="37">
        <f t="shared" ref="BJ24:BJ26" si="19">(BG24-BF24)/BF24</f>
        <v>-8.5839308566573916E-2</v>
      </c>
      <c r="BK24" s="38">
        <f t="shared" si="14"/>
        <v>-0.10285594349487266</v>
      </c>
      <c r="BL24" s="49">
        <f>kWh_in_MMBtu*(BI24-BH24)*Elec_source_E+(BG24-BF24)*Gas_source_E</f>
        <v>-11.239121854636956</v>
      </c>
      <c r="BM24" s="50">
        <f>(BI24-BH24)*Elec_emissions/1000+(BG24-BF24)*Gas_emissions</f>
        <v>-1516.491708678258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2818</v>
      </c>
      <c r="F25" s="30">
        <v>49.338253156790032</v>
      </c>
      <c r="G25" s="31">
        <v>42.86256848546698</v>
      </c>
      <c r="H25" s="31">
        <v>367.6896251083113</v>
      </c>
      <c r="I25" s="30">
        <v>736.56924236773466</v>
      </c>
      <c r="J25" s="37">
        <f t="shared" si="15"/>
        <v>-0.1312507893367087</v>
      </c>
      <c r="K25" s="38">
        <f t="shared" si="10"/>
        <v>1.0032364039392232</v>
      </c>
      <c r="L25" s="49">
        <f>kWh_in_MMBtu*(I25-H25)*Elec_source_E+(G25-F25)*Gas_source_E</f>
        <v>-3.1093215411084931</v>
      </c>
      <c r="M25" s="50">
        <f>(I25-H25)*Elec_emissions/1000+(G25-F25)*Gas_emissions</f>
        <v>-415.57468318928704</v>
      </c>
      <c r="N25" s="6"/>
      <c r="O25" s="16">
        <v>3</v>
      </c>
      <c r="P25" s="17" t="s">
        <v>24</v>
      </c>
      <c r="Q25" s="18">
        <v>3779</v>
      </c>
      <c r="R25" s="18">
        <v>1751</v>
      </c>
      <c r="S25" s="30">
        <v>49.724270268479401</v>
      </c>
      <c r="T25" s="31">
        <v>43.481924839804044</v>
      </c>
      <c r="U25" s="31">
        <v>368.40838124867423</v>
      </c>
      <c r="V25" s="30">
        <v>660.16671736843773</v>
      </c>
      <c r="W25" s="37">
        <f t="shared" si="16"/>
        <v>-0.12553920640706573</v>
      </c>
      <c r="X25" s="38">
        <f t="shared" si="11"/>
        <v>0.79194272163647583</v>
      </c>
      <c r="Y25" s="49">
        <f>kWh_in_MMBtu*(V25-U25)*Elec_source_E+(T25-S25)*Gas_source_E</f>
        <v>-3.6806316587906318</v>
      </c>
      <c r="Z25" s="50">
        <f>(V25-U25)*Elec_emissions/1000+(T25-S25)*Gas_emissions</f>
        <v>-493.40815729714132</v>
      </c>
      <c r="AA25" s="6"/>
      <c r="AB25" s="16">
        <v>3</v>
      </c>
      <c r="AC25" s="17" t="s">
        <v>24</v>
      </c>
      <c r="AD25" s="18">
        <v>1341</v>
      </c>
      <c r="AE25" s="18">
        <v>964</v>
      </c>
      <c r="AF25" s="30">
        <v>42.466226784307949</v>
      </c>
      <c r="AG25" s="31">
        <v>35.994039794151128</v>
      </c>
      <c r="AH25" s="31">
        <v>330.33303888114352</v>
      </c>
      <c r="AI25" s="30">
        <v>865.24615959000573</v>
      </c>
      <c r="AJ25" s="37">
        <f t="shared" si="17"/>
        <v>-0.15240786573834275</v>
      </c>
      <c r="AK25" s="38">
        <f t="shared" si="12"/>
        <v>1.6193146241763852</v>
      </c>
      <c r="AL25" s="49">
        <f>kWh_in_MMBtu*(AI25-AH25)*Elec_source_E+(AG25-AF25)*Gas_source_E</f>
        <v>-1.327977080144068</v>
      </c>
      <c r="AM25" s="50">
        <f>(AI25-AH25)*Elec_emissions/1000+(AG25-AF25)*Gas_emissions</f>
        <v>-173.64781004236715</v>
      </c>
      <c r="AO25" s="16">
        <v>3</v>
      </c>
      <c r="AP25" s="17" t="s">
        <v>24</v>
      </c>
      <c r="AQ25" s="18">
        <v>133</v>
      </c>
      <c r="AR25" s="18">
        <v>70</v>
      </c>
      <c r="AS25" s="30">
        <v>111.59883356918985</v>
      </c>
      <c r="AT25" s="31">
        <v>99.176057669426541</v>
      </c>
      <c r="AU25" s="31">
        <v>732.37054507311893</v>
      </c>
      <c r="AV25" s="30">
        <v>944.09521178184787</v>
      </c>
      <c r="AW25" s="37">
        <f t="shared" si="18"/>
        <v>-0.11131635970067148</v>
      </c>
      <c r="AX25" s="38">
        <f t="shared" si="13"/>
        <v>0.28909500543552119</v>
      </c>
      <c r="AY25" s="49">
        <f>kWh_in_MMBtu*(AV25-AU25)*Elec_source_E+(AT25-AS25)*Gas_source_E</f>
        <v>-11.274130395107889</v>
      </c>
      <c r="AZ25" s="50">
        <f>(AV25-AU25)*Elec_emissions/1000+(AT25-AS25)*Gas_emissions</f>
        <v>-1518.3003918707145</v>
      </c>
      <c r="BA25" s="6"/>
      <c r="BB25" s="16">
        <v>3</v>
      </c>
      <c r="BC25" s="17" t="s">
        <v>24</v>
      </c>
      <c r="BD25" s="18">
        <v>46</v>
      </c>
      <c r="BE25" s="18">
        <v>33</v>
      </c>
      <c r="BF25" s="30">
        <v>97.534520782146359</v>
      </c>
      <c r="BG25" s="31">
        <v>91.19058179173318</v>
      </c>
      <c r="BH25" s="31">
        <v>647.25152582589544</v>
      </c>
      <c r="BI25" s="30">
        <v>591.4012185045915</v>
      </c>
      <c r="BJ25" s="37">
        <f t="shared" si="19"/>
        <v>-6.5043011843806925E-2</v>
      </c>
      <c r="BK25" s="38">
        <f t="shared" si="14"/>
        <v>-8.6288413534504588E-2</v>
      </c>
      <c r="BL25" s="49">
        <f>kWh_in_MMBtu*(BI25-BH25)*Elec_source_E+(BG25-BF25)*Gas_source_E</f>
        <v>-7.512819254101629</v>
      </c>
      <c r="BM25" s="50">
        <f>(BI25-BH25)*Elec_emissions/1000+(BG25-BF25)*Gas_emissions</f>
        <v>-1013.7653784359132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5252</v>
      </c>
      <c r="F26" s="39">
        <v>48.037132025396645</v>
      </c>
      <c r="G26" s="40">
        <v>42.664855772738363</v>
      </c>
      <c r="H26" s="40">
        <v>358.81598068631985</v>
      </c>
      <c r="I26" s="39">
        <v>618.19624105634216</v>
      </c>
      <c r="J26" s="41">
        <f t="shared" si="15"/>
        <v>-0.11183590747711633</v>
      </c>
      <c r="K26" s="42">
        <f t="shared" si="10"/>
        <v>0.72287822820459846</v>
      </c>
      <c r="L26" s="51">
        <f>kWh_in_MMBtu*(I26-H26)*Elec_source_E+(G26-F26)*Gas_source_E</f>
        <v>-3.0788915093077445</v>
      </c>
      <c r="M26" s="52">
        <f>(I26-H26)*Elec_emissions/1000+(G26-F26)*Gas_emissions</f>
        <v>-412.58571056275497</v>
      </c>
      <c r="N26" s="6"/>
      <c r="O26" s="19">
        <v>4</v>
      </c>
      <c r="P26" s="14" t="s">
        <v>25</v>
      </c>
      <c r="Q26" s="13">
        <v>3779</v>
      </c>
      <c r="R26" s="13">
        <v>3743</v>
      </c>
      <c r="S26" s="39">
        <v>47.772891714007173</v>
      </c>
      <c r="T26" s="40">
        <v>42.966241021050919</v>
      </c>
      <c r="U26" s="40">
        <v>356.44600484186526</v>
      </c>
      <c r="V26" s="39">
        <v>546.07102373137252</v>
      </c>
      <c r="W26" s="41">
        <f t="shared" si="16"/>
        <v>-0.10061460632802614</v>
      </c>
      <c r="X26" s="42">
        <f t="shared" si="11"/>
        <v>0.53198806078253857</v>
      </c>
      <c r="Y26" s="51">
        <f>kWh_in_MMBtu*(V26-U26)*Elec_source_E+(T26-S26)*Gas_source_E</f>
        <v>-3.2091497278653347</v>
      </c>
      <c r="Z26" s="52">
        <f>(V26-U26)*Elec_emissions/1000+(T26-S26)*Gas_emissions</f>
        <v>-430.86287439922569</v>
      </c>
      <c r="AA26" s="6"/>
      <c r="AB26" s="19">
        <v>4</v>
      </c>
      <c r="AC26" s="14" t="s">
        <v>25</v>
      </c>
      <c r="AD26" s="13">
        <v>1341</v>
      </c>
      <c r="AE26" s="13">
        <v>1332</v>
      </c>
      <c r="AF26" s="39">
        <v>41.341414662738373</v>
      </c>
      <c r="AG26" s="40">
        <v>35.065996465551848</v>
      </c>
      <c r="AH26" s="40">
        <v>322.44560380355733</v>
      </c>
      <c r="AI26" s="39">
        <v>795.32035123458547</v>
      </c>
      <c r="AJ26" s="41">
        <f t="shared" si="17"/>
        <v>-0.15179495545522906</v>
      </c>
      <c r="AK26" s="42">
        <f t="shared" si="12"/>
        <v>1.4665256460408012</v>
      </c>
      <c r="AL26" s="51">
        <f>kWh_in_MMBtu*(AI26-AH26)*Elec_source_E+(AG26-AF26)*Gas_source_E</f>
        <v>-1.7776734384806954</v>
      </c>
      <c r="AM26" s="52">
        <f>(AI26-AH26)*Elec_emissions/1000+(AG26-AF26)*Gas_emissions</f>
        <v>-234.92659222170425</v>
      </c>
      <c r="AO26" s="19">
        <v>4</v>
      </c>
      <c r="AP26" s="14" t="s">
        <v>25</v>
      </c>
      <c r="AQ26" s="13">
        <v>133</v>
      </c>
      <c r="AR26" s="13">
        <v>131</v>
      </c>
      <c r="AS26" s="39">
        <v>106.60336568518376</v>
      </c>
      <c r="AT26" s="40">
        <v>95.201299391851393</v>
      </c>
      <c r="AU26" s="40">
        <v>696.04059506412591</v>
      </c>
      <c r="AV26" s="39">
        <v>867.3642564569368</v>
      </c>
      <c r="AW26" s="41">
        <f t="shared" si="18"/>
        <v>-0.10695784528046173</v>
      </c>
      <c r="AX26" s="42">
        <f t="shared" si="13"/>
        <v>0.24614032946889675</v>
      </c>
      <c r="AY26" s="51">
        <f>kWh_in_MMBtu*(AV26-AU26)*Elec_source_E+(AT26-AS26)*Gas_source_E</f>
        <v>-10.59408456354654</v>
      </c>
      <c r="AZ26" s="52">
        <f>(AV26-AU26)*Elec_emissions/1000+(AT26-AS26)*Gas_emissions</f>
        <v>-1426.999141454711</v>
      </c>
      <c r="BA26" s="6"/>
      <c r="BB26" s="19">
        <v>4</v>
      </c>
      <c r="BC26" s="14" t="s">
        <v>25</v>
      </c>
      <c r="BD26" s="13">
        <v>46</v>
      </c>
      <c r="BE26" s="13">
        <v>46</v>
      </c>
      <c r="BF26" s="39">
        <v>96.636488615823239</v>
      </c>
      <c r="BG26" s="40">
        <v>88.563149221328018</v>
      </c>
      <c r="BH26" s="40">
        <v>644.46243960230674</v>
      </c>
      <c r="BI26" s="39">
        <v>648.50849480553825</v>
      </c>
      <c r="BJ26" s="41">
        <f t="shared" si="19"/>
        <v>-8.3543385217468402E-2</v>
      </c>
      <c r="BK26" s="42">
        <f t="shared" si="14"/>
        <v>6.2781862131923404E-3</v>
      </c>
      <c r="BL26" s="51">
        <f>kWh_in_MMBtu*(BI26-BH26)*Elec_source_E+(BG26-BF26)*Gas_source_E</f>
        <v>-8.7566234261544782</v>
      </c>
      <c r="BM26" s="52">
        <f>(BI26-BH26)*Elec_emissions/1000+(BG26-BF26)*Gas_emissions</f>
        <v>-1180.8979267252989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62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62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62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62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62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53" t="s">
        <v>36</v>
      </c>
      <c r="G33" s="53"/>
      <c r="H33" s="53"/>
      <c r="I33" s="53"/>
      <c r="J33" s="28"/>
      <c r="K33" s="29"/>
      <c r="L33" s="45"/>
      <c r="M33" s="29"/>
      <c r="N33" s="5"/>
      <c r="O33" s="27"/>
      <c r="P33" s="28"/>
      <c r="Q33" s="28"/>
      <c r="R33" s="28"/>
      <c r="S33" s="53" t="s">
        <v>36</v>
      </c>
      <c r="T33" s="53"/>
      <c r="U33" s="53"/>
      <c r="V33" s="53"/>
      <c r="W33" s="28"/>
      <c r="X33" s="29"/>
      <c r="Y33" s="45"/>
      <c r="Z33" s="29"/>
      <c r="AB33" s="27"/>
      <c r="AC33" s="28"/>
      <c r="AD33" s="28"/>
      <c r="AE33" s="28"/>
      <c r="AF33" s="53" t="s">
        <v>36</v>
      </c>
      <c r="AG33" s="53"/>
      <c r="AH33" s="53"/>
      <c r="AI33" s="53"/>
      <c r="AJ33" s="28"/>
      <c r="AK33" s="29"/>
      <c r="AL33" s="45"/>
      <c r="AM33" s="29"/>
      <c r="AO33" s="27"/>
      <c r="AP33" s="28"/>
      <c r="AQ33" s="28"/>
      <c r="AR33" s="28"/>
      <c r="AS33" s="53" t="s">
        <v>36</v>
      </c>
      <c r="AT33" s="53"/>
      <c r="AU33" s="53"/>
      <c r="AV33" s="53"/>
      <c r="AW33" s="28"/>
      <c r="AX33" s="29"/>
      <c r="AY33" s="45"/>
      <c r="AZ33" s="29"/>
      <c r="BB33" s="27"/>
      <c r="BC33" s="28"/>
      <c r="BD33" s="28"/>
      <c r="BE33" s="28"/>
      <c r="BF33" s="53" t="s">
        <v>36</v>
      </c>
      <c r="BG33" s="53"/>
      <c r="BH33" s="53"/>
      <c r="BI33" s="53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32</v>
      </c>
      <c r="G34" s="23" t="s">
        <v>32</v>
      </c>
      <c r="H34" s="23" t="s">
        <v>35</v>
      </c>
      <c r="I34" s="23" t="s">
        <v>35</v>
      </c>
      <c r="J34" s="23" t="s">
        <v>42</v>
      </c>
      <c r="K34" s="34" t="s">
        <v>42</v>
      </c>
      <c r="L34" s="46" t="s">
        <v>42</v>
      </c>
      <c r="M34" s="34" t="s">
        <v>42</v>
      </c>
      <c r="N34" s="6"/>
      <c r="O34" s="16"/>
      <c r="P34" s="18"/>
      <c r="Q34" s="26"/>
      <c r="R34" s="26"/>
      <c r="S34" s="23" t="s">
        <v>32</v>
      </c>
      <c r="T34" s="23" t="s">
        <v>32</v>
      </c>
      <c r="U34" s="23" t="s">
        <v>35</v>
      </c>
      <c r="V34" s="23" t="s">
        <v>35</v>
      </c>
      <c r="W34" s="23" t="s">
        <v>42</v>
      </c>
      <c r="X34" s="34" t="s">
        <v>42</v>
      </c>
      <c r="Y34" s="46" t="s">
        <v>42</v>
      </c>
      <c r="Z34" s="34" t="s">
        <v>42</v>
      </c>
      <c r="AA34" s="6"/>
      <c r="AB34" s="16"/>
      <c r="AC34" s="18"/>
      <c r="AD34" s="26"/>
      <c r="AE34" s="26"/>
      <c r="AF34" s="23" t="s">
        <v>32</v>
      </c>
      <c r="AG34" s="23" t="s">
        <v>32</v>
      </c>
      <c r="AH34" s="23" t="s">
        <v>35</v>
      </c>
      <c r="AI34" s="23" t="s">
        <v>35</v>
      </c>
      <c r="AJ34" s="23" t="s">
        <v>42</v>
      </c>
      <c r="AK34" s="34" t="s">
        <v>42</v>
      </c>
      <c r="AL34" s="46" t="s">
        <v>42</v>
      </c>
      <c r="AM34" s="34" t="s">
        <v>42</v>
      </c>
      <c r="AO34" s="16"/>
      <c r="AP34" s="18"/>
      <c r="AQ34" s="26"/>
      <c r="AR34" s="26"/>
      <c r="AS34" s="23" t="s">
        <v>32</v>
      </c>
      <c r="AT34" s="23" t="s">
        <v>32</v>
      </c>
      <c r="AU34" s="23" t="s">
        <v>35</v>
      </c>
      <c r="AV34" s="23" t="s">
        <v>35</v>
      </c>
      <c r="AW34" s="23" t="s">
        <v>42</v>
      </c>
      <c r="AX34" s="34" t="s">
        <v>42</v>
      </c>
      <c r="AY34" s="46" t="s">
        <v>42</v>
      </c>
      <c r="AZ34" s="34" t="s">
        <v>42</v>
      </c>
      <c r="BA34" s="6"/>
      <c r="BB34" s="16"/>
      <c r="BC34" s="18"/>
      <c r="BD34" s="26"/>
      <c r="BE34" s="26"/>
      <c r="BF34" s="23" t="s">
        <v>32</v>
      </c>
      <c r="BG34" s="23" t="s">
        <v>32</v>
      </c>
      <c r="BH34" s="23" t="s">
        <v>35</v>
      </c>
      <c r="BI34" s="23" t="s">
        <v>35</v>
      </c>
      <c r="BJ34" s="23" t="s">
        <v>42</v>
      </c>
      <c r="BK34" s="34" t="s">
        <v>42</v>
      </c>
      <c r="BL34" s="46" t="s">
        <v>42</v>
      </c>
      <c r="BM34" s="34" t="s">
        <v>42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33</v>
      </c>
      <c r="G35" s="23" t="s">
        <v>34</v>
      </c>
      <c r="H35" s="23" t="s">
        <v>33</v>
      </c>
      <c r="I35" s="23" t="s">
        <v>34</v>
      </c>
      <c r="J35" s="23" t="s">
        <v>37</v>
      </c>
      <c r="K35" s="34" t="s">
        <v>38</v>
      </c>
      <c r="L35" s="46" t="s">
        <v>43</v>
      </c>
      <c r="M35" s="34" t="s">
        <v>44</v>
      </c>
      <c r="N35" s="6"/>
      <c r="O35" s="16"/>
      <c r="P35" s="18"/>
      <c r="Q35" s="23" t="s">
        <v>6</v>
      </c>
      <c r="R35" s="23" t="s">
        <v>4</v>
      </c>
      <c r="S35" s="23" t="s">
        <v>33</v>
      </c>
      <c r="T35" s="23" t="s">
        <v>34</v>
      </c>
      <c r="U35" s="23" t="s">
        <v>33</v>
      </c>
      <c r="V35" s="23" t="s">
        <v>34</v>
      </c>
      <c r="W35" s="23" t="s">
        <v>37</v>
      </c>
      <c r="X35" s="34" t="s">
        <v>38</v>
      </c>
      <c r="Y35" s="46" t="s">
        <v>43</v>
      </c>
      <c r="Z35" s="34" t="s">
        <v>44</v>
      </c>
      <c r="AA35" s="6"/>
      <c r="AB35" s="16"/>
      <c r="AC35" s="18"/>
      <c r="AD35" s="23" t="s">
        <v>6</v>
      </c>
      <c r="AE35" s="23" t="s">
        <v>4</v>
      </c>
      <c r="AF35" s="23" t="s">
        <v>33</v>
      </c>
      <c r="AG35" s="23" t="s">
        <v>34</v>
      </c>
      <c r="AH35" s="23" t="s">
        <v>33</v>
      </c>
      <c r="AI35" s="23" t="s">
        <v>34</v>
      </c>
      <c r="AJ35" s="23" t="s">
        <v>37</v>
      </c>
      <c r="AK35" s="34" t="s">
        <v>38</v>
      </c>
      <c r="AL35" s="46" t="s">
        <v>43</v>
      </c>
      <c r="AM35" s="34" t="s">
        <v>44</v>
      </c>
      <c r="AO35" s="16"/>
      <c r="AP35" s="18"/>
      <c r="AQ35" s="23" t="s">
        <v>6</v>
      </c>
      <c r="AR35" s="23" t="s">
        <v>4</v>
      </c>
      <c r="AS35" s="23" t="s">
        <v>33</v>
      </c>
      <c r="AT35" s="23" t="s">
        <v>34</v>
      </c>
      <c r="AU35" s="23" t="s">
        <v>33</v>
      </c>
      <c r="AV35" s="23" t="s">
        <v>34</v>
      </c>
      <c r="AW35" s="23" t="s">
        <v>37</v>
      </c>
      <c r="AX35" s="34" t="s">
        <v>38</v>
      </c>
      <c r="AY35" s="46" t="s">
        <v>43</v>
      </c>
      <c r="AZ35" s="34" t="s">
        <v>44</v>
      </c>
      <c r="BA35" s="6"/>
      <c r="BB35" s="16"/>
      <c r="BC35" s="18"/>
      <c r="BD35" s="23" t="s">
        <v>6</v>
      </c>
      <c r="BE35" s="23" t="s">
        <v>4</v>
      </c>
      <c r="BF35" s="23" t="s">
        <v>33</v>
      </c>
      <c r="BG35" s="23" t="s">
        <v>34</v>
      </c>
      <c r="BH35" s="23" t="s">
        <v>33</v>
      </c>
      <c r="BI35" s="23" t="s">
        <v>34</v>
      </c>
      <c r="BJ35" s="23" t="s">
        <v>37</v>
      </c>
      <c r="BK35" s="34" t="s">
        <v>38</v>
      </c>
      <c r="BL35" s="46" t="s">
        <v>43</v>
      </c>
      <c r="BM35" s="34" t="s">
        <v>44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39</v>
      </c>
      <c r="G36" s="10" t="s">
        <v>39</v>
      </c>
      <c r="H36" s="10" t="s">
        <v>40</v>
      </c>
      <c r="I36" s="10" t="s">
        <v>40</v>
      </c>
      <c r="J36" s="9" t="s">
        <v>41</v>
      </c>
      <c r="K36" s="35" t="s">
        <v>41</v>
      </c>
      <c r="L36" s="47" t="s">
        <v>39</v>
      </c>
      <c r="M36" s="48" t="s">
        <v>45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39</v>
      </c>
      <c r="T36" s="10" t="s">
        <v>39</v>
      </c>
      <c r="U36" s="10" t="s">
        <v>40</v>
      </c>
      <c r="V36" s="10" t="s">
        <v>40</v>
      </c>
      <c r="W36" s="9" t="s">
        <v>41</v>
      </c>
      <c r="X36" s="35" t="s">
        <v>41</v>
      </c>
      <c r="Y36" s="47" t="s">
        <v>39</v>
      </c>
      <c r="Z36" s="48" t="s">
        <v>45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39</v>
      </c>
      <c r="AG36" s="10" t="s">
        <v>39</v>
      </c>
      <c r="AH36" s="10" t="s">
        <v>40</v>
      </c>
      <c r="AI36" s="10" t="s">
        <v>40</v>
      </c>
      <c r="AJ36" s="9" t="s">
        <v>41</v>
      </c>
      <c r="AK36" s="35" t="s">
        <v>41</v>
      </c>
      <c r="AL36" s="47" t="s">
        <v>39</v>
      </c>
      <c r="AM36" s="48" t="s">
        <v>45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39</v>
      </c>
      <c r="AT36" s="10" t="s">
        <v>39</v>
      </c>
      <c r="AU36" s="10" t="s">
        <v>40</v>
      </c>
      <c r="AV36" s="10" t="s">
        <v>40</v>
      </c>
      <c r="AW36" s="9" t="s">
        <v>41</v>
      </c>
      <c r="AX36" s="35" t="s">
        <v>41</v>
      </c>
      <c r="AY36" s="47" t="s">
        <v>39</v>
      </c>
      <c r="AZ36" s="48" t="s">
        <v>45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39</v>
      </c>
      <c r="BG36" s="10" t="s">
        <v>39</v>
      </c>
      <c r="BH36" s="10" t="s">
        <v>40</v>
      </c>
      <c r="BI36" s="10" t="s">
        <v>40</v>
      </c>
      <c r="BJ36" s="9" t="s">
        <v>41</v>
      </c>
      <c r="BK36" s="35" t="s">
        <v>41</v>
      </c>
      <c r="BL36" s="47" t="s">
        <v>39</v>
      </c>
      <c r="BM36" s="48" t="s">
        <v>45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3007</v>
      </c>
      <c r="F38" s="30">
        <v>28.167710652484569</v>
      </c>
      <c r="G38" s="30">
        <v>21.385942480396714</v>
      </c>
      <c r="H38" s="30">
        <v>275.23069435218162</v>
      </c>
      <c r="I38" s="30">
        <v>880.33490381951378</v>
      </c>
      <c r="J38" s="32">
        <f>(G38-F38)/F38</f>
        <v>-0.24076391069750144</v>
      </c>
      <c r="K38" s="36">
        <f t="shared" ref="K38:K41" si="20">(I38-H38)/H38</f>
        <v>2.1985346179923111</v>
      </c>
      <c r="L38" s="49">
        <f>kWh_in_MMBtu*(I38-H38)*Elec_source_E+(G38-F38)*Gas_source_E</f>
        <v>-0.91396436844560647</v>
      </c>
      <c r="M38" s="50">
        <f>(I38-H38)*Elec_emissions/1000+(G38-F38)*Gas_emissions</f>
        <v>-117.09840073141368</v>
      </c>
      <c r="N38" s="6"/>
      <c r="O38" s="16">
        <v>1</v>
      </c>
      <c r="P38" s="17" t="s">
        <v>22</v>
      </c>
      <c r="Q38" s="18">
        <v>3462</v>
      </c>
      <c r="R38" s="18">
        <v>2251</v>
      </c>
      <c r="S38" s="30">
        <v>27.27241629062868</v>
      </c>
      <c r="T38" s="30">
        <v>20.440322908472062</v>
      </c>
      <c r="U38" s="30">
        <v>268.66695418916305</v>
      </c>
      <c r="V38" s="30">
        <v>900.37210888466961</v>
      </c>
      <c r="W38" s="32">
        <f>(T38-S38)/S38</f>
        <v>-0.25051294719728429</v>
      </c>
      <c r="X38" s="36">
        <f t="shared" ref="X38:X41" si="21">(V38-U38)/U38</f>
        <v>2.3512573647250101</v>
      </c>
      <c r="Y38" s="49">
        <f>kWh_in_MMBtu*(V38-U38)*Elec_source_E+(T38-S38)*Gas_source_E</f>
        <v>-0.68403276458255124</v>
      </c>
      <c r="Z38" s="50">
        <f>(V38-U38)*Elec_emissions/1000+(T38-S38)*Gas_emissions</f>
        <v>-85.81843224975637</v>
      </c>
      <c r="AA38" s="6"/>
      <c r="AB38" s="16">
        <v>1</v>
      </c>
      <c r="AC38" s="17" t="s">
        <v>22</v>
      </c>
      <c r="AD38" s="18">
        <v>1135</v>
      </c>
      <c r="AE38" s="18">
        <v>693</v>
      </c>
      <c r="AF38" s="30">
        <v>27.487057293746322</v>
      </c>
      <c r="AG38" s="30">
        <v>21.039178674054465</v>
      </c>
      <c r="AH38" s="30">
        <v>272.89486805386497</v>
      </c>
      <c r="AI38" s="30">
        <v>833.36703823425387</v>
      </c>
      <c r="AJ38" s="32">
        <f>(AG38-AF38)/AF38</f>
        <v>-0.2345787164768211</v>
      </c>
      <c r="AK38" s="36">
        <f t="shared" ref="AK38:AK41" si="22">(AI38-AH38)/AH38</f>
        <v>2.0538025290741668</v>
      </c>
      <c r="AL38" s="49">
        <f>kWh_in_MMBtu*(AI38-AH38)*Elec_source_E+(AG38-AF38)*Gas_source_E</f>
        <v>-1.0278492670260979</v>
      </c>
      <c r="AM38" s="50">
        <f>(AI38-AH38)*Elec_emissions/1000+(AG38-AF38)*Gas_emissions</f>
        <v>-132.91162165241724</v>
      </c>
      <c r="AO38" s="16">
        <v>1</v>
      </c>
      <c r="AP38" s="17" t="s">
        <v>22</v>
      </c>
      <c r="AQ38" s="18">
        <v>78</v>
      </c>
      <c r="AR38" s="18">
        <v>44</v>
      </c>
      <c r="AS38" s="30">
        <v>70.833148469799937</v>
      </c>
      <c r="AT38" s="30">
        <v>62.164962430705465</v>
      </c>
      <c r="AU38" s="30">
        <v>566.98372242417088</v>
      </c>
      <c r="AV38" s="30">
        <v>692.72388453183373</v>
      </c>
      <c r="AW38" s="32">
        <f>(AT38-AS38)/AS38</f>
        <v>-0.12237471051834151</v>
      </c>
      <c r="AX38" s="36">
        <f t="shared" ref="AX38:AX41" si="23">(AV38-AU38)/AU38</f>
        <v>0.2217703209715681</v>
      </c>
      <c r="AY38" s="49">
        <f>kWh_in_MMBtu*(AV38-AU38)*Elec_source_E+(AT38-AS38)*Gas_source_E</f>
        <v>-8.102165797780339</v>
      </c>
      <c r="AZ38" s="50">
        <f>(AV38-AU38)*Elec_emissions/1000+(AT38-AS38)*Gas_emissions</f>
        <v>-1091.3971520423456</v>
      </c>
      <c r="BA38" s="6"/>
      <c r="BB38" s="16">
        <v>1</v>
      </c>
      <c r="BC38" s="17" t="s">
        <v>22</v>
      </c>
      <c r="BD38" s="18">
        <v>26</v>
      </c>
      <c r="BE38" s="18">
        <v>19</v>
      </c>
      <c r="BF38" s="30">
        <v>60.258296030453252</v>
      </c>
      <c r="BG38" s="30">
        <v>51.629105447976201</v>
      </c>
      <c r="BH38" s="30">
        <v>462.41877311646641</v>
      </c>
      <c r="BI38" s="30">
        <v>654.01211948182117</v>
      </c>
      <c r="BJ38" s="32">
        <f>(BG38-BF38)/BF38</f>
        <v>-0.14320336204190112</v>
      </c>
      <c r="BK38" s="36">
        <f t="shared" ref="BK38:BK41" si="24">(BI38-BH38)/BH38</f>
        <v>0.41432865079009107</v>
      </c>
      <c r="BL38" s="49">
        <f>kWh_in_MMBtu*(BI38-BH38)*Elec_source_E+(BG38-BF38)*Gas_source_E</f>
        <v>-7.3546455625884404</v>
      </c>
      <c r="BM38" s="50">
        <f>(BI38-BH38)*Elec_emissions/1000+(BG38-BF38)*Gas_emissions</f>
        <v>-989.91429000890071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3268</v>
      </c>
      <c r="F39" s="30">
        <v>28.2812178570002</v>
      </c>
      <c r="G39" s="31">
        <v>21.560661292452568</v>
      </c>
      <c r="H39" s="31">
        <v>276.27493229379797</v>
      </c>
      <c r="I39" s="30">
        <v>825.70898274344779</v>
      </c>
      <c r="J39" s="37">
        <f t="shared" ref="J39:J41" si="25">(G39-F39)/F39</f>
        <v>-0.23763320938048471</v>
      </c>
      <c r="K39" s="38">
        <f t="shared" si="20"/>
        <v>1.9887220526593681</v>
      </c>
      <c r="L39" s="49">
        <f>kWh_in_MMBtu*(I39-H39)*Elec_source_E+(G39-F39)*Gas_source_E</f>
        <v>-1.4432408276686095</v>
      </c>
      <c r="M39" s="50">
        <f>(I39-H39)*Elec_emissions/1000+(G39-F39)*Gas_emissions</f>
        <v>-189.04470563471102</v>
      </c>
      <c r="N39" s="6"/>
      <c r="O39" s="16">
        <v>2</v>
      </c>
      <c r="P39" s="17" t="s">
        <v>23</v>
      </c>
      <c r="Q39" s="18">
        <v>3462</v>
      </c>
      <c r="R39" s="18">
        <v>2437</v>
      </c>
      <c r="S39" s="30">
        <v>27.371435886146962</v>
      </c>
      <c r="T39" s="31">
        <v>20.61089298958791</v>
      </c>
      <c r="U39" s="31">
        <v>269.66776547922359</v>
      </c>
      <c r="V39" s="30">
        <v>843.47016992006672</v>
      </c>
      <c r="W39" s="37">
        <f t="shared" ref="W39:W41" si="26">(T39-S39)/S39</f>
        <v>-0.24699262854458615</v>
      </c>
      <c r="X39" s="38">
        <f t="shared" si="21"/>
        <v>2.1278123598537824</v>
      </c>
      <c r="Y39" s="49">
        <f>kWh_in_MMBtu*(V39-U39)*Elec_source_E+(T39-S39)*Gas_source_E</f>
        <v>-1.2259416632752265</v>
      </c>
      <c r="Z39" s="50">
        <f>(V39-U39)*Elec_emissions/1000+(T39-S39)*Gas_emissions</f>
        <v>-159.49110973719473</v>
      </c>
      <c r="AA39" s="6"/>
      <c r="AB39" s="16">
        <v>2</v>
      </c>
      <c r="AC39" s="17" t="s">
        <v>23</v>
      </c>
      <c r="AD39" s="18">
        <v>1135</v>
      </c>
      <c r="AE39" s="18">
        <v>763</v>
      </c>
      <c r="AF39" s="30">
        <v>27.776356838341169</v>
      </c>
      <c r="AG39" s="31">
        <v>21.417771710442832</v>
      </c>
      <c r="AH39" s="31">
        <v>274.84896422392006</v>
      </c>
      <c r="AI39" s="30">
        <v>781.9903470870911</v>
      </c>
      <c r="AJ39" s="37">
        <f t="shared" ref="AJ39:AJ41" si="27">(AG39-AF39)/AF39</f>
        <v>-0.22892077477638273</v>
      </c>
      <c r="AK39" s="38">
        <f t="shared" si="22"/>
        <v>1.8451638859006281</v>
      </c>
      <c r="AL39" s="49">
        <f>kWh_in_MMBtu*(AI39-AH39)*Elec_source_E+(AG39-AF39)*Gas_source_E</f>
        <v>-1.5014714788173773</v>
      </c>
      <c r="AM39" s="50">
        <f>(AI39-AH39)*Elec_emissions/1000+(AG39-AF39)*Gas_emissions</f>
        <v>-197.32844311800477</v>
      </c>
      <c r="AO39" s="16">
        <v>2</v>
      </c>
      <c r="AP39" s="17" t="s">
        <v>23</v>
      </c>
      <c r="AQ39" s="18">
        <v>78</v>
      </c>
      <c r="AR39" s="18">
        <v>49</v>
      </c>
      <c r="AS39" s="30">
        <v>68.991077753135826</v>
      </c>
      <c r="AT39" s="31">
        <v>59.788167135488436</v>
      </c>
      <c r="AU39" s="31">
        <v>554.90648716735723</v>
      </c>
      <c r="AV39" s="30">
        <v>692.14926399951673</v>
      </c>
      <c r="AW39" s="37">
        <f t="shared" ref="AW39:AW41" si="28">(AT39-AS39)/AS39</f>
        <v>-0.13339276493950833</v>
      </c>
      <c r="AX39" s="38">
        <f t="shared" si="23"/>
        <v>0.24732595492394688</v>
      </c>
      <c r="AY39" s="49">
        <f>kWh_in_MMBtu*(AV39-AU39)*Elec_source_E+(AT39-AS39)*Gas_source_E</f>
        <v>-8.5618701677540336</v>
      </c>
      <c r="AZ39" s="50">
        <f>(AV39-AU39)*Elec_emissions/1000+(AT39-AS39)*Gas_emissions</f>
        <v>-1153.2768632802065</v>
      </c>
      <c r="BA39" s="6"/>
      <c r="BB39" s="16">
        <v>2</v>
      </c>
      <c r="BC39" s="17" t="s">
        <v>23</v>
      </c>
      <c r="BD39" s="18">
        <v>26</v>
      </c>
      <c r="BE39" s="18">
        <v>19</v>
      </c>
      <c r="BF39" s="30">
        <v>60.258296030453252</v>
      </c>
      <c r="BG39" s="31">
        <v>50.532362284339243</v>
      </c>
      <c r="BH39" s="31">
        <v>462.41877311646641</v>
      </c>
      <c r="BI39" s="30">
        <v>647.69488141920203</v>
      </c>
      <c r="BJ39" s="37">
        <f t="shared" ref="BJ39:BJ41" si="29">(BG39-BF39)/BF39</f>
        <v>-0.16140406196017773</v>
      </c>
      <c r="BK39" s="38">
        <f t="shared" si="24"/>
        <v>0.40066735840776807</v>
      </c>
      <c r="BL39" s="49">
        <f>kWh_in_MMBtu*(BI39-BH39)*Elec_source_E+(BG39-BF39)*Gas_source_E</f>
        <v>-8.6177270979836056</v>
      </c>
      <c r="BM39" s="50">
        <f>(BI39-BH39)*Elec_emissions/1000+(BG39-BF39)*Gas_emissions</f>
        <v>-1160.3207992065818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4357</v>
      </c>
      <c r="F40" s="30">
        <v>28.315088183646207</v>
      </c>
      <c r="G40" s="31">
        <v>21.811890379312189</v>
      </c>
      <c r="H40" s="31">
        <v>278.20594077493269</v>
      </c>
      <c r="I40" s="30">
        <v>787.5873992831763</v>
      </c>
      <c r="J40" s="37">
        <f t="shared" si="25"/>
        <v>-0.22967252519771544</v>
      </c>
      <c r="K40" s="38">
        <f t="shared" si="20"/>
        <v>1.8309510468733334</v>
      </c>
      <c r="L40" s="49">
        <f>kWh_in_MMBtu*(I40-H40)*Elec_source_E+(G40-F40)*Gas_source_E</f>
        <v>-1.6351173525303055</v>
      </c>
      <c r="M40" s="50">
        <f>(I40-H40)*Elec_emissions/1000+(G40-F40)*Gas_emissions</f>
        <v>-215.3294365661144</v>
      </c>
      <c r="N40" s="6"/>
      <c r="O40" s="16">
        <v>3</v>
      </c>
      <c r="P40" s="17" t="s">
        <v>24</v>
      </c>
      <c r="Q40" s="18">
        <v>3462</v>
      </c>
      <c r="R40" s="18">
        <v>3186</v>
      </c>
      <c r="S40" s="30">
        <v>27.576190265335935</v>
      </c>
      <c r="T40" s="31">
        <v>20.839218433160472</v>
      </c>
      <c r="U40" s="31">
        <v>272.80235816307925</v>
      </c>
      <c r="V40" s="30">
        <v>821.54217503122209</v>
      </c>
      <c r="W40" s="37">
        <f t="shared" si="26"/>
        <v>-0.24430393637963946</v>
      </c>
      <c r="X40" s="38">
        <f t="shared" si="21"/>
        <v>2.0114922046975496</v>
      </c>
      <c r="Y40" s="49">
        <f>kWh_in_MMBtu*(V40-U40)*Elec_source_E+(T40-S40)*Gas_source_E</f>
        <v>-1.4685658391937215</v>
      </c>
      <c r="Z40" s="50">
        <f>(V40-U40)*Elec_emissions/1000+(T40-S40)*Gas_emissions</f>
        <v>-192.46716560351342</v>
      </c>
      <c r="AA40" s="6"/>
      <c r="AB40" s="16">
        <v>3</v>
      </c>
      <c r="AC40" s="17" t="s">
        <v>24</v>
      </c>
      <c r="AD40" s="18">
        <v>1135</v>
      </c>
      <c r="AE40" s="18">
        <v>1079</v>
      </c>
      <c r="AF40" s="30">
        <v>27.882370768261911</v>
      </c>
      <c r="AG40" s="31">
        <v>22.246402126162312</v>
      </c>
      <c r="AH40" s="31">
        <v>277.29949018646789</v>
      </c>
      <c r="AI40" s="30">
        <v>703.7343437826662</v>
      </c>
      <c r="AJ40" s="37">
        <f t="shared" si="27"/>
        <v>-0.20213376720873885</v>
      </c>
      <c r="AK40" s="38">
        <f t="shared" si="22"/>
        <v>1.5378133342742373</v>
      </c>
      <c r="AL40" s="49">
        <f>kWh_in_MMBtu*(AI40-AH40)*Elec_source_E+(AG40-AF40)*Gas_source_E</f>
        <v>-1.5778525777551078</v>
      </c>
      <c r="AM40" s="50">
        <f>(AI40-AH40)*Elec_emissions/1000+(AG40-AF40)*Gas_emissions</f>
        <v>-208.45111325976859</v>
      </c>
      <c r="AO40" s="16">
        <v>3</v>
      </c>
      <c r="AP40" s="17" t="s">
        <v>24</v>
      </c>
      <c r="AQ40" s="18">
        <v>78</v>
      </c>
      <c r="AR40" s="18">
        <v>67</v>
      </c>
      <c r="AS40" s="30">
        <v>60.192451497410111</v>
      </c>
      <c r="AT40" s="31">
        <v>51.721120667205525</v>
      </c>
      <c r="AU40" s="31">
        <v>490.99481097177767</v>
      </c>
      <c r="AV40" s="30">
        <v>607.22951981824269</v>
      </c>
      <c r="AW40" s="37">
        <f t="shared" si="28"/>
        <v>-0.14073742835626291</v>
      </c>
      <c r="AX40" s="38">
        <f t="shared" si="23"/>
        <v>0.23673306977809627</v>
      </c>
      <c r="AY40" s="49">
        <f>kWh_in_MMBtu*(AV40-AU40)*Elec_source_E+(AT40-AS40)*Gas_source_E</f>
        <v>-7.9893577031571992</v>
      </c>
      <c r="AZ40" s="50">
        <f>(AV40-AU40)*Elec_emissions/1000+(AT40-AS40)*Gas_emissions</f>
        <v>-1076.2803653773142</v>
      </c>
      <c r="BA40" s="6"/>
      <c r="BB40" s="16">
        <v>3</v>
      </c>
      <c r="BC40" s="17" t="s">
        <v>24</v>
      </c>
      <c r="BD40" s="18">
        <v>26</v>
      </c>
      <c r="BE40" s="18">
        <v>25</v>
      </c>
      <c r="BF40" s="30">
        <v>55.724988860202231</v>
      </c>
      <c r="BG40" s="31">
        <v>46.858939031266793</v>
      </c>
      <c r="BH40" s="31">
        <v>435.68674410029359</v>
      </c>
      <c r="BI40" s="30">
        <v>562.84777032047782</v>
      </c>
      <c r="BJ40" s="37">
        <f t="shared" si="29"/>
        <v>-0.15910366265263462</v>
      </c>
      <c r="BK40" s="38">
        <f t="shared" si="24"/>
        <v>0.29186342697383555</v>
      </c>
      <c r="BL40" s="49">
        <f>kWh_in_MMBtu*(BI40-BH40)*Elec_source_E+(BG40-BF40)*Gas_source_E</f>
        <v>-8.3026257517731974</v>
      </c>
      <c r="BM40" s="50">
        <f>(BI40-BH40)*Elec_emissions/1000+(BG40-BF40)*Gas_emissions</f>
        <v>-1118.4171927293617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4696</v>
      </c>
      <c r="F41" s="39">
        <v>28.299345017104333</v>
      </c>
      <c r="G41" s="40">
        <v>20.114507745922435</v>
      </c>
      <c r="H41" s="40">
        <v>277.76179170469391</v>
      </c>
      <c r="I41" s="39">
        <v>969.89626219811248</v>
      </c>
      <c r="J41" s="41">
        <f t="shared" si="25"/>
        <v>-0.28922355857476284</v>
      </c>
      <c r="K41" s="42">
        <f t="shared" si="20"/>
        <v>2.4918274981076967</v>
      </c>
      <c r="L41" s="51">
        <f>kWh_in_MMBtu*(I41-H41)*Elec_source_E+(G41-F41)*Gas_source_E</f>
        <v>-1.5115756103419979</v>
      </c>
      <c r="M41" s="52">
        <f>(I41-H41)*Elec_emissions/1000+(G41-F41)*Gas_emissions</f>
        <v>-196.80755876630849</v>
      </c>
      <c r="N41" s="6"/>
      <c r="O41" s="19">
        <v>4</v>
      </c>
      <c r="P41" s="14" t="s">
        <v>25</v>
      </c>
      <c r="Q41" s="13">
        <v>3462</v>
      </c>
      <c r="R41" s="13">
        <v>3458</v>
      </c>
      <c r="S41" s="39">
        <v>27.511621623588084</v>
      </c>
      <c r="T41" s="40">
        <v>19.084358619957776</v>
      </c>
      <c r="U41" s="40">
        <v>272.18738490733188</v>
      </c>
      <c r="V41" s="39">
        <v>1005.3302296581192</v>
      </c>
      <c r="W41" s="41">
        <f t="shared" si="26"/>
        <v>-0.30631647668507078</v>
      </c>
      <c r="X41" s="42">
        <f t="shared" si="21"/>
        <v>2.6935224973794836</v>
      </c>
      <c r="Y41" s="51">
        <f>kWh_in_MMBtu*(V41-U41)*Elec_source_E+(T41-S41)*Gas_source_E</f>
        <v>-1.3367896104122714</v>
      </c>
      <c r="Z41" s="52">
        <f>(V41-U41)*Elec_emissions/1000+(T41-S41)*Gas_emissions</f>
        <v>-172.81796526601079</v>
      </c>
      <c r="AA41" s="6"/>
      <c r="AB41" s="19">
        <v>4</v>
      </c>
      <c r="AC41" s="14" t="s">
        <v>25</v>
      </c>
      <c r="AD41" s="13">
        <v>1135</v>
      </c>
      <c r="AE41" s="13">
        <v>1134</v>
      </c>
      <c r="AF41" s="39">
        <v>27.918640624965533</v>
      </c>
      <c r="AG41" s="40">
        <v>20.64328469594177</v>
      </c>
      <c r="AH41" s="40">
        <v>277.16516417282065</v>
      </c>
      <c r="AI41" s="39">
        <v>881.1142435361503</v>
      </c>
      <c r="AJ41" s="41">
        <f t="shared" si="27"/>
        <v>-0.26059133848078414</v>
      </c>
      <c r="AK41" s="42">
        <f t="shared" si="22"/>
        <v>2.1790223210978623</v>
      </c>
      <c r="AL41" s="51">
        <f>kWh_in_MMBtu*(AI41-AH41)*Elec_source_E+(AG41-AF41)*Gas_source_E</f>
        <v>-1.4643416884744296</v>
      </c>
      <c r="AM41" s="52">
        <f>(AI41-AH41)*Elec_emissions/1000+(AG41-AF41)*Gas_emissions</f>
        <v>-191.33536017221206</v>
      </c>
      <c r="AO41" s="19">
        <v>4</v>
      </c>
      <c r="AP41" s="14" t="s">
        <v>25</v>
      </c>
      <c r="AQ41" s="13">
        <v>78</v>
      </c>
      <c r="AR41" s="13">
        <v>78</v>
      </c>
      <c r="AS41" s="39">
        <v>59.812933995373911</v>
      </c>
      <c r="AT41" s="40">
        <v>49.784287777615354</v>
      </c>
      <c r="AU41" s="40">
        <v>482.74407150019249</v>
      </c>
      <c r="AV41" s="39">
        <v>817.85609529744477</v>
      </c>
      <c r="AW41" s="41">
        <f t="shared" si="28"/>
        <v>-0.16766684975751561</v>
      </c>
      <c r="AX41" s="42">
        <f t="shared" si="23"/>
        <v>0.69418154169319235</v>
      </c>
      <c r="AY41" s="51">
        <f>kWh_in_MMBtu*(AV41-AU41)*Elec_source_E+(AT41-AS41)*Gas_source_E</f>
        <v>-7.3435608657588896</v>
      </c>
      <c r="AZ41" s="52">
        <f>(AV41-AU41)*Elec_emissions/1000+(AT41-AS41)*Gas_emissions</f>
        <v>-986.958111409303</v>
      </c>
      <c r="BA41" s="6"/>
      <c r="BB41" s="19">
        <v>4</v>
      </c>
      <c r="BC41" s="14" t="s">
        <v>25</v>
      </c>
      <c r="BD41" s="13">
        <v>26</v>
      </c>
      <c r="BE41" s="13">
        <v>26</v>
      </c>
      <c r="BF41" s="39">
        <v>55.130357907847753</v>
      </c>
      <c r="BG41" s="40">
        <v>45.05219135328943</v>
      </c>
      <c r="BH41" s="40">
        <v>430.23319564211783</v>
      </c>
      <c r="BI41" s="39">
        <v>585.56098159104192</v>
      </c>
      <c r="BJ41" s="41">
        <f t="shared" si="29"/>
        <v>-0.18280611512452571</v>
      </c>
      <c r="BK41" s="42">
        <f t="shared" si="24"/>
        <v>0.36103161616132212</v>
      </c>
      <c r="BL41" s="51">
        <f>kWh_in_MMBtu*(BI41-BH41)*Elec_source_E+(BG41-BF41)*Gas_source_E</f>
        <v>-9.3222835038929741</v>
      </c>
      <c r="BM41" s="52">
        <f>(BI41-BH41)*Elec_emissions/1000+(BG41-BF41)*Gas_emissions</f>
        <v>-1255.6438827503378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62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62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62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53" t="s">
        <v>36</v>
      </c>
      <c r="G48" s="53"/>
      <c r="H48" s="53"/>
      <c r="I48" s="53"/>
      <c r="J48" s="28"/>
      <c r="K48" s="29"/>
      <c r="L48" s="45"/>
      <c r="M48" s="29"/>
      <c r="O48" s="27"/>
      <c r="P48" s="28"/>
      <c r="Q48" s="28"/>
      <c r="R48" s="28"/>
      <c r="S48" s="53" t="s">
        <v>36</v>
      </c>
      <c r="T48" s="53"/>
      <c r="U48" s="53"/>
      <c r="V48" s="53"/>
      <c r="W48" s="28"/>
      <c r="X48" s="29"/>
      <c r="Y48" s="45"/>
      <c r="Z48" s="29"/>
      <c r="AB48" s="27"/>
      <c r="AC48" s="28"/>
      <c r="AD48" s="28"/>
      <c r="AE48" s="28"/>
      <c r="AF48" s="53" t="s">
        <v>36</v>
      </c>
      <c r="AG48" s="53"/>
      <c r="AH48" s="53"/>
      <c r="AI48" s="53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32</v>
      </c>
      <c r="G49" s="23" t="s">
        <v>32</v>
      </c>
      <c r="H49" s="23" t="s">
        <v>35</v>
      </c>
      <c r="I49" s="23" t="s">
        <v>35</v>
      </c>
      <c r="J49" s="23" t="s">
        <v>42</v>
      </c>
      <c r="K49" s="34" t="s">
        <v>42</v>
      </c>
      <c r="L49" s="46" t="s">
        <v>42</v>
      </c>
      <c r="M49" s="34" t="s">
        <v>42</v>
      </c>
      <c r="O49" s="16"/>
      <c r="P49" s="18"/>
      <c r="Q49" s="26"/>
      <c r="R49" s="26"/>
      <c r="S49" s="23" t="s">
        <v>32</v>
      </c>
      <c r="T49" s="23" t="s">
        <v>32</v>
      </c>
      <c r="U49" s="23" t="s">
        <v>35</v>
      </c>
      <c r="V49" s="23" t="s">
        <v>35</v>
      </c>
      <c r="W49" s="23" t="s">
        <v>42</v>
      </c>
      <c r="X49" s="34" t="s">
        <v>42</v>
      </c>
      <c r="Y49" s="46" t="s">
        <v>42</v>
      </c>
      <c r="Z49" s="34" t="s">
        <v>42</v>
      </c>
      <c r="AB49" s="16"/>
      <c r="AC49" s="18"/>
      <c r="AD49" s="26"/>
      <c r="AE49" s="26"/>
      <c r="AF49" s="23" t="s">
        <v>32</v>
      </c>
      <c r="AG49" s="23" t="s">
        <v>32</v>
      </c>
      <c r="AH49" s="23" t="s">
        <v>35</v>
      </c>
      <c r="AI49" s="23" t="s">
        <v>35</v>
      </c>
      <c r="AJ49" s="23" t="s">
        <v>42</v>
      </c>
      <c r="AK49" s="34" t="s">
        <v>42</v>
      </c>
      <c r="AL49" s="46" t="s">
        <v>42</v>
      </c>
      <c r="AM49" s="34" t="s">
        <v>42</v>
      </c>
      <c r="AX49" s="34" t="s">
        <v>42</v>
      </c>
      <c r="AY49" s="46" t="s">
        <v>42</v>
      </c>
      <c r="AZ49" s="34" t="s">
        <v>42</v>
      </c>
      <c r="BK49" s="34" t="s">
        <v>42</v>
      </c>
      <c r="BL49" s="46" t="s">
        <v>42</v>
      </c>
      <c r="BM49" s="34" t="s">
        <v>42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33</v>
      </c>
      <c r="G50" s="23" t="s">
        <v>34</v>
      </c>
      <c r="H50" s="23" t="s">
        <v>33</v>
      </c>
      <c r="I50" s="23" t="s">
        <v>34</v>
      </c>
      <c r="J50" s="23" t="s">
        <v>37</v>
      </c>
      <c r="K50" s="34" t="s">
        <v>38</v>
      </c>
      <c r="L50" s="46" t="s">
        <v>43</v>
      </c>
      <c r="M50" s="34" t="s">
        <v>44</v>
      </c>
      <c r="O50" s="16"/>
      <c r="P50" s="18"/>
      <c r="Q50" s="23" t="s">
        <v>6</v>
      </c>
      <c r="R50" s="23" t="s">
        <v>4</v>
      </c>
      <c r="S50" s="23" t="s">
        <v>33</v>
      </c>
      <c r="T50" s="23" t="s">
        <v>34</v>
      </c>
      <c r="U50" s="23" t="s">
        <v>33</v>
      </c>
      <c r="V50" s="23" t="s">
        <v>34</v>
      </c>
      <c r="W50" s="23" t="s">
        <v>37</v>
      </c>
      <c r="X50" s="34" t="s">
        <v>38</v>
      </c>
      <c r="Y50" s="46" t="s">
        <v>43</v>
      </c>
      <c r="Z50" s="34" t="s">
        <v>44</v>
      </c>
      <c r="AB50" s="16"/>
      <c r="AC50" s="18"/>
      <c r="AD50" s="23" t="s">
        <v>6</v>
      </c>
      <c r="AE50" s="23" t="s">
        <v>4</v>
      </c>
      <c r="AF50" s="23" t="s">
        <v>33</v>
      </c>
      <c r="AG50" s="23" t="s">
        <v>34</v>
      </c>
      <c r="AH50" s="23" t="s">
        <v>33</v>
      </c>
      <c r="AI50" s="23" t="s">
        <v>34</v>
      </c>
      <c r="AJ50" s="23" t="s">
        <v>37</v>
      </c>
      <c r="AK50" s="34" t="s">
        <v>38</v>
      </c>
      <c r="AL50" s="46" t="s">
        <v>43</v>
      </c>
      <c r="AM50" s="34" t="s">
        <v>44</v>
      </c>
      <c r="AX50" s="34" t="s">
        <v>38</v>
      </c>
      <c r="AY50" s="46" t="s">
        <v>43</v>
      </c>
      <c r="AZ50" s="34" t="s">
        <v>44</v>
      </c>
      <c r="BK50" s="34" t="s">
        <v>38</v>
      </c>
      <c r="BL50" s="46" t="s">
        <v>43</v>
      </c>
      <c r="BM50" s="34" t="s">
        <v>44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39</v>
      </c>
      <c r="G51" s="10" t="s">
        <v>39</v>
      </c>
      <c r="H51" s="10" t="s">
        <v>40</v>
      </c>
      <c r="I51" s="10" t="s">
        <v>40</v>
      </c>
      <c r="J51" s="9" t="s">
        <v>41</v>
      </c>
      <c r="K51" s="35" t="s">
        <v>41</v>
      </c>
      <c r="L51" s="47" t="s">
        <v>39</v>
      </c>
      <c r="M51" s="48" t="s">
        <v>45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39</v>
      </c>
      <c r="T51" s="10" t="s">
        <v>39</v>
      </c>
      <c r="U51" s="10" t="s">
        <v>40</v>
      </c>
      <c r="V51" s="10" t="s">
        <v>40</v>
      </c>
      <c r="W51" s="9" t="s">
        <v>41</v>
      </c>
      <c r="X51" s="35" t="s">
        <v>41</v>
      </c>
      <c r="Y51" s="47" t="s">
        <v>39</v>
      </c>
      <c r="Z51" s="48" t="s">
        <v>45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39</v>
      </c>
      <c r="AG51" s="10" t="s">
        <v>39</v>
      </c>
      <c r="AH51" s="10" t="s">
        <v>40</v>
      </c>
      <c r="AI51" s="10" t="s">
        <v>40</v>
      </c>
      <c r="AJ51" s="9" t="s">
        <v>41</v>
      </c>
      <c r="AK51" s="35" t="s">
        <v>41</v>
      </c>
      <c r="AL51" s="47" t="s">
        <v>39</v>
      </c>
      <c r="AM51" s="48" t="s">
        <v>45</v>
      </c>
      <c r="AX51" s="35" t="s">
        <v>41</v>
      </c>
      <c r="AY51" s="47" t="s">
        <v>39</v>
      </c>
      <c r="AZ51" s="48" t="s">
        <v>45</v>
      </c>
      <c r="BK51" s="35" t="s">
        <v>41</v>
      </c>
      <c r="BL51" s="47" t="s">
        <v>39</v>
      </c>
      <c r="BM51" s="48" t="s">
        <v>45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562</v>
      </c>
      <c r="F53" s="30">
        <v>35.067431413907094</v>
      </c>
      <c r="G53" s="30">
        <v>26.94898118059205</v>
      </c>
      <c r="H53" s="30">
        <v>302.48416178428954</v>
      </c>
      <c r="I53" s="30">
        <v>1346.4309262760787</v>
      </c>
      <c r="J53" s="32">
        <f>(G53-F53)/F53</f>
        <v>-0.23150969164212631</v>
      </c>
      <c r="K53" s="36">
        <f t="shared" ref="K53:K56" si="30">(I53-H53)/H53</f>
        <v>3.4512443836191946</v>
      </c>
      <c r="L53" s="49">
        <f>kWh_in_MMBtu*(I53-H53)*Elec_source_E+(G53-F53)*Gas_source_E</f>
        <v>2.327240582109841</v>
      </c>
      <c r="M53" s="50">
        <f>(I53-H53)*Elec_emissions/1000+(G53-F53)*Gas_emissions</f>
        <v>324.48641127374981</v>
      </c>
      <c r="O53" s="16">
        <v>1</v>
      </c>
      <c r="P53" s="17" t="s">
        <v>22</v>
      </c>
      <c r="Q53" s="18">
        <v>794</v>
      </c>
      <c r="R53" s="18">
        <v>155</v>
      </c>
      <c r="S53" s="30">
        <v>51.237304474115042</v>
      </c>
      <c r="T53" s="30">
        <v>40.063512244718673</v>
      </c>
      <c r="U53" s="30">
        <v>361.51914423179426</v>
      </c>
      <c r="V53" s="30">
        <v>1240.5148783830332</v>
      </c>
      <c r="W53" s="32">
        <f>(T53-S53)/S53</f>
        <v>-0.21807923629240372</v>
      </c>
      <c r="X53" s="36">
        <f t="shared" ref="X53:X56" si="31">(V53-U53)/U53</f>
        <v>2.4313947080701639</v>
      </c>
      <c r="Y53" s="49">
        <f>kWh_in_MMBtu*(V53-U53)*Elec_source_E+(T53-S53)*Gas_source_E</f>
        <v>-2.7690253729996694</v>
      </c>
      <c r="Z53" s="50">
        <f>(V53-U53)*Elec_emissions/1000+(T53-S53)*Gas_emissions</f>
        <v>-364.48766026536464</v>
      </c>
      <c r="AB53" s="16">
        <v>1</v>
      </c>
      <c r="AC53" s="17" t="s">
        <v>22</v>
      </c>
      <c r="AD53" s="18">
        <v>661</v>
      </c>
      <c r="AE53" s="18">
        <v>407</v>
      </c>
      <c r="AF53" s="30">
        <v>28.909371648963042</v>
      </c>
      <c r="AG53" s="30">
        <v>21.954503748307946</v>
      </c>
      <c r="AH53" s="30">
        <v>280.00155176128419</v>
      </c>
      <c r="AI53" s="30">
        <v>883.45221527495755</v>
      </c>
      <c r="AJ53" s="32">
        <f>(AG53-AF53)/AF53</f>
        <v>-0.24057485527896494</v>
      </c>
      <c r="AK53" s="36">
        <f t="shared" ref="AK53:AK56" si="32">(AI53-AH53)/AH53</f>
        <v>2.1551689971637953</v>
      </c>
      <c r="AL53" s="49">
        <f>kWh_in_MMBtu*(AI53-AH53)*Elec_source_E+(AG53-AF53)*Gas_source_E</f>
        <v>-1.1203457094975802</v>
      </c>
      <c r="AM53" s="50">
        <f>(AI53-AH53)*Elec_emissions/1000+(AG53-AF53)*Gas_emissions</f>
        <v>-144.94831664741798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647</v>
      </c>
      <c r="F54" s="30">
        <v>35.482328932422554</v>
      </c>
      <c r="G54" s="31">
        <v>27.741345102574659</v>
      </c>
      <c r="H54" s="31">
        <v>304.97495126302749</v>
      </c>
      <c r="I54" s="30">
        <v>1270.6426297749133</v>
      </c>
      <c r="J54" s="37">
        <f t="shared" ref="J54:J56" si="35">(G54-F54)/F54</f>
        <v>-0.2181644796932832</v>
      </c>
      <c r="K54" s="38">
        <f t="shared" si="30"/>
        <v>3.1663835817094363</v>
      </c>
      <c r="L54" s="49">
        <f>kWh_in_MMBtu*(I54-H54)*Elec_source_E+(G54-F54)*Gas_source_E</f>
        <v>1.9006337693917068</v>
      </c>
      <c r="M54" s="50">
        <f>(I54-H54)*Elec_emissions/1000+(G54-F54)*Gas_emissions</f>
        <v>266.15618156864139</v>
      </c>
      <c r="O54" s="16">
        <v>2</v>
      </c>
      <c r="P54" s="17" t="s">
        <v>23</v>
      </c>
      <c r="Q54" s="18">
        <v>794</v>
      </c>
      <c r="R54" s="18">
        <v>200</v>
      </c>
      <c r="S54" s="30">
        <v>51.148516577784939</v>
      </c>
      <c r="T54" s="31">
        <v>41.565067133920081</v>
      </c>
      <c r="U54" s="31">
        <v>365.51693464529853</v>
      </c>
      <c r="V54" s="30">
        <v>1041.7068724566345</v>
      </c>
      <c r="W54" s="37">
        <f t="shared" ref="W54:W56" si="36">(T54-S54)/S54</f>
        <v>-0.18736514927643447</v>
      </c>
      <c r="X54" s="38">
        <f t="shared" si="31"/>
        <v>1.8499551558876959</v>
      </c>
      <c r="Y54" s="49">
        <f>kWh_in_MMBtu*(V54-U54)*Elec_source_E+(T54-S54)*Gas_source_E</f>
        <v>-3.20676286558807</v>
      </c>
      <c r="Z54" s="50">
        <f>(V54-U54)*Elec_emissions/1000+(T54-S54)*Gas_emissions</f>
        <v>-425.58689867045166</v>
      </c>
      <c r="AB54" s="16">
        <v>2</v>
      </c>
      <c r="AC54" s="17" t="s">
        <v>23</v>
      </c>
      <c r="AD54" s="18">
        <v>661</v>
      </c>
      <c r="AE54" s="18">
        <v>447</v>
      </c>
      <c r="AF54" s="30">
        <v>28.472849001611674</v>
      </c>
      <c r="AG54" s="31">
        <v>21.556234574008471</v>
      </c>
      <c r="AH54" s="31">
        <v>277.88681552151917</v>
      </c>
      <c r="AI54" s="30">
        <v>840.13399643225966</v>
      </c>
      <c r="AJ54" s="37">
        <f t="shared" ref="AJ54:AJ56" si="37">(AG54-AF54)/AF54</f>
        <v>-0.24291964696654333</v>
      </c>
      <c r="AK54" s="38">
        <f t="shared" si="32"/>
        <v>2.0232956351511429</v>
      </c>
      <c r="AL54" s="49">
        <f>kWh_in_MMBtu*(AI54-AH54)*Elec_source_E+(AG54-AF54)*Gas_source_E</f>
        <v>-1.5197682754426891</v>
      </c>
      <c r="AM54" s="50">
        <f>(AI54-AH54)*Elec_emissions/1000+(AG54-AF54)*Gas_emissions</f>
        <v>-199.2349198134541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980</v>
      </c>
      <c r="F55" s="30">
        <v>37.169412834070734</v>
      </c>
      <c r="G55" s="31">
        <v>30.684191585575729</v>
      </c>
      <c r="H55" s="31">
        <v>315.0513477345097</v>
      </c>
      <c r="I55" s="30">
        <v>1139.2380753709006</v>
      </c>
      <c r="J55" s="37">
        <f t="shared" si="35"/>
        <v>-0.17447736603873476</v>
      </c>
      <c r="K55" s="38">
        <f t="shared" si="30"/>
        <v>2.616039364894017</v>
      </c>
      <c r="L55" s="49">
        <f>kWh_in_MMBtu*(I55-H55)*Elec_source_E+(G55-F55)*Gas_source_E</f>
        <v>1.7547392657029892</v>
      </c>
      <c r="M55" s="50">
        <f>(I55-H55)*Elec_emissions/1000+(G55-F55)*Gas_emissions</f>
        <v>245.03997845454649</v>
      </c>
      <c r="O55" s="16">
        <v>3</v>
      </c>
      <c r="P55" s="17" t="s">
        <v>24</v>
      </c>
      <c r="Q55" s="18">
        <v>794</v>
      </c>
      <c r="R55" s="18">
        <v>380</v>
      </c>
      <c r="S55" s="30">
        <v>50.740393120570957</v>
      </c>
      <c r="T55" s="31">
        <v>44.134597065474082</v>
      </c>
      <c r="U55" s="31">
        <v>369.39170602904096</v>
      </c>
      <c r="V55" s="30">
        <v>733.70394628003692</v>
      </c>
      <c r="W55" s="37">
        <f t="shared" si="36"/>
        <v>-0.13018811343065415</v>
      </c>
      <c r="X55" s="38">
        <f t="shared" si="31"/>
        <v>0.98624910712628278</v>
      </c>
      <c r="Y55" s="49">
        <f>kWh_in_MMBtu*(V55-U55)*Elec_source_E+(T55-S55)*Gas_source_E</f>
        <v>-3.3000406632406691</v>
      </c>
      <c r="Z55" s="50">
        <f>(V55-U55)*Elec_emissions/1000+(T55-S55)*Gas_emissions</f>
        <v>-441.34202277429245</v>
      </c>
      <c r="AB55" s="16">
        <v>3</v>
      </c>
      <c r="AC55" s="17" t="s">
        <v>24</v>
      </c>
      <c r="AD55" s="18">
        <v>661</v>
      </c>
      <c r="AE55" s="18">
        <v>600</v>
      </c>
      <c r="AF55" s="30">
        <v>28.574458652620628</v>
      </c>
      <c r="AG55" s="31">
        <v>22.165601448306781</v>
      </c>
      <c r="AH55" s="31">
        <v>280.63578748130658</v>
      </c>
      <c r="AI55" s="30">
        <v>770.66493527665807</v>
      </c>
      <c r="AJ55" s="37">
        <f t="shared" si="37"/>
        <v>-0.22428621596042297</v>
      </c>
      <c r="AK55" s="38">
        <f t="shared" si="32"/>
        <v>1.746139194125385</v>
      </c>
      <c r="AL55" s="49">
        <f>kWh_in_MMBtu*(AI55-AH55)*Elec_source_E+(AG55-AF55)*Gas_source_E</f>
        <v>-1.7394692912300309</v>
      </c>
      <c r="AM55" s="50">
        <f>(AI55-AH55)*Elec_emissions/1000+(AG55-AF55)*Gas_emissions</f>
        <v>-229.59962813969457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1444</v>
      </c>
      <c r="F56" s="39">
        <v>40.73056465917066</v>
      </c>
      <c r="G56" s="40">
        <v>34.396215004964795</v>
      </c>
      <c r="H56" s="40">
        <v>329.73761187789233</v>
      </c>
      <c r="I56" s="39">
        <v>1135.3818698912642</v>
      </c>
      <c r="J56" s="41">
        <f t="shared" si="35"/>
        <v>-0.15551833634547121</v>
      </c>
      <c r="K56" s="42">
        <f t="shared" si="30"/>
        <v>2.4432889333586738</v>
      </c>
      <c r="L56" s="51">
        <f>kWh_in_MMBtu*(I56-H56)*Elec_source_E+(G56-F56)*Gas_source_E</f>
        <v>1.7206761587463877</v>
      </c>
      <c r="M56" s="52">
        <f>(I56-H56)*Elec_emissions/1000+(G56-F56)*Gas_emissions</f>
        <v>240.25735198318034</v>
      </c>
      <c r="O56" s="19">
        <v>4</v>
      </c>
      <c r="P56" s="14" t="s">
        <v>25</v>
      </c>
      <c r="Q56" s="13">
        <v>794</v>
      </c>
      <c r="R56" s="13">
        <v>785</v>
      </c>
      <c r="S56" s="39">
        <v>51.222979970139228</v>
      </c>
      <c r="T56" s="40">
        <v>46.01855467085732</v>
      </c>
      <c r="U56" s="40">
        <v>373.08765293368447</v>
      </c>
      <c r="V56" s="39">
        <v>607.00862159709925</v>
      </c>
      <c r="W56" s="41">
        <f t="shared" si="36"/>
        <v>-0.10160332925409381</v>
      </c>
      <c r="X56" s="42">
        <f t="shared" si="31"/>
        <v>0.62698662586133269</v>
      </c>
      <c r="Y56" s="51">
        <f>kWh_in_MMBtu*(V56-U56)*Elec_source_E+(T56-S56)*Gas_source_E</f>
        <v>-3.1684976664459135</v>
      </c>
      <c r="Z56" s="52">
        <f>(V56-U56)*Elec_emissions/1000+(T56-S56)*Gas_emissions</f>
        <v>-424.92943055783536</v>
      </c>
      <c r="AB56" s="19">
        <v>4</v>
      </c>
      <c r="AC56" s="14" t="s">
        <v>25</v>
      </c>
      <c r="AD56" s="13">
        <v>661</v>
      </c>
      <c r="AE56" s="13">
        <v>659</v>
      </c>
      <c r="AF56" s="39">
        <v>28.232012278123097</v>
      </c>
      <c r="AG56" s="40">
        <v>20.551698104015394</v>
      </c>
      <c r="AH56" s="40">
        <v>278.09909559747189</v>
      </c>
      <c r="AI56" s="39">
        <v>877.64107857749525</v>
      </c>
      <c r="AJ56" s="41">
        <f t="shared" si="37"/>
        <v>-0.2720427470222927</v>
      </c>
      <c r="AK56" s="42">
        <f t="shared" si="32"/>
        <v>2.1558573633328768</v>
      </c>
      <c r="AL56" s="51">
        <f>kWh_in_MMBtu*(AI56-AH56)*Elec_source_E+(AG56-AF56)*Gas_source_E</f>
        <v>-1.952927946975012</v>
      </c>
      <c r="AM56" s="52">
        <f>(AI56-AH56)*Elec_emissions/1000+(AG56-AF56)*Gas_emissions</f>
        <v>-257.27214034087842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62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62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62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53" t="s">
        <v>36</v>
      </c>
      <c r="G63" s="53"/>
      <c r="H63" s="53"/>
      <c r="I63" s="53"/>
      <c r="J63" s="28"/>
      <c r="K63" s="29"/>
      <c r="L63" s="45"/>
      <c r="M63" s="29"/>
      <c r="O63" s="27"/>
      <c r="P63" s="28"/>
      <c r="Q63" s="28"/>
      <c r="R63" s="28"/>
      <c r="S63" s="53" t="s">
        <v>36</v>
      </c>
      <c r="T63" s="53"/>
      <c r="U63" s="53"/>
      <c r="V63" s="53"/>
      <c r="W63" s="28"/>
      <c r="X63" s="29"/>
      <c r="Y63" s="45"/>
      <c r="Z63" s="29"/>
      <c r="AB63" s="27"/>
      <c r="AC63" s="28"/>
      <c r="AD63" s="28"/>
      <c r="AE63" s="28"/>
      <c r="AF63" s="53" t="s">
        <v>36</v>
      </c>
      <c r="AG63" s="53"/>
      <c r="AH63" s="53"/>
      <c r="AI63" s="53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32</v>
      </c>
      <c r="G64" s="23" t="s">
        <v>32</v>
      </c>
      <c r="H64" s="23" t="s">
        <v>35</v>
      </c>
      <c r="I64" s="23" t="s">
        <v>35</v>
      </c>
      <c r="J64" s="23" t="s">
        <v>42</v>
      </c>
      <c r="K64" s="34" t="s">
        <v>42</v>
      </c>
      <c r="L64" s="46" t="s">
        <v>42</v>
      </c>
      <c r="M64" s="34" t="s">
        <v>42</v>
      </c>
      <c r="O64" s="16"/>
      <c r="P64" s="18"/>
      <c r="Q64" s="26"/>
      <c r="R64" s="26"/>
      <c r="S64" s="23" t="s">
        <v>32</v>
      </c>
      <c r="T64" s="23" t="s">
        <v>32</v>
      </c>
      <c r="U64" s="23" t="s">
        <v>35</v>
      </c>
      <c r="V64" s="23" t="s">
        <v>35</v>
      </c>
      <c r="W64" s="23" t="s">
        <v>42</v>
      </c>
      <c r="X64" s="34" t="s">
        <v>42</v>
      </c>
      <c r="Y64" s="46" t="s">
        <v>42</v>
      </c>
      <c r="Z64" s="34" t="s">
        <v>42</v>
      </c>
      <c r="AB64" s="16"/>
      <c r="AC64" s="18"/>
      <c r="AD64" s="26"/>
      <c r="AE64" s="26"/>
      <c r="AF64" s="23" t="s">
        <v>32</v>
      </c>
      <c r="AG64" s="23" t="s">
        <v>32</v>
      </c>
      <c r="AH64" s="23" t="s">
        <v>35</v>
      </c>
      <c r="AI64" s="23" t="s">
        <v>35</v>
      </c>
      <c r="AJ64" s="23" t="s">
        <v>42</v>
      </c>
      <c r="AK64" s="34" t="s">
        <v>42</v>
      </c>
      <c r="AL64" s="46" t="s">
        <v>42</v>
      </c>
      <c r="AM64" s="34" t="s">
        <v>42</v>
      </c>
      <c r="AX64" s="34" t="s">
        <v>42</v>
      </c>
      <c r="AY64" s="46" t="s">
        <v>42</v>
      </c>
      <c r="AZ64" s="34" t="s">
        <v>42</v>
      </c>
      <c r="BK64" s="34" t="s">
        <v>42</v>
      </c>
      <c r="BL64" s="46" t="s">
        <v>42</v>
      </c>
      <c r="BM64" s="34" t="s">
        <v>42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33</v>
      </c>
      <c r="G65" s="23" t="s">
        <v>34</v>
      </c>
      <c r="H65" s="23" t="s">
        <v>33</v>
      </c>
      <c r="I65" s="23" t="s">
        <v>34</v>
      </c>
      <c r="J65" s="23" t="s">
        <v>37</v>
      </c>
      <c r="K65" s="34" t="s">
        <v>38</v>
      </c>
      <c r="L65" s="46" t="s">
        <v>43</v>
      </c>
      <c r="M65" s="34" t="s">
        <v>44</v>
      </c>
      <c r="O65" s="16"/>
      <c r="P65" s="18"/>
      <c r="Q65" s="23" t="s">
        <v>6</v>
      </c>
      <c r="R65" s="23" t="s">
        <v>4</v>
      </c>
      <c r="S65" s="23" t="s">
        <v>33</v>
      </c>
      <c r="T65" s="23" t="s">
        <v>34</v>
      </c>
      <c r="U65" s="23" t="s">
        <v>33</v>
      </c>
      <c r="V65" s="23" t="s">
        <v>34</v>
      </c>
      <c r="W65" s="23" t="s">
        <v>37</v>
      </c>
      <c r="X65" s="34" t="s">
        <v>38</v>
      </c>
      <c r="Y65" s="46" t="s">
        <v>43</v>
      </c>
      <c r="Z65" s="34" t="s">
        <v>44</v>
      </c>
      <c r="AB65" s="16"/>
      <c r="AC65" s="18"/>
      <c r="AD65" s="23" t="s">
        <v>6</v>
      </c>
      <c r="AE65" s="23" t="s">
        <v>4</v>
      </c>
      <c r="AF65" s="23" t="s">
        <v>33</v>
      </c>
      <c r="AG65" s="23" t="s">
        <v>34</v>
      </c>
      <c r="AH65" s="23" t="s">
        <v>33</v>
      </c>
      <c r="AI65" s="23" t="s">
        <v>34</v>
      </c>
      <c r="AJ65" s="23" t="s">
        <v>37</v>
      </c>
      <c r="AK65" s="34" t="s">
        <v>38</v>
      </c>
      <c r="AL65" s="46" t="s">
        <v>43</v>
      </c>
      <c r="AM65" s="34" t="s">
        <v>44</v>
      </c>
      <c r="AX65" s="34" t="s">
        <v>38</v>
      </c>
      <c r="AY65" s="46" t="s">
        <v>43</v>
      </c>
      <c r="AZ65" s="34" t="s">
        <v>44</v>
      </c>
      <c r="BK65" s="34" t="s">
        <v>38</v>
      </c>
      <c r="BL65" s="46" t="s">
        <v>43</v>
      </c>
      <c r="BM65" s="34" t="s">
        <v>44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39</v>
      </c>
      <c r="G66" s="10" t="s">
        <v>39</v>
      </c>
      <c r="H66" s="10" t="s">
        <v>40</v>
      </c>
      <c r="I66" s="10" t="s">
        <v>40</v>
      </c>
      <c r="J66" s="9" t="s">
        <v>41</v>
      </c>
      <c r="K66" s="35" t="s">
        <v>41</v>
      </c>
      <c r="L66" s="47" t="s">
        <v>39</v>
      </c>
      <c r="M66" s="48" t="s">
        <v>45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39</v>
      </c>
      <c r="T66" s="10" t="s">
        <v>39</v>
      </c>
      <c r="U66" s="10" t="s">
        <v>40</v>
      </c>
      <c r="V66" s="10" t="s">
        <v>40</v>
      </c>
      <c r="W66" s="9" t="s">
        <v>41</v>
      </c>
      <c r="X66" s="35" t="s">
        <v>41</v>
      </c>
      <c r="Y66" s="47" t="s">
        <v>39</v>
      </c>
      <c r="Z66" s="48" t="s">
        <v>45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39</v>
      </c>
      <c r="AG66" s="10" t="s">
        <v>39</v>
      </c>
      <c r="AH66" s="10" t="s">
        <v>40</v>
      </c>
      <c r="AI66" s="10" t="s">
        <v>40</v>
      </c>
      <c r="AJ66" s="9" t="s">
        <v>41</v>
      </c>
      <c r="AK66" s="35" t="s">
        <v>41</v>
      </c>
      <c r="AL66" s="47" t="s">
        <v>39</v>
      </c>
      <c r="AM66" s="48" t="s">
        <v>45</v>
      </c>
      <c r="AX66" s="35" t="s">
        <v>41</v>
      </c>
      <c r="AY66" s="47" t="s">
        <v>39</v>
      </c>
      <c r="AZ66" s="48" t="s">
        <v>45</v>
      </c>
      <c r="BK66" s="35" t="s">
        <v>41</v>
      </c>
      <c r="BL66" s="47" t="s">
        <v>39</v>
      </c>
      <c r="BM66" s="48" t="s">
        <v>45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345</v>
      </c>
      <c r="F68" s="30">
        <v>33.298780197388297</v>
      </c>
      <c r="G68" s="30">
        <v>26.749915095660221</v>
      </c>
      <c r="H68" s="30">
        <v>289.31759212251779</v>
      </c>
      <c r="I68" s="30">
        <v>436</v>
      </c>
      <c r="J68" s="32">
        <f>(G68-F68)/F68</f>
        <v>-0.19666981982246062</v>
      </c>
      <c r="K68" s="36">
        <f t="shared" ref="K68:K71" si="38">(I68-H68)/H68</f>
        <v>0.50699443058881244</v>
      </c>
      <c r="L68" s="49">
        <f>kWh_in_MMBtu*(I68-H68)*Elec_source_E+(G68-F68)*Gas_source_E</f>
        <v>-5.5679011559793539</v>
      </c>
      <c r="M68" s="50">
        <f>(I68-H68)*Elec_emissions/1000+(G68-F68)*Gas_emissions</f>
        <v>-749.406948900168</v>
      </c>
      <c r="O68" s="16">
        <v>1</v>
      </c>
      <c r="P68" s="17" t="s">
        <v>22</v>
      </c>
      <c r="Q68" s="18">
        <v>441</v>
      </c>
      <c r="R68" s="18">
        <v>81</v>
      </c>
      <c r="S68" s="30">
        <v>55.592385587358493</v>
      </c>
      <c r="T68" s="30">
        <v>48.333487474092031</v>
      </c>
      <c r="U68" s="30">
        <v>384.67039192147809</v>
      </c>
      <c r="V68" s="30">
        <v>555.93817595471978</v>
      </c>
      <c r="W68" s="32">
        <f>(T68-S68)/S68</f>
        <v>-0.13057360349934521</v>
      </c>
      <c r="X68" s="36">
        <f t="shared" ref="X68:X71" si="39">(V68-U68)/U68</f>
        <v>0.44523256177252707</v>
      </c>
      <c r="Y68" s="49">
        <f>kWh_in_MMBtu*(V68-U68)*Elec_source_E+(T68-S68)*Gas_source_E</f>
        <v>-6.0786294626469193</v>
      </c>
      <c r="Z68" s="50">
        <f>(V68-U68)*Elec_emissions/1000+(T68-S68)*Gas_emissions</f>
        <v>-818.03466466583632</v>
      </c>
      <c r="AB68" s="16">
        <v>1</v>
      </c>
      <c r="AC68" s="17" t="s">
        <v>22</v>
      </c>
      <c r="AD68" s="18">
        <v>374</v>
      </c>
      <c r="AE68" s="18">
        <v>264</v>
      </c>
      <c r="AF68" s="30">
        <v>26.458696725465629</v>
      </c>
      <c r="AG68" s="30">
        <v>20.127682661368624</v>
      </c>
      <c r="AH68" s="30">
        <v>260.06161945692759</v>
      </c>
      <c r="AI68" s="30">
        <v>775.09984468422681</v>
      </c>
      <c r="AJ68" s="32">
        <f>(AG68-AF68)/AF68</f>
        <v>-0.23927913493953809</v>
      </c>
      <c r="AK68" s="36">
        <f t="shared" ref="AK68:AK71" si="40">(AI68-AH68)/AH68</f>
        <v>1.9804468890981501</v>
      </c>
      <c r="AL68" s="49">
        <f>kWh_in_MMBtu*(AI68-AH68)*Elec_source_E+(AG68-AF68)*Gas_source_E</f>
        <v>-1.3868765045482698</v>
      </c>
      <c r="AM68" s="50">
        <f>(AI68-AH68)*Elec_emissions/1000+(AG68-AF68)*Gas_emissions</f>
        <v>-181.79348794176656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394</v>
      </c>
      <c r="F69" s="30">
        <v>34.682467674832679</v>
      </c>
      <c r="G69" s="31">
        <v>28.352881173819664</v>
      </c>
      <c r="H69" s="31">
        <v>299.3152938497027</v>
      </c>
      <c r="I69" s="30">
        <v>440</v>
      </c>
      <c r="J69" s="37">
        <f t="shared" ref="J69:J71" si="43">(G69-F69)/F69</f>
        <v>-0.18250104232364289</v>
      </c>
      <c r="K69" s="38">
        <f t="shared" si="38"/>
        <v>0.47002177650481269</v>
      </c>
      <c r="L69" s="49">
        <f>kWh_in_MMBtu*(I69-H69)*Elec_source_E+(G69-F69)*Gas_source_E</f>
        <v>-5.3930980559093902</v>
      </c>
      <c r="M69" s="50">
        <f>(I69-H69)*Elec_emissions/1000+(G69-F69)*Gas_emissions</f>
        <v>-725.89365290638091</v>
      </c>
      <c r="O69" s="16">
        <v>2</v>
      </c>
      <c r="P69" s="17" t="s">
        <v>23</v>
      </c>
      <c r="Q69" s="18">
        <v>441</v>
      </c>
      <c r="R69" s="18">
        <v>118</v>
      </c>
      <c r="S69" s="30">
        <v>54.481284970505833</v>
      </c>
      <c r="T69" s="31">
        <v>48.51083084013645</v>
      </c>
      <c r="U69" s="31">
        <v>390.45433868159773</v>
      </c>
      <c r="V69" s="30">
        <v>502.42557757097177</v>
      </c>
      <c r="W69" s="37">
        <f t="shared" ref="W69:W71" si="44">(T69-S69)/S69</f>
        <v>-0.10958724878830534</v>
      </c>
      <c r="X69" s="38">
        <f t="shared" si="39"/>
        <v>0.28677166008054727</v>
      </c>
      <c r="Y69" s="49">
        <f>kWh_in_MMBtu*(V69-U69)*Elec_source_E+(T69-S69)*Gas_source_E</f>
        <v>-5.3090462268128853</v>
      </c>
      <c r="Z69" s="50">
        <f>(V69-U69)*Elec_emissions/1000+(T69-S69)*Gas_emissions</f>
        <v>-714.85057581914941</v>
      </c>
      <c r="AB69" s="16">
        <v>2</v>
      </c>
      <c r="AC69" s="17" t="s">
        <v>23</v>
      </c>
      <c r="AD69" s="18">
        <v>374</v>
      </c>
      <c r="AE69" s="18">
        <v>276</v>
      </c>
      <c r="AF69" s="30">
        <v>26.217755932479658</v>
      </c>
      <c r="AG69" s="31">
        <v>19.734627330974124</v>
      </c>
      <c r="AH69" s="31">
        <v>260.35005004476233</v>
      </c>
      <c r="AI69" s="30">
        <v>743.51346426959867</v>
      </c>
      <c r="AJ69" s="37">
        <f t="shared" ref="AJ69:AJ71" si="45">(AG69-AF69)/AF69</f>
        <v>-0.24728007302386859</v>
      </c>
      <c r="AK69" s="38">
        <f t="shared" si="40"/>
        <v>1.8558222444810955</v>
      </c>
      <c r="AL69" s="49">
        <f>kWh_in_MMBtu*(AI69-AH69)*Elec_source_E+(AG69-AF69)*Gas_source_E</f>
        <v>-1.8939287191192733</v>
      </c>
      <c r="AM69" s="50">
        <f>(AI69-AH69)*Elec_emissions/1000+(AG69-AF69)*Gas_emissions</f>
        <v>-250.50030013840137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574</v>
      </c>
      <c r="F70" s="30">
        <v>37.193884750120802</v>
      </c>
      <c r="G70" s="31">
        <v>31.269440684834805</v>
      </c>
      <c r="H70" s="31">
        <v>318.54739449933032</v>
      </c>
      <c r="I70" s="30">
        <v>585</v>
      </c>
      <c r="J70" s="37">
        <f t="shared" si="43"/>
        <v>-0.15928543375041657</v>
      </c>
      <c r="K70" s="38">
        <f t="shared" si="38"/>
        <v>0.83646141862017287</v>
      </c>
      <c r="L70" s="49">
        <f>kWh_in_MMBtu*(I70-H70)*Elec_source_E+(G70-F70)*Gas_source_E</f>
        <v>-3.6050388650059806</v>
      </c>
      <c r="M70" s="50">
        <f>(I70-H70)*Elec_emissions/1000+(G70-F70)*Gas_emissions</f>
        <v>-483.47118919906774</v>
      </c>
      <c r="O70" s="16">
        <v>3</v>
      </c>
      <c r="P70" s="17" t="s">
        <v>24</v>
      </c>
      <c r="Q70" s="18">
        <v>441</v>
      </c>
      <c r="R70" s="18">
        <v>228</v>
      </c>
      <c r="S70" s="30">
        <v>54.299688868136123</v>
      </c>
      <c r="T70" s="31">
        <v>49.588720771626498</v>
      </c>
      <c r="U70" s="31">
        <v>405.49449214726133</v>
      </c>
      <c r="V70" s="30">
        <v>465.60977335332103</v>
      </c>
      <c r="W70" s="37">
        <f t="shared" si="44"/>
        <v>-8.6758657272419326E-2</v>
      </c>
      <c r="X70" s="38">
        <f t="shared" si="39"/>
        <v>0.14825178237988976</v>
      </c>
      <c r="Y70" s="49">
        <f>kWh_in_MMBtu*(V70-U70)*Elec_source_E+(T70-S70)*Gas_source_E</f>
        <v>-4.4913692433242014</v>
      </c>
      <c r="Z70" s="50">
        <f>(V70-U70)*Elec_emissions/1000+(T70-S70)*Gas_emissions</f>
        <v>-605.10469131330399</v>
      </c>
      <c r="AB70" s="16">
        <v>3</v>
      </c>
      <c r="AC70" s="17" t="s">
        <v>24</v>
      </c>
      <c r="AD70" s="18">
        <v>374</v>
      </c>
      <c r="AE70" s="18">
        <v>346</v>
      </c>
      <c r="AF70" s="30">
        <v>25.921851978711889</v>
      </c>
      <c r="AG70" s="31">
        <v>19.197776350185968</v>
      </c>
      <c r="AH70" s="31">
        <v>261.25277524000035</v>
      </c>
      <c r="AI70" s="30">
        <v>789.57517394888998</v>
      </c>
      <c r="AJ70" s="37">
        <f t="shared" si="45"/>
        <v>-0.25939796408250509</v>
      </c>
      <c r="AK70" s="38">
        <f t="shared" si="40"/>
        <v>2.0222652112443411</v>
      </c>
      <c r="AL70" s="49">
        <f>kWh_in_MMBtu*(AI70-AH70)*Elec_source_E+(AG70-AF70)*Gas_source_E</f>
        <v>-1.6730950646409433</v>
      </c>
      <c r="AM70" s="50">
        <f>(AI70-AH70)*Elec_emissions/1000+(AG70-AF70)*Gas_emissions</f>
        <v>-220.25834967058483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809</v>
      </c>
      <c r="F71" s="39">
        <v>40.596155727807357</v>
      </c>
      <c r="G71" s="40">
        <v>33.706127455516778</v>
      </c>
      <c r="H71" s="40">
        <v>334.44162513455927</v>
      </c>
      <c r="I71" s="39">
        <v>849</v>
      </c>
      <c r="J71" s="41">
        <f t="shared" si="43"/>
        <v>-0.16972120016701681</v>
      </c>
      <c r="K71" s="42">
        <f t="shared" si="38"/>
        <v>1.5385596056065489</v>
      </c>
      <c r="L71" s="51">
        <f>kWh_in_MMBtu*(I71-H71)*Elec_source_E+(G71-F71)*Gas_source_E</f>
        <v>-2.0013392038500992</v>
      </c>
      <c r="M71" s="52">
        <f>(I71-H71)*Elec_emissions/1000+(G71-F71)*Gas_emissions</f>
        <v>-264.66627897236413</v>
      </c>
      <c r="O71" s="19">
        <v>4</v>
      </c>
      <c r="P71" s="14" t="s">
        <v>25</v>
      </c>
      <c r="Q71" s="13">
        <v>441</v>
      </c>
      <c r="R71" s="13">
        <v>436</v>
      </c>
      <c r="S71" s="39">
        <v>53.060467318928445</v>
      </c>
      <c r="T71" s="40">
        <v>47.66504228950128</v>
      </c>
      <c r="U71" s="40">
        <v>396.37978255956421</v>
      </c>
      <c r="V71" s="39">
        <v>471.40072385304688</v>
      </c>
      <c r="W71" s="41">
        <f t="shared" si="44"/>
        <v>-0.10168446118269368</v>
      </c>
      <c r="X71" s="42">
        <f t="shared" si="39"/>
        <v>0.18926530714822531</v>
      </c>
      <c r="Y71" s="51">
        <f>kWh_in_MMBtu*(V71-U71)*Elec_source_E+(T71-S71)*Gas_source_E</f>
        <v>-5.0778493411505954</v>
      </c>
      <c r="Z71" s="52">
        <f>(V71-U71)*Elec_emissions/1000+(T71-S71)*Gas_emissions</f>
        <v>-684.04703068506956</v>
      </c>
      <c r="AB71" s="19">
        <v>4</v>
      </c>
      <c r="AC71" s="14" t="s">
        <v>25</v>
      </c>
      <c r="AD71" s="13">
        <v>374</v>
      </c>
      <c r="AE71" s="13">
        <v>373</v>
      </c>
      <c r="AF71" s="39">
        <v>26.026611884030412</v>
      </c>
      <c r="AG71" s="40">
        <v>17.389540679062943</v>
      </c>
      <c r="AH71" s="40">
        <v>262.04206310425894</v>
      </c>
      <c r="AI71" s="39">
        <v>1040.7046095643047</v>
      </c>
      <c r="AJ71" s="41">
        <f t="shared" si="45"/>
        <v>-0.33185538107889728</v>
      </c>
      <c r="AK71" s="42">
        <f t="shared" si="40"/>
        <v>2.9715173863145727</v>
      </c>
      <c r="AL71" s="51">
        <f>kWh_in_MMBtu*(AI71-AH71)*Elec_source_E+(AG71-AF71)*Gas_source_E</f>
        <v>-1.078152846641995</v>
      </c>
      <c r="AM71" s="52">
        <f>(AI71-AH71)*Elec_emissions/1000+(AG71-AF71)*Gas_emissions</f>
        <v>-137.47412457731139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B435662BCEB47BBD83BD0933A752E" ma:contentTypeVersion="2" ma:contentTypeDescription="Create a new document." ma:contentTypeScope="" ma:versionID="24849355d23d09a214ed68b7d35d2f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995A02-FC5C-4B81-B716-1CD3EA03ED79}"/>
</file>

<file path=customXml/itemProps2.xml><?xml version="1.0" encoding="utf-8"?>
<ds:datastoreItem xmlns:ds="http://schemas.openxmlformats.org/officeDocument/2006/customXml" ds:itemID="{E3662584-3922-49FF-BD35-F822C5AB39E2}"/>
</file>

<file path=customXml/itemProps3.xml><?xml version="1.0" encoding="utf-8"?>
<ds:datastoreItem xmlns:ds="http://schemas.openxmlformats.org/officeDocument/2006/customXml" ds:itemID="{23AFB15E-524D-43B0-8F7F-64E7F7DF8B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Scenario I-1</vt:lpstr>
      <vt:lpstr>Scenario I-2</vt:lpstr>
      <vt:lpstr>Scenario I-5</vt:lpstr>
      <vt:lpstr>Scenario I-6</vt:lpstr>
      <vt:lpstr>Scenario I-8</vt:lpstr>
      <vt:lpstr>Scenario I-10</vt:lpstr>
      <vt:lpstr>Scenario I-11</vt:lpstr>
      <vt:lpstr>Scenario I-13</vt:lpstr>
      <vt:lpstr>Scenario I-15</vt:lpstr>
      <vt:lpstr>Scenario I-16</vt:lpstr>
      <vt:lpstr>I10,I13d</vt:lpstr>
      <vt:lpstr>Int 17_I13d</vt:lpstr>
      <vt:lpstr>Int 18_I13d</vt:lpstr>
      <vt:lpstr>Int 23_I13d</vt:lpstr>
      <vt:lpstr>Int 24_I13d</vt:lpstr>
      <vt:lpstr>Int 17_I10,I13d</vt:lpstr>
      <vt:lpstr>Int 18_I10,I13d</vt:lpstr>
      <vt:lpstr>Int 23_I10,I13d</vt:lpstr>
      <vt:lpstr>Int 24_I10,I13d</vt:lpstr>
      <vt:lpstr>Int 1 (24 &amp; I-15)</vt:lpstr>
      <vt:lpstr>Int 2 (23 &amp; I-15)</vt:lpstr>
      <vt:lpstr>Int 3 (18 &amp; I-15)</vt:lpstr>
      <vt:lpstr>Int 4 (17 &amp; I-15)</vt:lpstr>
      <vt:lpstr>Int 5 (24 &amp; I-16)</vt:lpstr>
      <vt:lpstr>Int 6 (23 &amp; I-16)</vt:lpstr>
      <vt:lpstr>Int 7 (18 &amp; I-16)</vt:lpstr>
      <vt:lpstr>Int 8 (17 &amp; I-16)</vt:lpstr>
      <vt:lpstr>Int 9 (26 &amp; I-16)</vt:lpstr>
      <vt:lpstr>Int 10 (27 &amp; I-16)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Schroeder</dc:creator>
  <cp:lastModifiedBy>David Schroeder</cp:lastModifiedBy>
  <dcterms:created xsi:type="dcterms:W3CDTF">2015-05-03T19:51:11Z</dcterms:created>
  <dcterms:modified xsi:type="dcterms:W3CDTF">2015-07-07T04:17:02Z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0x010100C8EB435662BCEB47BBD83BD0933A752E</vt:lpwstr>
  </property>
</Properties>
</file>