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21779 SoCalGas DOE Furnace NOPR\Report and Spreadsheets\"/>
    </mc:Choice>
  </mc:AlternateContent>
  <bookViews>
    <workbookView xWindow="0" yWindow="0" windowWidth="27180" windowHeight="9600"/>
  </bookViews>
  <sheets>
    <sheet name="0 vs Int 5" sheetId="34" r:id="rId1"/>
    <sheet name="Summary 90%" sheetId="27" r:id="rId2"/>
    <sheet name="Summary 92%" sheetId="28" r:id="rId3"/>
    <sheet name="Summary 95%" sheetId="29" r:id="rId4"/>
    <sheet name="Summary 98%" sheetId="30" r:id="rId5"/>
    <sheet name="Scenario 0" sheetId="1" r:id="rId6"/>
    <sheet name="Scenario 24" sheetId="35" r:id="rId7"/>
    <sheet name="Scenario I-16" sheetId="36" r:id="rId8"/>
    <sheet name="Scenario Int-5" sheetId="37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4" l="1"/>
  <c r="B7" i="30" l="1"/>
  <c r="B7" i="29"/>
  <c r="B7" i="28"/>
  <c r="B7" i="27"/>
  <c r="B6" i="30"/>
  <c r="B6" i="29"/>
  <c r="B6" i="28"/>
  <c r="B6" i="27"/>
  <c r="B5" i="30"/>
  <c r="B5" i="29"/>
  <c r="B5" i="28"/>
  <c r="B5" i="27"/>
  <c r="B4" i="30"/>
  <c r="B4" i="29"/>
  <c r="B4" i="28"/>
  <c r="B4" i="27"/>
  <c r="U55" i="37" l="1"/>
  <c r="T55" i="37"/>
  <c r="U53" i="37"/>
  <c r="G53" i="37"/>
  <c r="H41" i="37"/>
  <c r="U40" i="37"/>
  <c r="T40" i="37"/>
  <c r="G40" i="37"/>
  <c r="T38" i="37"/>
  <c r="U38" i="37"/>
  <c r="G38" i="37"/>
  <c r="AU26" i="37"/>
  <c r="AT26" i="37"/>
  <c r="AH26" i="37"/>
  <c r="T26" i="37"/>
  <c r="G26" i="37"/>
  <c r="AU25" i="37"/>
  <c r="AT25" i="37"/>
  <c r="AG25" i="37"/>
  <c r="U25" i="37"/>
  <c r="BH24" i="37"/>
  <c r="AT24" i="37"/>
  <c r="U24" i="37"/>
  <c r="AT23" i="37"/>
  <c r="AG23" i="37"/>
  <c r="U23" i="37"/>
  <c r="T23" i="37"/>
  <c r="BH11" i="37"/>
  <c r="AT11" i="37"/>
  <c r="U56" i="36"/>
  <c r="L6" i="30" s="1"/>
  <c r="T55" i="36"/>
  <c r="U54" i="36"/>
  <c r="L6" i="28" s="1"/>
  <c r="G54" i="36"/>
  <c r="G53" i="36"/>
  <c r="U41" i="36"/>
  <c r="J6" i="30" s="1"/>
  <c r="T41" i="36"/>
  <c r="H41" i="36"/>
  <c r="I6" i="30" s="1"/>
  <c r="T40" i="36"/>
  <c r="U39" i="36"/>
  <c r="J6" i="28" s="1"/>
  <c r="T39" i="36"/>
  <c r="G39" i="36"/>
  <c r="BG26" i="36"/>
  <c r="BH26" i="36"/>
  <c r="AT26" i="36"/>
  <c r="AG26" i="36"/>
  <c r="U26" i="36"/>
  <c r="F6" i="30" s="1"/>
  <c r="G26" i="36"/>
  <c r="BG25" i="36"/>
  <c r="U25" i="36"/>
  <c r="F6" i="29" s="1"/>
  <c r="T25" i="36"/>
  <c r="H25" i="36"/>
  <c r="D6" i="29" s="1"/>
  <c r="AH24" i="36"/>
  <c r="H6" i="28" s="1"/>
  <c r="T24" i="36"/>
  <c r="AU23" i="36"/>
  <c r="AT23" i="36"/>
  <c r="U23" i="36"/>
  <c r="F6" i="27" s="1"/>
  <c r="T23" i="36"/>
  <c r="BH11" i="36"/>
  <c r="AT11" i="36"/>
  <c r="U55" i="35"/>
  <c r="L5" i="29" s="1"/>
  <c r="U53" i="35"/>
  <c r="L5" i="27" s="1"/>
  <c r="U40" i="35"/>
  <c r="J5" i="29" s="1"/>
  <c r="T40" i="35"/>
  <c r="G40" i="35"/>
  <c r="U39" i="35"/>
  <c r="J5" i="28" s="1"/>
  <c r="T39" i="35"/>
  <c r="H39" i="35"/>
  <c r="I5" i="28" s="1"/>
  <c r="G39" i="35"/>
  <c r="T38" i="35"/>
  <c r="U38" i="35"/>
  <c r="J5" i="27" s="1"/>
  <c r="AH26" i="35"/>
  <c r="H5" i="30" s="1"/>
  <c r="AG26" i="35"/>
  <c r="AU25" i="35"/>
  <c r="BG24" i="35"/>
  <c r="BH24" i="35"/>
  <c r="G24" i="35"/>
  <c r="H24" i="35"/>
  <c r="D5" i="28" s="1"/>
  <c r="J14" i="34" l="1"/>
  <c r="V15" i="34" s="1"/>
  <c r="I7" i="30"/>
  <c r="H7" i="30"/>
  <c r="I14" i="34"/>
  <c r="U15" i="34" s="1"/>
  <c r="F7" i="29"/>
  <c r="F13" i="34"/>
  <c r="R12" i="34" s="1"/>
  <c r="G13" i="34"/>
  <c r="S12" i="34" s="1"/>
  <c r="J7" i="29"/>
  <c r="K13" i="34"/>
  <c r="W12" i="34" s="1"/>
  <c r="M13" i="34"/>
  <c r="Y12" i="34" s="1"/>
  <c r="L7" i="29"/>
  <c r="F7" i="28"/>
  <c r="F12" i="34"/>
  <c r="R9" i="34" s="1"/>
  <c r="G12" i="34"/>
  <c r="S9" i="34" s="1"/>
  <c r="G24" i="37"/>
  <c r="U39" i="37"/>
  <c r="U54" i="37"/>
  <c r="L7" i="27"/>
  <c r="M11" i="34"/>
  <c r="Y6" i="34" s="1"/>
  <c r="F11" i="34"/>
  <c r="R6" i="34" s="1"/>
  <c r="G11" i="34"/>
  <c r="S6" i="34" s="1"/>
  <c r="F7" i="27"/>
  <c r="K11" i="34"/>
  <c r="W6" i="34" s="1"/>
  <c r="J7" i="27"/>
  <c r="H25" i="37"/>
  <c r="G25" i="37"/>
  <c r="AU8" i="37"/>
  <c r="AT8" i="37"/>
  <c r="U9" i="37"/>
  <c r="E7" i="28" s="1"/>
  <c r="T9" i="37"/>
  <c r="H10" i="37"/>
  <c r="G10" i="37"/>
  <c r="U10" i="37"/>
  <c r="E7" i="29" s="1"/>
  <c r="T10" i="37"/>
  <c r="H11" i="37"/>
  <c r="G11" i="37"/>
  <c r="AH11" i="37"/>
  <c r="AG11" i="37"/>
  <c r="H56" i="37"/>
  <c r="G56" i="37"/>
  <c r="AH8" i="37"/>
  <c r="AG8" i="37"/>
  <c r="AU9" i="37"/>
  <c r="AT9" i="37"/>
  <c r="BH10" i="37"/>
  <c r="BG10" i="37"/>
  <c r="BH25" i="37"/>
  <c r="BG25" i="37"/>
  <c r="T8" i="37"/>
  <c r="U8" i="37"/>
  <c r="E7" i="27" s="1"/>
  <c r="AH9" i="37"/>
  <c r="AG9" i="37"/>
  <c r="AT10" i="37"/>
  <c r="AU10" i="37"/>
  <c r="G9" i="37"/>
  <c r="H9" i="37"/>
  <c r="AH10" i="37"/>
  <c r="AG10" i="37"/>
  <c r="H8" i="37"/>
  <c r="G8" i="37"/>
  <c r="BH8" i="37"/>
  <c r="BG8" i="37"/>
  <c r="BH9" i="37"/>
  <c r="BG9" i="37"/>
  <c r="U11" i="37"/>
  <c r="E7" i="30" s="1"/>
  <c r="T11" i="37"/>
  <c r="AU11" i="37"/>
  <c r="AU23" i="37"/>
  <c r="H24" i="37"/>
  <c r="AU24" i="37"/>
  <c r="H54" i="37"/>
  <c r="U56" i="37"/>
  <c r="H53" i="37"/>
  <c r="G54" i="37"/>
  <c r="T56" i="37"/>
  <c r="U26" i="37"/>
  <c r="T39" i="37"/>
  <c r="BH23" i="37"/>
  <c r="T24" i="37"/>
  <c r="T25" i="37"/>
  <c r="BG11" i="37"/>
  <c r="BG23" i="37"/>
  <c r="BG24" i="37"/>
  <c r="BH26" i="37"/>
  <c r="H40" i="37"/>
  <c r="G41" i="37"/>
  <c r="T54" i="37"/>
  <c r="AH23" i="37"/>
  <c r="AH24" i="37"/>
  <c r="AH25" i="37"/>
  <c r="BG26" i="37"/>
  <c r="T53" i="37"/>
  <c r="H23" i="37"/>
  <c r="AG24" i="37"/>
  <c r="AG26" i="37"/>
  <c r="H39" i="37"/>
  <c r="U41" i="37"/>
  <c r="H55" i="37"/>
  <c r="G23" i="37"/>
  <c r="H26" i="37"/>
  <c r="H38" i="37"/>
  <c r="G39" i="37"/>
  <c r="T41" i="37"/>
  <c r="G55" i="37"/>
  <c r="H8" i="36"/>
  <c r="C6" i="27" s="1"/>
  <c r="G8" i="36"/>
  <c r="H9" i="36"/>
  <c r="C6" i="28" s="1"/>
  <c r="G9" i="36"/>
  <c r="AH9" i="36"/>
  <c r="G6" i="28" s="1"/>
  <c r="AG9" i="36"/>
  <c r="AU9" i="36"/>
  <c r="AT9" i="36"/>
  <c r="U10" i="36"/>
  <c r="E6" i="29" s="1"/>
  <c r="T10" i="36"/>
  <c r="U11" i="36"/>
  <c r="E6" i="30" s="1"/>
  <c r="T11" i="36"/>
  <c r="AU8" i="36"/>
  <c r="AT8" i="36"/>
  <c r="BH10" i="36"/>
  <c r="BG10" i="36"/>
  <c r="BH8" i="36"/>
  <c r="BG8" i="36"/>
  <c r="H10" i="36"/>
  <c r="C6" i="29" s="1"/>
  <c r="G10" i="36"/>
  <c r="H11" i="36"/>
  <c r="C6" i="30" s="1"/>
  <c r="G11" i="36"/>
  <c r="AH25" i="36"/>
  <c r="H6" i="29" s="1"/>
  <c r="AG25" i="36"/>
  <c r="H38" i="36"/>
  <c r="I6" i="27" s="1"/>
  <c r="G38" i="36"/>
  <c r="U8" i="36"/>
  <c r="E6" i="27" s="1"/>
  <c r="T8" i="36"/>
  <c r="AT10" i="36"/>
  <c r="AU10" i="36"/>
  <c r="U9" i="36"/>
  <c r="E6" i="28" s="1"/>
  <c r="T9" i="36"/>
  <c r="AH10" i="36"/>
  <c r="G6" i="29" s="1"/>
  <c r="AG10" i="36"/>
  <c r="BH23" i="36"/>
  <c r="BG23" i="36"/>
  <c r="AH8" i="36"/>
  <c r="G6" i="27" s="1"/>
  <c r="AG8" i="36"/>
  <c r="BG9" i="36"/>
  <c r="BH9" i="36"/>
  <c r="AG11" i="36"/>
  <c r="AH11" i="36"/>
  <c r="G6" i="30" s="1"/>
  <c r="AU24" i="36"/>
  <c r="AU25" i="36"/>
  <c r="H26" i="36"/>
  <c r="D6" i="30" s="1"/>
  <c r="AU26" i="36"/>
  <c r="T56" i="36"/>
  <c r="U24" i="36"/>
  <c r="F6" i="28" s="1"/>
  <c r="AT24" i="36"/>
  <c r="AT25" i="36"/>
  <c r="H53" i="36"/>
  <c r="K6" i="27" s="1"/>
  <c r="U55" i="36"/>
  <c r="L6" i="29" s="1"/>
  <c r="U38" i="36"/>
  <c r="J6" i="27" s="1"/>
  <c r="BG11" i="36"/>
  <c r="BH24" i="36"/>
  <c r="BH25" i="36"/>
  <c r="T26" i="36"/>
  <c r="T38" i="36"/>
  <c r="G41" i="36"/>
  <c r="T54" i="36"/>
  <c r="AH23" i="36"/>
  <c r="H6" i="27" s="1"/>
  <c r="BG24" i="36"/>
  <c r="H40" i="36"/>
  <c r="I6" i="29" s="1"/>
  <c r="U53" i="36"/>
  <c r="L6" i="27" s="1"/>
  <c r="H56" i="36"/>
  <c r="K6" i="30" s="1"/>
  <c r="AG23" i="36"/>
  <c r="AG24" i="36"/>
  <c r="AH26" i="36"/>
  <c r="H6" i="30" s="1"/>
  <c r="H39" i="36"/>
  <c r="I6" i="28" s="1"/>
  <c r="G40" i="36"/>
  <c r="T53" i="36"/>
  <c r="G56" i="36"/>
  <c r="H23" i="36"/>
  <c r="D6" i="27" s="1"/>
  <c r="H24" i="36"/>
  <c r="D6" i="28" s="1"/>
  <c r="H55" i="36"/>
  <c r="K6" i="29" s="1"/>
  <c r="AU11" i="36"/>
  <c r="G23" i="36"/>
  <c r="G24" i="36"/>
  <c r="G25" i="36"/>
  <c r="U40" i="36"/>
  <c r="J6" i="29" s="1"/>
  <c r="H54" i="36"/>
  <c r="K6" i="28" s="1"/>
  <c r="G55" i="36"/>
  <c r="U41" i="35"/>
  <c r="J5" i="30" s="1"/>
  <c r="T41" i="35"/>
  <c r="AH24" i="35"/>
  <c r="H5" i="28" s="1"/>
  <c r="AG24" i="35"/>
  <c r="H23" i="35"/>
  <c r="D5" i="27" s="1"/>
  <c r="G23" i="35"/>
  <c r="AH25" i="35"/>
  <c r="H5" i="29" s="1"/>
  <c r="AG25" i="35"/>
  <c r="H56" i="35"/>
  <c r="K5" i="30" s="1"/>
  <c r="G56" i="35"/>
  <c r="AU8" i="35"/>
  <c r="AT8" i="35"/>
  <c r="AH9" i="35"/>
  <c r="G5" i="28" s="1"/>
  <c r="AG9" i="35"/>
  <c r="G10" i="35"/>
  <c r="H10" i="35"/>
  <c r="C5" i="29" s="1"/>
  <c r="BG10" i="35"/>
  <c r="BH10" i="35"/>
  <c r="AH11" i="35"/>
  <c r="G5" i="30" s="1"/>
  <c r="AG11" i="35"/>
  <c r="BH23" i="35"/>
  <c r="BG23" i="35"/>
  <c r="H55" i="35"/>
  <c r="K5" i="29" s="1"/>
  <c r="G55" i="35"/>
  <c r="AH8" i="35"/>
  <c r="G5" i="27" s="1"/>
  <c r="AG8" i="35"/>
  <c r="U10" i="35"/>
  <c r="E5" i="29" s="1"/>
  <c r="T10" i="35"/>
  <c r="U56" i="35"/>
  <c r="L5" i="30" s="1"/>
  <c r="T56" i="35"/>
  <c r="AU24" i="35"/>
  <c r="AT24" i="35"/>
  <c r="H26" i="35"/>
  <c r="D5" i="30" s="1"/>
  <c r="G26" i="35"/>
  <c r="AU26" i="35"/>
  <c r="AT26" i="35"/>
  <c r="H53" i="35"/>
  <c r="K5" i="27" s="1"/>
  <c r="G53" i="35"/>
  <c r="H8" i="35"/>
  <c r="C5" i="27" s="1"/>
  <c r="G8" i="35"/>
  <c r="U9" i="35"/>
  <c r="E5" i="28" s="1"/>
  <c r="T9" i="35"/>
  <c r="H11" i="35"/>
  <c r="C5" i="30" s="1"/>
  <c r="G11" i="35"/>
  <c r="BH25" i="35"/>
  <c r="BG25" i="35"/>
  <c r="T53" i="35"/>
  <c r="U8" i="35"/>
  <c r="E5" i="27" s="1"/>
  <c r="T8" i="35"/>
  <c r="H9" i="35"/>
  <c r="C5" i="28" s="1"/>
  <c r="G9" i="35"/>
  <c r="BH9" i="35"/>
  <c r="BG9" i="35"/>
  <c r="AU10" i="35"/>
  <c r="AT10" i="35"/>
  <c r="U23" i="35"/>
  <c r="F5" i="27" s="1"/>
  <c r="AT11" i="35"/>
  <c r="AU11" i="35"/>
  <c r="AH23" i="35"/>
  <c r="H5" i="27" s="1"/>
  <c r="AG23" i="35"/>
  <c r="H25" i="35"/>
  <c r="D5" i="29" s="1"/>
  <c r="G25" i="35"/>
  <c r="U25" i="35"/>
  <c r="F5" i="29" s="1"/>
  <c r="T25" i="35"/>
  <c r="BH8" i="35"/>
  <c r="BG8" i="35"/>
  <c r="AU9" i="35"/>
  <c r="AT9" i="35"/>
  <c r="AH10" i="35"/>
  <c r="G5" i="29" s="1"/>
  <c r="AG10" i="35"/>
  <c r="U11" i="35"/>
  <c r="E5" i="30" s="1"/>
  <c r="T11" i="35"/>
  <c r="AU23" i="35"/>
  <c r="AT23" i="35"/>
  <c r="T54" i="35"/>
  <c r="U54" i="35"/>
  <c r="L5" i="28" s="1"/>
  <c r="H38" i="35"/>
  <c r="I5" i="27" s="1"/>
  <c r="G38" i="35"/>
  <c r="BG11" i="35"/>
  <c r="BH11" i="35"/>
  <c r="U24" i="35"/>
  <c r="F5" i="28" s="1"/>
  <c r="T24" i="35"/>
  <c r="U26" i="35"/>
  <c r="F5" i="30" s="1"/>
  <c r="T26" i="35"/>
  <c r="BH26" i="35"/>
  <c r="BG26" i="35"/>
  <c r="H41" i="35"/>
  <c r="I5" i="30" s="1"/>
  <c r="G41" i="35"/>
  <c r="G54" i="35"/>
  <c r="H54" i="35"/>
  <c r="K5" i="28" s="1"/>
  <c r="H40" i="35"/>
  <c r="I5" i="29" s="1"/>
  <c r="AT25" i="35"/>
  <c r="T23" i="35"/>
  <c r="T55" i="35"/>
  <c r="U54" i="1"/>
  <c r="T54" i="1"/>
  <c r="U55" i="1"/>
  <c r="T55" i="1"/>
  <c r="U56" i="1"/>
  <c r="T56" i="1"/>
  <c r="H54" i="1"/>
  <c r="G54" i="1"/>
  <c r="H55" i="1"/>
  <c r="G55" i="1"/>
  <c r="H56" i="1"/>
  <c r="G56" i="1"/>
  <c r="U39" i="1"/>
  <c r="T39" i="1"/>
  <c r="U40" i="1"/>
  <c r="T40" i="1"/>
  <c r="U41" i="1"/>
  <c r="T41" i="1"/>
  <c r="G39" i="1"/>
  <c r="H39" i="1"/>
  <c r="G40" i="1"/>
  <c r="H40" i="1"/>
  <c r="H41" i="1"/>
  <c r="G41" i="1"/>
  <c r="H24" i="1"/>
  <c r="G24" i="1"/>
  <c r="H25" i="1"/>
  <c r="G25" i="1"/>
  <c r="H26" i="1"/>
  <c r="G26" i="1"/>
  <c r="U24" i="1"/>
  <c r="T24" i="1"/>
  <c r="U25" i="1"/>
  <c r="T25" i="1"/>
  <c r="U26" i="1"/>
  <c r="T26" i="1"/>
  <c r="AH24" i="1"/>
  <c r="AG24" i="1"/>
  <c r="AG25" i="1"/>
  <c r="AH25" i="1"/>
  <c r="AH26" i="1"/>
  <c r="AG26" i="1"/>
  <c r="AU24" i="1"/>
  <c r="AT24" i="1"/>
  <c r="AU25" i="1"/>
  <c r="AT25" i="1"/>
  <c r="AU26" i="1"/>
  <c r="AT26" i="1"/>
  <c r="BH24" i="1"/>
  <c r="BG24" i="1"/>
  <c r="BH25" i="1"/>
  <c r="BG25" i="1"/>
  <c r="BH26" i="1"/>
  <c r="BG26" i="1"/>
  <c r="BG9" i="1"/>
  <c r="BH9" i="1"/>
  <c r="BH10" i="1"/>
  <c r="BG10" i="1"/>
  <c r="BH11" i="1"/>
  <c r="BG11" i="1"/>
  <c r="AU10" i="1"/>
  <c r="AT10" i="1"/>
  <c r="AU9" i="1"/>
  <c r="AT9" i="1"/>
  <c r="AU11" i="1"/>
  <c r="AT11" i="1"/>
  <c r="AH10" i="1"/>
  <c r="AG10" i="1"/>
  <c r="AH11" i="1"/>
  <c r="AG11" i="1"/>
  <c r="AH9" i="1"/>
  <c r="AG9" i="1"/>
  <c r="U10" i="1"/>
  <c r="T10" i="1"/>
  <c r="U9" i="1"/>
  <c r="T9" i="1"/>
  <c r="U11" i="1"/>
  <c r="T11" i="1"/>
  <c r="H10" i="1"/>
  <c r="G10" i="1"/>
  <c r="H11" i="1"/>
  <c r="G11" i="1"/>
  <c r="H9" i="1"/>
  <c r="G9" i="1"/>
  <c r="D7" i="34" l="1"/>
  <c r="P14" i="34" s="1"/>
  <c r="C4" i="30"/>
  <c r="D6" i="34"/>
  <c r="P11" i="34" s="1"/>
  <c r="C4" i="29"/>
  <c r="F7" i="34"/>
  <c r="R14" i="34" s="1"/>
  <c r="E4" i="30"/>
  <c r="F6" i="34"/>
  <c r="R11" i="34" s="1"/>
  <c r="E4" i="29"/>
  <c r="G4" i="30"/>
  <c r="H7" i="34"/>
  <c r="T14" i="34" s="1"/>
  <c r="G4" i="29"/>
  <c r="H6" i="34"/>
  <c r="T11" i="34" s="1"/>
  <c r="I7" i="34"/>
  <c r="U14" i="34" s="1"/>
  <c r="H4" i="30"/>
  <c r="H4" i="29"/>
  <c r="I6" i="34"/>
  <c r="U11" i="34" s="1"/>
  <c r="G7" i="34"/>
  <c r="S14" i="34" s="1"/>
  <c r="F4" i="30"/>
  <c r="G6" i="34"/>
  <c r="S11" i="34" s="1"/>
  <c r="F4" i="29"/>
  <c r="E7" i="34"/>
  <c r="Q14" i="34" s="1"/>
  <c r="D4" i="30"/>
  <c r="E6" i="34"/>
  <c r="Q11" i="34" s="1"/>
  <c r="D4" i="29"/>
  <c r="J7" i="34"/>
  <c r="V14" i="34" s="1"/>
  <c r="I4" i="30"/>
  <c r="J6" i="34"/>
  <c r="V11" i="34" s="1"/>
  <c r="I4" i="29"/>
  <c r="K7" i="34"/>
  <c r="W14" i="34" s="1"/>
  <c r="J4" i="30"/>
  <c r="K6" i="34"/>
  <c r="W11" i="34" s="1"/>
  <c r="J4" i="29"/>
  <c r="K4" i="30"/>
  <c r="L7" i="34"/>
  <c r="X14" i="34" s="1"/>
  <c r="L6" i="34"/>
  <c r="X11" i="34" s="1"/>
  <c r="K4" i="29"/>
  <c r="M7" i="34"/>
  <c r="Y14" i="34" s="1"/>
  <c r="L4" i="30"/>
  <c r="M6" i="34"/>
  <c r="Y11" i="34" s="1"/>
  <c r="L4" i="29"/>
  <c r="L14" i="34"/>
  <c r="X15" i="34" s="1"/>
  <c r="K7" i="30"/>
  <c r="M14" i="34"/>
  <c r="Y15" i="34" s="1"/>
  <c r="L7" i="30"/>
  <c r="J7" i="30"/>
  <c r="K14" i="34"/>
  <c r="W15" i="34" s="1"/>
  <c r="D7" i="30"/>
  <c r="E14" i="34"/>
  <c r="Q15" i="34" s="1"/>
  <c r="F14" i="34"/>
  <c r="R15" i="34" s="1"/>
  <c r="F7" i="30"/>
  <c r="G14" i="34"/>
  <c r="S15" i="34" s="1"/>
  <c r="D14" i="34"/>
  <c r="P15" i="34" s="1"/>
  <c r="C7" i="30"/>
  <c r="G7" i="30"/>
  <c r="H14" i="34"/>
  <c r="T15" i="34" s="1"/>
  <c r="H13" i="34"/>
  <c r="T12" i="34" s="1"/>
  <c r="G7" i="29"/>
  <c r="D13" i="34"/>
  <c r="P12" i="34" s="1"/>
  <c r="C7" i="29"/>
  <c r="I13" i="34"/>
  <c r="U12" i="34" s="1"/>
  <c r="H7" i="29"/>
  <c r="D7" i="29"/>
  <c r="E13" i="34"/>
  <c r="Q12" i="34" s="1"/>
  <c r="I7" i="29"/>
  <c r="J13" i="34"/>
  <c r="V12" i="34" s="1"/>
  <c r="L13" i="34"/>
  <c r="X12" i="34" s="1"/>
  <c r="K7" i="29"/>
  <c r="F5" i="34"/>
  <c r="R8" i="34" s="1"/>
  <c r="E4" i="28"/>
  <c r="H12" i="34"/>
  <c r="T9" i="34" s="1"/>
  <c r="G7" i="28"/>
  <c r="E5" i="34"/>
  <c r="Q8" i="34" s="1"/>
  <c r="D4" i="28"/>
  <c r="J12" i="34"/>
  <c r="V9" i="34" s="1"/>
  <c r="I7" i="28"/>
  <c r="C7" i="28"/>
  <c r="D12" i="34"/>
  <c r="P9" i="34" s="1"/>
  <c r="J7" i="28"/>
  <c r="K12" i="34"/>
  <c r="W9" i="34" s="1"/>
  <c r="I12" i="34"/>
  <c r="U9" i="34" s="1"/>
  <c r="H7" i="28"/>
  <c r="G5" i="34"/>
  <c r="S8" i="34" s="1"/>
  <c r="F4" i="28"/>
  <c r="L5" i="34"/>
  <c r="X8" i="34" s="1"/>
  <c r="K4" i="28"/>
  <c r="K7" i="28"/>
  <c r="L12" i="34"/>
  <c r="X9" i="34" s="1"/>
  <c r="L7" i="28"/>
  <c r="M12" i="34"/>
  <c r="Y9" i="34" s="1"/>
  <c r="D5" i="34"/>
  <c r="P8" i="34" s="1"/>
  <c r="C4" i="28"/>
  <c r="G4" i="28"/>
  <c r="H5" i="34"/>
  <c r="T8" i="34" s="1"/>
  <c r="H4" i="28"/>
  <c r="I5" i="34"/>
  <c r="U8" i="34" s="1"/>
  <c r="K5" i="34"/>
  <c r="W8" i="34" s="1"/>
  <c r="J4" i="28"/>
  <c r="D7" i="28"/>
  <c r="E12" i="34"/>
  <c r="Q9" i="34" s="1"/>
  <c r="M5" i="34"/>
  <c r="Y8" i="34" s="1"/>
  <c r="L4" i="28"/>
  <c r="J5" i="34"/>
  <c r="V8" i="34" s="1"/>
  <c r="I4" i="28"/>
  <c r="K7" i="27"/>
  <c r="L11" i="34"/>
  <c r="X6" i="34" s="1"/>
  <c r="H11" i="34"/>
  <c r="T6" i="34" s="1"/>
  <c r="G7" i="27"/>
  <c r="H7" i="27"/>
  <c r="I11" i="34"/>
  <c r="U6" i="34" s="1"/>
  <c r="I7" i="27"/>
  <c r="J11" i="34"/>
  <c r="V6" i="34" s="1"/>
  <c r="D7" i="27"/>
  <c r="E11" i="34"/>
  <c r="Q6" i="34" s="1"/>
  <c r="D11" i="34"/>
  <c r="P6" i="34" s="1"/>
  <c r="C7" i="27"/>
  <c r="G53" i="1" l="1"/>
  <c r="H53" i="1"/>
  <c r="U53" i="1"/>
  <c r="T53" i="1"/>
  <c r="U38" i="1"/>
  <c r="T38" i="1"/>
  <c r="H38" i="1"/>
  <c r="G38" i="1"/>
  <c r="BH23" i="1"/>
  <c r="BG23" i="1"/>
  <c r="AU23" i="1"/>
  <c r="AT23" i="1"/>
  <c r="AH23" i="1"/>
  <c r="AG23" i="1"/>
  <c r="U23" i="1"/>
  <c r="T23" i="1"/>
  <c r="H23" i="1"/>
  <c r="G23" i="1"/>
  <c r="BH8" i="1"/>
  <c r="BG8" i="1"/>
  <c r="AU8" i="1"/>
  <c r="AT8" i="1"/>
  <c r="AH8" i="1"/>
  <c r="AG8" i="1"/>
  <c r="U8" i="1"/>
  <c r="T8" i="1"/>
  <c r="G4" i="34" l="1"/>
  <c r="S5" i="34" s="1"/>
  <c r="F4" i="27"/>
  <c r="I4" i="27"/>
  <c r="J4" i="34"/>
  <c r="V5" i="34" s="1"/>
  <c r="I4" i="34"/>
  <c r="U5" i="34" s="1"/>
  <c r="H4" i="27"/>
  <c r="J4" i="27"/>
  <c r="K4" i="34"/>
  <c r="W5" i="34" s="1"/>
  <c r="E4" i="27"/>
  <c r="F4" i="34"/>
  <c r="R5" i="34" s="1"/>
  <c r="L4" i="27"/>
  <c r="M4" i="34"/>
  <c r="Y5" i="34" s="1"/>
  <c r="H4" i="34"/>
  <c r="T5" i="34" s="1"/>
  <c r="G4" i="27"/>
  <c r="K4" i="27"/>
  <c r="L4" i="34"/>
  <c r="X5" i="34" s="1"/>
  <c r="D4" i="27"/>
  <c r="E4" i="34"/>
  <c r="Q5" i="34" s="1"/>
  <c r="B2" i="34"/>
  <c r="H8" i="1" l="1"/>
  <c r="G8" i="1"/>
  <c r="C4" i="27" l="1"/>
  <c r="D4" i="34"/>
  <c r="P5" i="34" s="1"/>
</calcChain>
</file>

<file path=xl/sharedStrings.xml><?xml version="1.0" encoding="utf-8"?>
<sst xmlns="http://schemas.openxmlformats.org/spreadsheetml/2006/main" count="2062" uniqueCount="67">
  <si>
    <t>Scenario 0 (DOE Baseline LCC Model)</t>
  </si>
  <si>
    <t>Level</t>
  </si>
  <si>
    <t>Description</t>
  </si>
  <si>
    <t>NWGF</t>
  </si>
  <si>
    <t>type of switching</t>
  </si>
  <si>
    <t xml:space="preserve"> HP</t>
  </si>
  <si>
    <t>HP+EWH</t>
  </si>
  <si>
    <t xml:space="preserve"> EF</t>
  </si>
  <si>
    <t xml:space="preserve"> EF+EWH</t>
  </si>
  <si>
    <t xml:space="preserve"> EWH</t>
  </si>
  <si>
    <t>Number</t>
  </si>
  <si>
    <t>Affected</t>
  </si>
  <si>
    <t>Switching</t>
  </si>
  <si>
    <t>% of Total</t>
  </si>
  <si>
    <t>Swtiching</t>
  </si>
  <si>
    <t>Number of</t>
  </si>
  <si>
    <t>Buildings</t>
  </si>
  <si>
    <t>% of Affected</t>
  </si>
  <si>
    <t>NWGF 90%</t>
  </si>
  <si>
    <t>NWGF 92%</t>
  </si>
  <si>
    <t>NWGF 95%</t>
  </si>
  <si>
    <t>NWGF 98%</t>
  </si>
  <si>
    <t xml:space="preserve"> --&gt;</t>
  </si>
  <si>
    <t>NWGF+GWH</t>
  </si>
  <si>
    <t xml:space="preserve"> --&gt; </t>
  </si>
  <si>
    <t>GWH</t>
  </si>
  <si>
    <t>Residential Replacement</t>
  </si>
  <si>
    <t>Residential New</t>
  </si>
  <si>
    <t>Senior Only</t>
  </si>
  <si>
    <t>Percent of Affected Buildings Swithcing - 90%</t>
  </si>
  <si>
    <t>Percent of Affected Buildings Swithcing - 92%</t>
  </si>
  <si>
    <t>Percent of Affected Buildings Swithcing - 95%</t>
  </si>
  <si>
    <t>Percent of Affected Buildings Swithcing - 98%</t>
  </si>
  <si>
    <t>TSL</t>
  </si>
  <si>
    <t>California Only</t>
  </si>
  <si>
    <t>Southern California Only</t>
  </si>
  <si>
    <t>Residential - Replacement 
California Only</t>
  </si>
  <si>
    <t>Residential - New 
California Only</t>
  </si>
  <si>
    <t>Residential - Replacement 
Southern California Only</t>
  </si>
  <si>
    <t>Residential - New 
Southern California Only</t>
  </si>
  <si>
    <t>Commercial - Replacement 
California Only</t>
  </si>
  <si>
    <t>Commercial - Replacement 
Southern California Only</t>
  </si>
  <si>
    <t>Commercial - New 
California Only</t>
  </si>
  <si>
    <t>Commercial - New 
Southern California Only</t>
  </si>
  <si>
    <t>California Senior Only</t>
  </si>
  <si>
    <t>Southern California Senior Only</t>
  </si>
  <si>
    <t>California Low Income</t>
  </si>
  <si>
    <t>Southern California Low Income</t>
  </si>
  <si>
    <t xml:space="preserve"> </t>
  </si>
  <si>
    <t>Scenario 24 (D2, D4, D5, D8)</t>
  </si>
  <si>
    <t>Scenario I-16 (I2, I6, I8, I13)</t>
  </si>
  <si>
    <t>Scenario Int-5 (Scenarios 24 &amp; I-16)</t>
  </si>
  <si>
    <t>California</t>
  </si>
  <si>
    <t>Southern California</t>
  </si>
  <si>
    <t>Residential Replacement - Southern California</t>
  </si>
  <si>
    <t>Residential New - Southern California</t>
  </si>
  <si>
    <t>Senior Only - Southern California</t>
  </si>
  <si>
    <t>Low Income</t>
  </si>
  <si>
    <t>Low Income - Southern California</t>
  </si>
  <si>
    <t>Scenario</t>
  </si>
  <si>
    <t>Percent of Impacted Buildings Switching - 90% TSL</t>
  </si>
  <si>
    <t>DOE NOPR (GTI Scenario 0)</t>
  </si>
  <si>
    <t>GTI Scenario Int-5</t>
  </si>
  <si>
    <t>Percent of Impacted Buildings Switching - 92% TSL</t>
  </si>
  <si>
    <t>Percent of Impacted Buildings Switching - 95% TSL</t>
  </si>
  <si>
    <t>Percent of Impacted Buildings Switching - 98% TSL</t>
  </si>
  <si>
    <t>Percent of Impacted Buildings Switching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</si>
</sst>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1" xfId="0" applyFont="1" applyFill="1" applyBorder="1" applyAlignment="1" applyProtection="1"/>
    <xf numFmtId="0" fontId="3" fillId="2" borderId="2" xfId="0" applyFont="1" applyFill="1" applyBorder="1" applyAlignment="1" applyProtection="1"/>
    <xf numFmtId="0" fontId="2" fillId="2" borderId="2" xfId="0" applyFont="1" applyFill="1" applyBorder="1" applyAlignment="1" applyProtection="1"/>
    <xf numFmtId="9" fontId="2" fillId="2" borderId="3" xfId="0" applyNumberFormat="1" applyFont="1" applyFill="1" applyBorder="1" applyAlignment="1" applyProtection="1">
      <alignment horizontal="right"/>
    </xf>
    <xf numFmtId="0" fontId="5" fillId="0" borderId="0" xfId="0" applyFont="1"/>
    <xf numFmtId="0" fontId="3" fillId="3" borderId="0" xfId="0" applyFont="1" applyFill="1" applyBorder="1" applyAlignment="1" applyProtection="1"/>
    <xf numFmtId="0" fontId="5" fillId="3" borderId="0" xfId="0" applyFont="1" applyFill="1"/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/>
    <xf numFmtId="9" fontId="4" fillId="3" borderId="10" xfId="1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4" fillId="3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1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5" fontId="5" fillId="3" borderId="10" xfId="1" applyNumberFormat="1" applyFont="1" applyFill="1" applyBorder="1" applyAlignment="1">
      <alignment horizontal="center"/>
    </xf>
    <xf numFmtId="164" fontId="4" fillId="3" borderId="11" xfId="1" applyNumberFormat="1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4" fillId="3" borderId="10" xfId="1" applyNumberFormat="1" applyFont="1" applyFill="1" applyBorder="1" applyAlignment="1" applyProtection="1">
      <alignment horizontal="center" vertical="center"/>
    </xf>
    <xf numFmtId="164" fontId="4" fillId="3" borderId="5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/>
    <xf numFmtId="0" fontId="2" fillId="3" borderId="6" xfId="0" applyFont="1" applyFill="1" applyBorder="1" applyAlignment="1" applyProtection="1"/>
    <xf numFmtId="0" fontId="3" fillId="3" borderId="11" xfId="0" applyFont="1" applyFill="1" applyBorder="1" applyAlignment="1" applyProtection="1"/>
    <xf numFmtId="0" fontId="5" fillId="3" borderId="2" xfId="0" applyFont="1" applyFill="1" applyBorder="1"/>
    <xf numFmtId="0" fontId="0" fillId="0" borderId="0" xfId="0" applyAlignment="1">
      <alignment wrapText="1"/>
    </xf>
    <xf numFmtId="0" fontId="6" fillId="0" borderId="12" xfId="1" applyNumberFormat="1" applyFont="1" applyBorder="1"/>
    <xf numFmtId="0" fontId="0" fillId="0" borderId="0" xfId="0" applyAlignment="1">
      <alignment horizontal="center"/>
    </xf>
    <xf numFmtId="165" fontId="5" fillId="0" borderId="0" xfId="1" applyNumberFormat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/>
    </xf>
    <xf numFmtId="0" fontId="6" fillId="5" borderId="12" xfId="1" applyNumberFormat="1" applyFont="1" applyFill="1" applyBorder="1"/>
    <xf numFmtId="165" fontId="5" fillId="5" borderId="0" xfId="1" applyNumberFormat="1" applyFont="1" applyFill="1" applyBorder="1" applyAlignment="1">
      <alignment horizontal="center"/>
    </xf>
    <xf numFmtId="0" fontId="0" fillId="5" borderId="0" xfId="0" applyFill="1"/>
    <xf numFmtId="0" fontId="6" fillId="5" borderId="13" xfId="1" applyNumberFormat="1" applyFont="1" applyFill="1" applyBorder="1"/>
    <xf numFmtId="165" fontId="5" fillId="5" borderId="10" xfId="1" applyNumberFormat="1" applyFont="1" applyFill="1" applyBorder="1" applyAlignment="1">
      <alignment horizontal="center"/>
    </xf>
    <xf numFmtId="0" fontId="6" fillId="0" borderId="12" xfId="1" applyNumberFormat="1" applyFont="1" applyFill="1" applyBorder="1"/>
    <xf numFmtId="165" fontId="5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6" fillId="5" borderId="12" xfId="1" applyNumberFormat="1" applyFont="1" applyFill="1" applyBorder="1" applyAlignment="1">
      <alignment vertical="center" wrapText="1"/>
    </xf>
    <xf numFmtId="165" fontId="5" fillId="5" borderId="0" xfId="1" applyNumberFormat="1" applyFont="1" applyFill="1" applyBorder="1" applyAlignment="1">
      <alignment horizontal="center" vertical="center" wrapText="1"/>
    </xf>
    <xf numFmtId="165" fontId="5" fillId="5" borderId="9" xfId="1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Fill="1" applyBorder="1"/>
    <xf numFmtId="0" fontId="0" fillId="5" borderId="0" xfId="0" applyFill="1" applyBorder="1"/>
    <xf numFmtId="165" fontId="5" fillId="5" borderId="8" xfId="1" applyNumberFormat="1" applyFont="1" applyFill="1" applyBorder="1" applyAlignment="1">
      <alignment horizontal="center"/>
    </xf>
    <xf numFmtId="165" fontId="5" fillId="0" borderId="8" xfId="1" applyNumberFormat="1" applyFont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165" fontId="5" fillId="5" borderId="4" xfId="1" applyNumberFormat="1" applyFont="1" applyFill="1" applyBorder="1" applyAlignment="1">
      <alignment horizontal="center"/>
    </xf>
    <xf numFmtId="0" fontId="6" fillId="0" borderId="12" xfId="1" applyNumberFormat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165" fontId="5" fillId="0" borderId="9" xfId="1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/>
    <xf numFmtId="0" fontId="4" fillId="7" borderId="15" xfId="0" applyNumberFormat="1" applyFont="1" applyFill="1" applyBorder="1" applyAlignment="1" applyProtection="1">
      <alignment horizontal="center"/>
    </xf>
    <xf numFmtId="0" fontId="4" fillId="7" borderId="16" xfId="0" applyFont="1" applyFill="1" applyBorder="1" applyAlignment="1" applyProtection="1"/>
    <xf numFmtId="0" fontId="0" fillId="0" borderId="0" xfId="0" applyBorder="1"/>
    <xf numFmtId="0" fontId="6" fillId="0" borderId="2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165" fontId="5" fillId="0" borderId="15" xfId="1" applyNumberFormat="1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center" vertical="center" wrapText="1"/>
    </xf>
    <xf numFmtId="0" fontId="4" fillId="5" borderId="15" xfId="0" applyNumberFormat="1" applyFont="1" applyFill="1" applyBorder="1" applyAlignment="1" applyProtection="1">
      <alignment horizontal="center"/>
    </xf>
    <xf numFmtId="0" fontId="4" fillId="5" borderId="16" xfId="0" applyFont="1" applyFill="1" applyBorder="1" applyAlignment="1" applyProtection="1"/>
    <xf numFmtId="165" fontId="5" fillId="5" borderId="15" xfId="1" applyNumberFormat="1" applyFont="1" applyFill="1" applyBorder="1" applyAlignment="1">
      <alignment horizontal="center" vertical="center" wrapText="1"/>
    </xf>
    <xf numFmtId="165" fontId="5" fillId="5" borderId="16" xfId="1" applyNumberFormat="1" applyFont="1" applyFill="1" applyBorder="1" applyAlignment="1">
      <alignment horizontal="center" vertical="center" wrapText="1"/>
    </xf>
    <xf numFmtId="0" fontId="4" fillId="5" borderId="17" xfId="0" applyNumberFormat="1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/>
    <xf numFmtId="165" fontId="5" fillId="5" borderId="17" xfId="1" applyNumberFormat="1" applyFont="1" applyFill="1" applyBorder="1" applyAlignment="1">
      <alignment horizontal="center" vertical="center" wrapText="1"/>
    </xf>
    <xf numFmtId="165" fontId="5" fillId="5" borderId="19" xfId="1" applyNumberFormat="1" applyFont="1" applyFill="1" applyBorder="1" applyAlignment="1">
      <alignment horizontal="center" vertical="center" wrapText="1"/>
    </xf>
    <xf numFmtId="165" fontId="5" fillId="5" borderId="18" xfId="1" applyNumberFormat="1" applyFont="1" applyFill="1" applyBorder="1" applyAlignment="1">
      <alignment horizontal="center" vertical="center" wrapText="1"/>
    </xf>
    <xf numFmtId="0" fontId="6" fillId="0" borderId="14" xfId="1" applyNumberFormat="1" applyFont="1" applyFill="1" applyBorder="1" applyAlignment="1">
      <alignment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9" fontId="2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6" fillId="5" borderId="13" xfId="1" applyNumberFormat="1" applyFont="1" applyFill="1" applyBorder="1" applyAlignment="1">
      <alignment vertical="center" wrapText="1"/>
    </xf>
    <xf numFmtId="165" fontId="5" fillId="5" borderId="10" xfId="1" applyNumberFormat="1" applyFont="1" applyFill="1" applyBorder="1" applyAlignment="1">
      <alignment horizontal="center" vertical="center" wrapText="1"/>
    </xf>
    <xf numFmtId="165" fontId="5" fillId="5" borderId="5" xfId="1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wrapText="1"/>
    </xf>
    <xf numFmtId="0" fontId="3" fillId="8" borderId="24" xfId="0" applyFont="1" applyFill="1" applyBorder="1" applyAlignment="1"/>
    <xf numFmtId="0" fontId="5" fillId="0" borderId="24" xfId="0" applyFont="1" applyFill="1" applyBorder="1"/>
    <xf numFmtId="165" fontId="5" fillId="0" borderId="28" xfId="1" applyNumberFormat="1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5" fillId="0" borderId="29" xfId="0" applyFont="1" applyFill="1" applyBorder="1"/>
    <xf numFmtId="165" fontId="5" fillId="0" borderId="30" xfId="1" applyNumberFormat="1" applyFont="1" applyFill="1" applyBorder="1" applyAlignment="1">
      <alignment horizontal="center"/>
    </xf>
    <xf numFmtId="165" fontId="5" fillId="0" borderId="31" xfId="0" applyNumberFormat="1" applyFont="1" applyFill="1" applyBorder="1" applyAlignment="1">
      <alignment horizontal="center"/>
    </xf>
    <xf numFmtId="165" fontId="5" fillId="0" borderId="18" xfId="0" applyNumberFormat="1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2" fillId="6" borderId="8" xfId="1" applyNumberFormat="1" applyFont="1" applyFill="1" applyBorder="1" applyAlignment="1">
      <alignment horizontal="center" vertical="center" wrapText="1"/>
    </xf>
    <xf numFmtId="0" fontId="2" fillId="6" borderId="0" xfId="1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1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 wrapText="1"/>
    </xf>
    <xf numFmtId="0" fontId="3" fillId="4" borderId="11" xfId="0" applyFont="1" applyFill="1" applyBorder="1" applyAlignment="1" applyProtection="1">
      <alignment horizontal="center"/>
    </xf>
    <xf numFmtId="0" fontId="3" fillId="4" borderId="7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15"/>
  <sheetViews>
    <sheetView showGridLines="0" tabSelected="1" workbookViewId="0">
      <selection activeCell="A11" sqref="A11"/>
    </sheetView>
  </sheetViews>
  <sheetFormatPr defaultRowHeight="15" x14ac:dyDescent="0.25"/>
  <cols>
    <col min="2" max="2" width="5" customWidth="1"/>
    <col min="3" max="3" width="9.42578125" customWidth="1"/>
    <col min="6" max="6" width="11.28515625" customWidth="1"/>
    <col min="7" max="7" width="11.7109375" customWidth="1"/>
    <col min="8" max="8" width="12" customWidth="1"/>
    <col min="9" max="9" width="12.85546875" customWidth="1"/>
    <col min="10" max="11" width="9.7109375" customWidth="1"/>
    <col min="12" max="12" width="10" customWidth="1"/>
    <col min="13" max="13" width="11.5703125" customWidth="1"/>
    <col min="15" max="15" width="21.42578125" customWidth="1"/>
    <col min="18" max="18" width="13" customWidth="1"/>
    <col min="19" max="19" width="11.5703125" customWidth="1"/>
    <col min="20" max="20" width="9.85546875" customWidth="1"/>
    <col min="21" max="21" width="9.42578125" customWidth="1"/>
    <col min="22" max="22" width="7.7109375" customWidth="1"/>
    <col min="23" max="23" width="10.28515625" customWidth="1"/>
    <col min="25" max="25" width="10.42578125" customWidth="1"/>
  </cols>
  <sheetData>
    <row r="1" spans="2:25" x14ac:dyDescent="0.25">
      <c r="B1" t="s">
        <v>66</v>
      </c>
    </row>
    <row r="2" spans="2:25" ht="18" customHeight="1" thickBot="1" x14ac:dyDescent="0.3">
      <c r="B2" s="112" t="str">
        <f>'Scenario 0'!H$2</f>
        <v>Scenario 0 (DOE Baseline LCC Model)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2:25" ht="37.5" customHeight="1" thickBot="1" x14ac:dyDescent="0.3">
      <c r="B3" s="114" t="s">
        <v>33</v>
      </c>
      <c r="C3" s="115"/>
      <c r="D3" s="68" t="s">
        <v>52</v>
      </c>
      <c r="E3" s="68" t="s">
        <v>53</v>
      </c>
      <c r="F3" s="68" t="s">
        <v>26</v>
      </c>
      <c r="G3" s="68" t="s">
        <v>54</v>
      </c>
      <c r="H3" s="68" t="s">
        <v>27</v>
      </c>
      <c r="I3" s="68" t="s">
        <v>55</v>
      </c>
      <c r="J3" s="68" t="s">
        <v>28</v>
      </c>
      <c r="K3" s="68" t="s">
        <v>56</v>
      </c>
      <c r="L3" s="68" t="s">
        <v>57</v>
      </c>
      <c r="M3" s="69" t="s">
        <v>58</v>
      </c>
      <c r="N3" s="67"/>
      <c r="O3" s="96" t="s">
        <v>59</v>
      </c>
      <c r="P3" s="68" t="s">
        <v>52</v>
      </c>
      <c r="Q3" s="68" t="s">
        <v>53</v>
      </c>
      <c r="R3" s="68" t="s">
        <v>26</v>
      </c>
      <c r="S3" s="68" t="s">
        <v>54</v>
      </c>
      <c r="T3" s="68" t="s">
        <v>27</v>
      </c>
      <c r="U3" s="68" t="s">
        <v>55</v>
      </c>
      <c r="V3" s="68" t="s">
        <v>28</v>
      </c>
      <c r="W3" s="68" t="s">
        <v>56</v>
      </c>
      <c r="X3" s="68" t="s">
        <v>57</v>
      </c>
      <c r="Y3" s="69" t="s">
        <v>58</v>
      </c>
    </row>
    <row r="4" spans="2:25" ht="15" customHeight="1" x14ac:dyDescent="0.25">
      <c r="B4" s="63">
        <v>1</v>
      </c>
      <c r="C4" s="64" t="s">
        <v>18</v>
      </c>
      <c r="D4" s="70">
        <f>'Scenario 0'!H8</f>
        <v>0.23991387126019945</v>
      </c>
      <c r="E4" s="38">
        <f>'Scenario 0'!H23</f>
        <v>0.28658101356174159</v>
      </c>
      <c r="F4" s="38">
        <f>'Scenario 0'!U8</f>
        <v>0.20258009639920613</v>
      </c>
      <c r="G4" s="38">
        <f>'Scenario 0'!U23</f>
        <v>0.24024822695035461</v>
      </c>
      <c r="H4" s="38">
        <f>'Scenario 0'!AH8</f>
        <v>0.39704978488014753</v>
      </c>
      <c r="I4" s="38">
        <f>'Scenario 0'!AH23</f>
        <v>0.47244094488188976</v>
      </c>
      <c r="J4" s="38">
        <f>'Scenario 0'!H38</f>
        <v>0.23954983922829581</v>
      </c>
      <c r="K4" s="38">
        <f>'Scenario 0'!U38</f>
        <v>0.2116991643454039</v>
      </c>
      <c r="L4" s="38">
        <f>'Scenario 0'!H53</f>
        <v>0.3125</v>
      </c>
      <c r="M4" s="71">
        <f>'Scenario 0'!U53</f>
        <v>0.43518518518518517</v>
      </c>
      <c r="N4" s="38"/>
      <c r="O4" s="97"/>
      <c r="P4" s="106" t="s">
        <v>60</v>
      </c>
      <c r="Q4" s="107"/>
      <c r="R4" s="107"/>
      <c r="S4" s="107"/>
      <c r="T4" s="107"/>
      <c r="U4" s="107"/>
      <c r="V4" s="107"/>
      <c r="W4" s="107"/>
      <c r="X4" s="107"/>
      <c r="Y4" s="108"/>
    </row>
    <row r="5" spans="2:25" x14ac:dyDescent="0.25">
      <c r="B5" s="72">
        <v>2</v>
      </c>
      <c r="C5" s="73" t="s">
        <v>19</v>
      </c>
      <c r="D5" s="74">
        <f>'Scenario 0'!H9</f>
        <v>0.23502202643171807</v>
      </c>
      <c r="E5" s="49">
        <f>'Scenario 0'!H24</f>
        <v>0.27816171389080857</v>
      </c>
      <c r="F5" s="49">
        <f>'Scenario 0'!U9</f>
        <v>0.19906129210381004</v>
      </c>
      <c r="G5" s="49">
        <f>'Scenario 0'!U24</f>
        <v>0.23374946190271201</v>
      </c>
      <c r="H5" s="49">
        <f>'Scenario 0'!AH9</f>
        <v>0.38529934795494963</v>
      </c>
      <c r="I5" s="49">
        <f>'Scenario 0'!AH24</f>
        <v>0.45386064030131829</v>
      </c>
      <c r="J5" s="49">
        <f>'Scenario 0'!H39</f>
        <v>0.234375</v>
      </c>
      <c r="K5" s="49">
        <f>'Scenario 0'!U39</f>
        <v>0.20540540540540542</v>
      </c>
      <c r="L5" s="49">
        <f>'Scenario 0'!H54</f>
        <v>0.30493273542600896</v>
      </c>
      <c r="M5" s="75">
        <f>'Scenario 0'!U54</f>
        <v>0.43119266055045874</v>
      </c>
      <c r="N5" s="67"/>
      <c r="O5" s="98" t="s">
        <v>61</v>
      </c>
      <c r="P5" s="99">
        <f>D4</f>
        <v>0.23991387126019945</v>
      </c>
      <c r="Q5" s="100">
        <f t="shared" ref="Q5:Y5" si="0">E4</f>
        <v>0.28658101356174159</v>
      </c>
      <c r="R5" s="100">
        <f t="shared" si="0"/>
        <v>0.20258009639920613</v>
      </c>
      <c r="S5" s="100">
        <f t="shared" si="0"/>
        <v>0.24024822695035461</v>
      </c>
      <c r="T5" s="100">
        <f t="shared" si="0"/>
        <v>0.39704978488014753</v>
      </c>
      <c r="U5" s="100">
        <f t="shared" si="0"/>
        <v>0.47244094488188976</v>
      </c>
      <c r="V5" s="100">
        <f t="shared" si="0"/>
        <v>0.23954983922829581</v>
      </c>
      <c r="W5" s="100">
        <f t="shared" si="0"/>
        <v>0.2116991643454039</v>
      </c>
      <c r="X5" s="100">
        <f t="shared" si="0"/>
        <v>0.3125</v>
      </c>
      <c r="Y5" s="101">
        <f t="shared" si="0"/>
        <v>0.43518518518518517</v>
      </c>
    </row>
    <row r="6" spans="2:25" x14ac:dyDescent="0.25">
      <c r="B6" s="65">
        <v>3</v>
      </c>
      <c r="C6" s="66" t="s">
        <v>20</v>
      </c>
      <c r="D6" s="70">
        <f>'Scenario 0'!H10</f>
        <v>0.24030387844862056</v>
      </c>
      <c r="E6" s="38">
        <f>'Scenario 0'!H25</f>
        <v>0.27538509902546371</v>
      </c>
      <c r="F6" s="38">
        <f>'Scenario 0'!U10</f>
        <v>0.20674044265593561</v>
      </c>
      <c r="G6" s="38">
        <f>'Scenario 0'!U25</f>
        <v>0.23624213836477986</v>
      </c>
      <c r="H6" s="38">
        <f>'Scenario 0'!AH10</f>
        <v>0.37698833510074231</v>
      </c>
      <c r="I6" s="38">
        <f>'Scenario 0'!AH25</f>
        <v>0.42808798646362101</v>
      </c>
      <c r="J6" s="38">
        <f>'Scenario 0'!H40</f>
        <v>0.23</v>
      </c>
      <c r="K6" s="38">
        <f>'Scenario 0'!U40</f>
        <v>0.21052631578947367</v>
      </c>
      <c r="L6" s="38">
        <f>'Scenario 0'!H55</f>
        <v>0.28512396694214875</v>
      </c>
      <c r="M6" s="71">
        <f>'Scenario 0'!U55</f>
        <v>0.40517241379310343</v>
      </c>
      <c r="O6" s="98" t="s">
        <v>62</v>
      </c>
      <c r="P6" s="99">
        <f>D11</f>
        <v>0.25241041876528997</v>
      </c>
      <c r="Q6" s="100">
        <f t="shared" ref="Q6:Y6" si="1">E11</f>
        <v>0.28051220488195278</v>
      </c>
      <c r="R6" s="100">
        <f t="shared" si="1"/>
        <v>0.24603555982700626</v>
      </c>
      <c r="S6" s="100">
        <f t="shared" si="1"/>
        <v>0.24603555982700626</v>
      </c>
      <c r="T6" s="100">
        <f t="shared" si="1"/>
        <v>0.39003436426116839</v>
      </c>
      <c r="U6" s="100">
        <f t="shared" si="1"/>
        <v>0.4289405684754522</v>
      </c>
      <c r="V6" s="100">
        <f t="shared" si="1"/>
        <v>0.27434679334916867</v>
      </c>
      <c r="W6" s="100">
        <f t="shared" si="1"/>
        <v>0.24738675958188153</v>
      </c>
      <c r="X6" s="100">
        <f t="shared" si="1"/>
        <v>0.43010752688172044</v>
      </c>
      <c r="Y6" s="101">
        <f t="shared" si="1"/>
        <v>0.56000000000000005</v>
      </c>
    </row>
    <row r="7" spans="2:25" ht="15.75" thickBot="1" x14ac:dyDescent="0.3">
      <c r="B7" s="76">
        <v>4</v>
      </c>
      <c r="C7" s="77" t="s">
        <v>21</v>
      </c>
      <c r="D7" s="78">
        <f>'Scenario 0'!H11</f>
        <v>0.28058318045766151</v>
      </c>
      <c r="E7" s="79">
        <f>'Scenario 0'!H26</f>
        <v>0.30404378230465184</v>
      </c>
      <c r="F7" s="79">
        <f>'Scenario 0'!U11</f>
        <v>0.25024213075060531</v>
      </c>
      <c r="G7" s="79">
        <f>'Scenario 0'!U26</f>
        <v>0.27245168624478971</v>
      </c>
      <c r="H7" s="79">
        <f>'Scenario 0'!AH11</f>
        <v>0.40750390828556537</v>
      </c>
      <c r="I7" s="79">
        <f>'Scenario 0'!AH26</f>
        <v>0.43</v>
      </c>
      <c r="J7" s="79">
        <f>'Scenario 0'!H41</f>
        <v>0.26355525051475637</v>
      </c>
      <c r="K7" s="79">
        <f>'Scenario 0'!U41</f>
        <v>0.24038461538461539</v>
      </c>
      <c r="L7" s="79">
        <f>'Scenario 0'!H56</f>
        <v>0.31337325349301398</v>
      </c>
      <c r="M7" s="80">
        <f>'Scenario 0'!U56</f>
        <v>0.43697478991596639</v>
      </c>
      <c r="O7" s="97"/>
      <c r="P7" s="109" t="s">
        <v>63</v>
      </c>
      <c r="Q7" s="110"/>
      <c r="R7" s="110"/>
      <c r="S7" s="110"/>
      <c r="T7" s="110"/>
      <c r="U7" s="110"/>
      <c r="V7" s="110"/>
      <c r="W7" s="110"/>
      <c r="X7" s="110"/>
      <c r="Y7" s="111"/>
    </row>
    <row r="8" spans="2:25" x14ac:dyDescent="0.25">
      <c r="O8" s="98" t="s">
        <v>61</v>
      </c>
      <c r="P8" s="99">
        <f>D5</f>
        <v>0.23502202643171807</v>
      </c>
      <c r="Q8" s="100">
        <f t="shared" ref="Q8:Y8" si="2">E5</f>
        <v>0.27816171389080857</v>
      </c>
      <c r="R8" s="100">
        <f t="shared" si="2"/>
        <v>0.19906129210381004</v>
      </c>
      <c r="S8" s="100">
        <f t="shared" si="2"/>
        <v>0.23374946190271201</v>
      </c>
      <c r="T8" s="100">
        <f t="shared" si="2"/>
        <v>0.38529934795494963</v>
      </c>
      <c r="U8" s="100">
        <f t="shared" si="2"/>
        <v>0.45386064030131829</v>
      </c>
      <c r="V8" s="100">
        <f t="shared" si="2"/>
        <v>0.234375</v>
      </c>
      <c r="W8" s="100">
        <f t="shared" si="2"/>
        <v>0.20540540540540542</v>
      </c>
      <c r="X8" s="100">
        <f t="shared" si="2"/>
        <v>0.30493273542600896</v>
      </c>
      <c r="Y8" s="101">
        <f t="shared" si="2"/>
        <v>0.43119266055045874</v>
      </c>
    </row>
    <row r="9" spans="2:25" ht="18" customHeight="1" thickBot="1" x14ac:dyDescent="0.3">
      <c r="B9" s="116" t="str">
        <f>'Scenario Int-5'!H2</f>
        <v>Scenario Int-5 (Scenarios 24 &amp; I-16)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O9" s="98" t="s">
        <v>62</v>
      </c>
      <c r="P9" s="99">
        <f>D12</f>
        <v>0.24131353045374029</v>
      </c>
      <c r="Q9" s="100">
        <f t="shared" ref="Q9:Y9" si="3">E12</f>
        <v>0.27423715720355352</v>
      </c>
      <c r="R9" s="100">
        <f t="shared" si="3"/>
        <v>0.23950161513613291</v>
      </c>
      <c r="S9" s="100">
        <f t="shared" si="3"/>
        <v>0.23950161513613291</v>
      </c>
      <c r="T9" s="100">
        <f t="shared" si="3"/>
        <v>0.39007698887938408</v>
      </c>
      <c r="U9" s="100">
        <f t="shared" si="3"/>
        <v>0.43076923076923079</v>
      </c>
      <c r="V9" s="100">
        <f t="shared" si="3"/>
        <v>0.25299890948745912</v>
      </c>
      <c r="W9" s="100">
        <f t="shared" si="3"/>
        <v>0.23202614379084968</v>
      </c>
      <c r="X9" s="100">
        <f t="shared" si="3"/>
        <v>0.40609137055837563</v>
      </c>
      <c r="Y9" s="101">
        <f t="shared" si="3"/>
        <v>0.5490196078431373</v>
      </c>
    </row>
    <row r="10" spans="2:25" ht="15" customHeight="1" x14ac:dyDescent="0.25">
      <c r="B10" s="114" t="s">
        <v>33</v>
      </c>
      <c r="C10" s="115"/>
      <c r="D10" s="68" t="s">
        <v>52</v>
      </c>
      <c r="E10" s="68" t="s">
        <v>53</v>
      </c>
      <c r="F10" s="68" t="s">
        <v>26</v>
      </c>
      <c r="G10" s="68" t="s">
        <v>54</v>
      </c>
      <c r="H10" s="68" t="s">
        <v>27</v>
      </c>
      <c r="I10" s="68" t="s">
        <v>55</v>
      </c>
      <c r="J10" s="68" t="s">
        <v>28</v>
      </c>
      <c r="K10" s="68" t="s">
        <v>56</v>
      </c>
      <c r="L10" s="68" t="s">
        <v>57</v>
      </c>
      <c r="M10" s="69" t="s">
        <v>58</v>
      </c>
      <c r="O10" s="97"/>
      <c r="P10" s="109" t="s">
        <v>64</v>
      </c>
      <c r="Q10" s="110"/>
      <c r="R10" s="110"/>
      <c r="S10" s="110"/>
      <c r="T10" s="110"/>
      <c r="U10" s="110"/>
      <c r="V10" s="110"/>
      <c r="W10" s="110"/>
      <c r="X10" s="110"/>
      <c r="Y10" s="111"/>
    </row>
    <row r="11" spans="2:25" x14ac:dyDescent="0.25">
      <c r="B11" s="63">
        <v>1</v>
      </c>
      <c r="C11" s="64" t="s">
        <v>18</v>
      </c>
      <c r="D11" s="70">
        <f>'Scenario Int-5'!H8</f>
        <v>0.25241041876528997</v>
      </c>
      <c r="E11" s="38">
        <f>'Scenario Int-5'!H23</f>
        <v>0.28051220488195278</v>
      </c>
      <c r="F11" s="38">
        <f>'Scenario Int-5'!U23</f>
        <v>0.24603555982700626</v>
      </c>
      <c r="G11" s="38">
        <f>'Scenario Int-5'!U23</f>
        <v>0.24603555982700626</v>
      </c>
      <c r="H11" s="38">
        <f>'Scenario Int-5'!AH8</f>
        <v>0.39003436426116839</v>
      </c>
      <c r="I11" s="38">
        <f>'Scenario Int-5'!AH23</f>
        <v>0.4289405684754522</v>
      </c>
      <c r="J11" s="38">
        <f>'Scenario Int-5'!H38</f>
        <v>0.27434679334916867</v>
      </c>
      <c r="K11" s="38">
        <f>'Scenario Int-5'!U38</f>
        <v>0.24738675958188153</v>
      </c>
      <c r="L11" s="38">
        <f>'Scenario Int-5'!H53</f>
        <v>0.43010752688172044</v>
      </c>
      <c r="M11" s="71">
        <f>'Scenario Int-5'!U53</f>
        <v>0.56000000000000005</v>
      </c>
      <c r="O11" s="98" t="s">
        <v>61</v>
      </c>
      <c r="P11" s="99">
        <f>D6</f>
        <v>0.24030387844862056</v>
      </c>
      <c r="Q11" s="100">
        <f t="shared" ref="Q11:Y11" si="4">E6</f>
        <v>0.27538509902546371</v>
      </c>
      <c r="R11" s="100">
        <f t="shared" si="4"/>
        <v>0.20674044265593561</v>
      </c>
      <c r="S11" s="100">
        <f t="shared" si="4"/>
        <v>0.23624213836477986</v>
      </c>
      <c r="T11" s="100">
        <f t="shared" si="4"/>
        <v>0.37698833510074231</v>
      </c>
      <c r="U11" s="100">
        <f t="shared" si="4"/>
        <v>0.42808798646362101</v>
      </c>
      <c r="V11" s="100">
        <f t="shared" si="4"/>
        <v>0.23</v>
      </c>
      <c r="W11" s="100">
        <f t="shared" si="4"/>
        <v>0.21052631578947367</v>
      </c>
      <c r="X11" s="100">
        <f t="shared" si="4"/>
        <v>0.28512396694214875</v>
      </c>
      <c r="Y11" s="101">
        <f t="shared" si="4"/>
        <v>0.40517241379310343</v>
      </c>
    </row>
    <row r="12" spans="2:25" x14ac:dyDescent="0.25">
      <c r="B12" s="72">
        <v>2</v>
      </c>
      <c r="C12" s="73" t="s">
        <v>19</v>
      </c>
      <c r="D12" s="74">
        <f>'Scenario Int-5'!H9</f>
        <v>0.24131353045374029</v>
      </c>
      <c r="E12" s="49">
        <f>'Scenario Int-5'!H24</f>
        <v>0.27423715720355352</v>
      </c>
      <c r="F12" s="49">
        <f>'Scenario Int-5'!U24</f>
        <v>0.23950161513613291</v>
      </c>
      <c r="G12" s="49">
        <f>'Scenario Int-5'!U24</f>
        <v>0.23950161513613291</v>
      </c>
      <c r="H12" s="49">
        <f>'Scenario Int-5'!AH9</f>
        <v>0.39007698887938408</v>
      </c>
      <c r="I12" s="49">
        <f>'Scenario Int-5'!AH24</f>
        <v>0.43076923076923079</v>
      </c>
      <c r="J12" s="49">
        <f>'Scenario Int-5'!H39</f>
        <v>0.25299890948745912</v>
      </c>
      <c r="K12" s="49">
        <f>'Scenario Int-5'!U39</f>
        <v>0.23202614379084968</v>
      </c>
      <c r="L12" s="49">
        <f>'Scenario Int-5'!H54</f>
        <v>0.40609137055837563</v>
      </c>
      <c r="M12" s="75">
        <f>'Scenario Int-5'!U54</f>
        <v>0.5490196078431373</v>
      </c>
      <c r="O12" s="98" t="s">
        <v>62</v>
      </c>
      <c r="P12" s="99">
        <f>D13</f>
        <v>0.28553232140961682</v>
      </c>
      <c r="Q12" s="100">
        <f t="shared" ref="Q12:Y12" si="5">E13</f>
        <v>0.32322559146951019</v>
      </c>
      <c r="R12" s="100">
        <f t="shared" si="5"/>
        <v>0.28943154523618897</v>
      </c>
      <c r="S12" s="100">
        <f t="shared" si="5"/>
        <v>0.28943154523618897</v>
      </c>
      <c r="T12" s="100">
        <f t="shared" si="5"/>
        <v>0.40914866581956799</v>
      </c>
      <c r="U12" s="100">
        <f t="shared" si="5"/>
        <v>0.47424892703862659</v>
      </c>
      <c r="V12" s="100">
        <f t="shared" si="5"/>
        <v>0.2479276563677468</v>
      </c>
      <c r="W12" s="100">
        <f t="shared" si="5"/>
        <v>0.22164948453608246</v>
      </c>
      <c r="X12" s="100">
        <f t="shared" si="5"/>
        <v>0.41806722689075632</v>
      </c>
      <c r="Y12" s="101">
        <f t="shared" si="5"/>
        <v>0.55652173913043479</v>
      </c>
    </row>
    <row r="13" spans="2:25" x14ac:dyDescent="0.25">
      <c r="B13" s="65">
        <v>3</v>
      </c>
      <c r="C13" s="66" t="s">
        <v>20</v>
      </c>
      <c r="D13" s="70">
        <f>'Scenario Int-5'!H10</f>
        <v>0.28553232140961682</v>
      </c>
      <c r="E13" s="38">
        <f>'Scenario Int-5'!H25</f>
        <v>0.32322559146951019</v>
      </c>
      <c r="F13" s="38">
        <f>'Scenario Int-5'!U25</f>
        <v>0.28943154523618897</v>
      </c>
      <c r="G13" s="38">
        <f>'Scenario Int-5'!U25</f>
        <v>0.28943154523618897</v>
      </c>
      <c r="H13" s="38">
        <f>'Scenario Int-5'!AH10</f>
        <v>0.40914866581956799</v>
      </c>
      <c r="I13" s="38">
        <f>'Scenario Int-5'!AH25</f>
        <v>0.47424892703862659</v>
      </c>
      <c r="J13" s="38">
        <f>'Scenario Int-5'!H40</f>
        <v>0.2479276563677468</v>
      </c>
      <c r="K13" s="38">
        <f>'Scenario Int-5'!U40</f>
        <v>0.22164948453608246</v>
      </c>
      <c r="L13" s="38">
        <f>'Scenario Int-5'!H55</f>
        <v>0.41806722689075632</v>
      </c>
      <c r="M13" s="71">
        <f>'Scenario Int-5'!U55</f>
        <v>0.55652173913043479</v>
      </c>
      <c r="O13" s="97"/>
      <c r="P13" s="109" t="s">
        <v>65</v>
      </c>
      <c r="Q13" s="110"/>
      <c r="R13" s="110"/>
      <c r="S13" s="110"/>
      <c r="T13" s="110"/>
      <c r="U13" s="110"/>
      <c r="V13" s="110"/>
      <c r="W13" s="110"/>
      <c r="X13" s="110"/>
      <c r="Y13" s="111"/>
    </row>
    <row r="14" spans="2:25" ht="15.75" thickBot="1" x14ac:dyDescent="0.3">
      <c r="B14" s="76">
        <v>4</v>
      </c>
      <c r="C14" s="77" t="s">
        <v>21</v>
      </c>
      <c r="D14" s="78">
        <f>'Scenario Int-5'!H11</f>
        <v>0.31991185897435898</v>
      </c>
      <c r="E14" s="79">
        <f>'Scenario Int-5'!H26</f>
        <v>0.36520626798848738</v>
      </c>
      <c r="F14" s="79">
        <f>'Scenario Int-5'!U26</f>
        <v>0.33736821554080437</v>
      </c>
      <c r="G14" s="79">
        <f>'Scenario Int-5'!U26</f>
        <v>0.33736821554080437</v>
      </c>
      <c r="H14" s="79">
        <f>'Scenario Int-5'!AH11</f>
        <v>0.44109277177006262</v>
      </c>
      <c r="I14" s="79">
        <f>'Scenario Int-5'!AH26</f>
        <v>0.48368522072936659</v>
      </c>
      <c r="J14" s="79">
        <f>'Scenario Int-5'!H41</f>
        <v>0.28612099644128114</v>
      </c>
      <c r="K14" s="79">
        <f>'Scenario Int-5'!U41</f>
        <v>0.27860696517412936</v>
      </c>
      <c r="L14" s="79">
        <f>'Scenario Int-5'!H56</f>
        <v>0.45901639344262296</v>
      </c>
      <c r="M14" s="80">
        <f>'Scenario Int-5'!U56</f>
        <v>0.61864406779661019</v>
      </c>
      <c r="O14" s="98" t="s">
        <v>61</v>
      </c>
      <c r="P14" s="99">
        <f>D7</f>
        <v>0.28058318045766151</v>
      </c>
      <c r="Q14" s="100">
        <f t="shared" ref="Q14:Y14" si="6">E7</f>
        <v>0.30404378230465184</v>
      </c>
      <c r="R14" s="100">
        <f t="shared" si="6"/>
        <v>0.25024213075060531</v>
      </c>
      <c r="S14" s="100">
        <f t="shared" si="6"/>
        <v>0.27245168624478971</v>
      </c>
      <c r="T14" s="100">
        <f t="shared" si="6"/>
        <v>0.40750390828556537</v>
      </c>
      <c r="U14" s="100">
        <f t="shared" si="6"/>
        <v>0.43</v>
      </c>
      <c r="V14" s="100">
        <f t="shared" si="6"/>
        <v>0.26355525051475637</v>
      </c>
      <c r="W14" s="100">
        <f t="shared" si="6"/>
        <v>0.24038461538461539</v>
      </c>
      <c r="X14" s="100">
        <f t="shared" si="6"/>
        <v>0.31337325349301398</v>
      </c>
      <c r="Y14" s="101">
        <f t="shared" si="6"/>
        <v>0.43697478991596639</v>
      </c>
    </row>
    <row r="15" spans="2:25" ht="15.75" thickBot="1" x14ac:dyDescent="0.3">
      <c r="O15" s="102" t="s">
        <v>62</v>
      </c>
      <c r="P15" s="103">
        <f>D14</f>
        <v>0.31991185897435898</v>
      </c>
      <c r="Q15" s="104">
        <f t="shared" ref="Q15:Y15" si="7">E14</f>
        <v>0.36520626798848738</v>
      </c>
      <c r="R15" s="104">
        <f t="shared" si="7"/>
        <v>0.33736821554080437</v>
      </c>
      <c r="S15" s="104">
        <f t="shared" si="7"/>
        <v>0.33736821554080437</v>
      </c>
      <c r="T15" s="104">
        <f t="shared" si="7"/>
        <v>0.44109277177006262</v>
      </c>
      <c r="U15" s="104">
        <f t="shared" si="7"/>
        <v>0.48368522072936659</v>
      </c>
      <c r="V15" s="104">
        <f t="shared" si="7"/>
        <v>0.28612099644128114</v>
      </c>
      <c r="W15" s="104">
        <f t="shared" si="7"/>
        <v>0.27860696517412936</v>
      </c>
      <c r="X15" s="104">
        <f t="shared" si="7"/>
        <v>0.45901639344262296</v>
      </c>
      <c r="Y15" s="105">
        <f t="shared" si="7"/>
        <v>0.61864406779661019</v>
      </c>
    </row>
  </sheetData>
  <mergeCells count="8">
    <mergeCell ref="P4:Y4"/>
    <mergeCell ref="P7:Y7"/>
    <mergeCell ref="P10:Y10"/>
    <mergeCell ref="P13:Y13"/>
    <mergeCell ref="B2:M2"/>
    <mergeCell ref="B3:C3"/>
    <mergeCell ref="B10:C10"/>
    <mergeCell ref="B9: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1"/>
  <sheetViews>
    <sheetView showGridLines="0" workbookViewId="0">
      <selection activeCell="C3" sqref="C3:L3"/>
    </sheetView>
  </sheetViews>
  <sheetFormatPr defaultRowHeight="15" x14ac:dyDescent="0.25"/>
  <cols>
    <col min="2" max="2" width="21.42578125" customWidth="1"/>
    <col min="3" max="3" width="9" style="37" customWidth="1"/>
    <col min="4" max="4" width="9.42578125" style="37" customWidth="1"/>
    <col min="5" max="6" width="11.42578125" style="37" customWidth="1"/>
    <col min="7" max="7" width="12" style="37" customWidth="1"/>
    <col min="8" max="8" width="11.42578125" style="37" customWidth="1"/>
    <col min="9" max="9" width="9.7109375" style="37" customWidth="1"/>
    <col min="10" max="10" width="10.28515625" style="37" customWidth="1"/>
    <col min="11" max="11" width="9.140625" style="37" customWidth="1"/>
    <col min="12" max="12" width="9.28515625" style="37" customWidth="1"/>
  </cols>
  <sheetData>
    <row r="1" spans="2:12" x14ac:dyDescent="0.25">
      <c r="B1" t="s">
        <v>29</v>
      </c>
    </row>
    <row r="3" spans="2:12" ht="55.5" customHeight="1" x14ac:dyDescent="0.25">
      <c r="B3" s="51"/>
      <c r="C3" s="52" t="s">
        <v>52</v>
      </c>
      <c r="D3" s="52" t="s">
        <v>53</v>
      </c>
      <c r="E3" s="52" t="s">
        <v>26</v>
      </c>
      <c r="F3" s="52" t="s">
        <v>54</v>
      </c>
      <c r="G3" s="52" t="s">
        <v>27</v>
      </c>
      <c r="H3" s="52" t="s">
        <v>55</v>
      </c>
      <c r="I3" s="52" t="s">
        <v>28</v>
      </c>
      <c r="J3" s="52" t="s">
        <v>56</v>
      </c>
      <c r="K3" s="52" t="s">
        <v>57</v>
      </c>
      <c r="L3" s="53" t="s">
        <v>58</v>
      </c>
    </row>
    <row r="4" spans="2:12" s="35" customFormat="1" ht="22.5" x14ac:dyDescent="0.25">
      <c r="B4" s="81" t="str">
        <f>'Scenario 0'!$H$2</f>
        <v>Scenario 0 (DOE Baseline LCC Model)</v>
      </c>
      <c r="C4" s="82">
        <f>'Scenario 0'!H$8</f>
        <v>0.23991387126019945</v>
      </c>
      <c r="D4" s="82">
        <f>'Scenario 0'!H$23</f>
        <v>0.28658101356174159</v>
      </c>
      <c r="E4" s="82">
        <f>'Scenario 0'!U$8</f>
        <v>0.20258009639920613</v>
      </c>
      <c r="F4" s="82">
        <f>'Scenario 0'!U$23</f>
        <v>0.24024822695035461</v>
      </c>
      <c r="G4" s="82">
        <f>'Scenario 0'!AH$8</f>
        <v>0.39704978488014753</v>
      </c>
      <c r="H4" s="82">
        <f>'Scenario 0'!AH$23</f>
        <v>0.47244094488188976</v>
      </c>
      <c r="I4" s="82">
        <f>'Scenario 0'!H$38</f>
        <v>0.23954983922829581</v>
      </c>
      <c r="J4" s="82">
        <f>'Scenario 0'!U$38</f>
        <v>0.2116991643454039</v>
      </c>
      <c r="K4" s="82">
        <f>'Scenario 0'!H$53</f>
        <v>0.3125</v>
      </c>
      <c r="L4" s="83">
        <f>'Scenario 0'!U$53</f>
        <v>0.43518518518518517</v>
      </c>
    </row>
    <row r="5" spans="2:12" s="42" customFormat="1" ht="22.5" x14ac:dyDescent="0.25">
      <c r="B5" s="48" t="str">
        <f>'Scenario 24'!$H$2</f>
        <v>Scenario 24 (D2, D4, D5, D8)</v>
      </c>
      <c r="C5" s="49">
        <f>'Scenario 24'!H$8</f>
        <v>0.22456474428726877</v>
      </c>
      <c r="D5" s="49">
        <f>'Scenario 24'!H$23</f>
        <v>0.25893599334995843</v>
      </c>
      <c r="E5" s="49">
        <f>'Scenario 24'!U$8</f>
        <v>0.22451022451022451</v>
      </c>
      <c r="F5" s="49">
        <f>'Scenario 24'!U$23</f>
        <v>0.25387931034482758</v>
      </c>
      <c r="G5" s="49">
        <f>'Scenario 24'!AH$8</f>
        <v>0.14754098360655737</v>
      </c>
      <c r="H5" s="49">
        <f>'Scenario 24'!AH$23</f>
        <v>0.20754716981132076</v>
      </c>
      <c r="I5" s="49">
        <f>'Scenario 24'!H$38</f>
        <v>0.25661375661375663</v>
      </c>
      <c r="J5" s="49">
        <f>'Scenario 24'!U$38</f>
        <v>0.24793388429752067</v>
      </c>
      <c r="K5" s="49">
        <f>'Scenario 24'!H$53</f>
        <v>0.35572139303482586</v>
      </c>
      <c r="L5" s="50">
        <f>'Scenario 24'!U$53</f>
        <v>0.5</v>
      </c>
    </row>
    <row r="6" spans="2:12" ht="22.5" x14ac:dyDescent="0.25">
      <c r="B6" s="60" t="str">
        <f>'Scenario I-16'!$H$2</f>
        <v>Scenario I-16 (I2, I6, I8, I13)</v>
      </c>
      <c r="C6" s="61">
        <f>'Scenario I-16'!H$8</f>
        <v>0.19854721549636803</v>
      </c>
      <c r="D6" s="61">
        <f>'Scenario I-16'!H$23</f>
        <v>0.23339317773788151</v>
      </c>
      <c r="E6" s="61">
        <f>'Scenario I-16'!U$8</f>
        <v>0.16559714795008912</v>
      </c>
      <c r="F6" s="61">
        <f>'Scenario I-16'!U$23</f>
        <v>0.20244037714919577</v>
      </c>
      <c r="G6" s="61">
        <f>'Scenario I-16'!AH$8</f>
        <v>0.32769230769230767</v>
      </c>
      <c r="H6" s="61">
        <f>'Scenario I-16'!AH$23</f>
        <v>0.3468354430379747</v>
      </c>
      <c r="I6" s="61">
        <f>'Scenario I-16'!H$38</f>
        <v>0.18924302788844621</v>
      </c>
      <c r="J6" s="61">
        <f>'Scenario I-16'!U$38</f>
        <v>0.17747440273037543</v>
      </c>
      <c r="K6" s="61">
        <f>'Scenario I-16'!H$53</f>
        <v>0.25</v>
      </c>
      <c r="L6" s="62">
        <f>'Scenario I-16'!U$53</f>
        <v>0.37234042553191488</v>
      </c>
    </row>
    <row r="7" spans="2:12" s="42" customFormat="1" ht="22.5" x14ac:dyDescent="0.25">
      <c r="B7" s="93" t="str">
        <f>'Scenario Int-5'!$H$2</f>
        <v>Scenario Int-5 (Scenarios 24 &amp; I-16)</v>
      </c>
      <c r="C7" s="94">
        <f>'Scenario Int-5'!H$8</f>
        <v>0.25241041876528997</v>
      </c>
      <c r="D7" s="94">
        <f>'Scenario Int-5'!H$23</f>
        <v>0.28051220488195278</v>
      </c>
      <c r="E7" s="94">
        <f>'Scenario Int-5'!U$8</f>
        <v>0.22002820874471085</v>
      </c>
      <c r="F7" s="94">
        <f>'Scenario Int-5'!U$23</f>
        <v>0.24603555982700626</v>
      </c>
      <c r="G7" s="94">
        <f>'Scenario Int-5'!AH$8</f>
        <v>0.39003436426116839</v>
      </c>
      <c r="H7" s="94">
        <f>'Scenario Int-5'!AH$23</f>
        <v>0.4289405684754522</v>
      </c>
      <c r="I7" s="94">
        <f>'Scenario Int-5'!H$38</f>
        <v>0.27434679334916867</v>
      </c>
      <c r="J7" s="94">
        <f>'Scenario Int-5'!U$38</f>
        <v>0.24738675958188153</v>
      </c>
      <c r="K7" s="94">
        <f>'Scenario Int-5'!H$53</f>
        <v>0.43010752688172044</v>
      </c>
      <c r="L7" s="95">
        <f>'Scenario Int-5'!U$53</f>
        <v>0.56000000000000005</v>
      </c>
    </row>
    <row r="8" spans="2:12" x14ac:dyDescent="0.25">
      <c r="B8" s="36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12" s="42" customFormat="1" x14ac:dyDescent="0.25"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12" x14ac:dyDescent="0.25">
      <c r="B10" s="36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2:12" s="42" customFormat="1" x14ac:dyDescent="0.25"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2:12" x14ac:dyDescent="0.25">
      <c r="B12" s="36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2:12" s="42" customFormat="1" x14ac:dyDescent="0.25"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2:12" x14ac:dyDescent="0.25">
      <c r="B14" s="36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2" s="42" customFormat="1" x14ac:dyDescent="0.25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2:12" x14ac:dyDescent="0.25">
      <c r="B16" s="36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s="42" customFormat="1" x14ac:dyDescent="0.25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25">
      <c r="B18" s="36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s="42" customFormat="1" x14ac:dyDescent="0.25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x14ac:dyDescent="0.25">
      <c r="B20" s="36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 s="42" customFormat="1" x14ac:dyDescent="0.25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5">
      <c r="B22" s="36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1:12" s="42" customFormat="1" x14ac:dyDescent="0.2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x14ac:dyDescent="0.25">
      <c r="B24" s="36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s="42" customFormat="1" x14ac:dyDescent="0.2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x14ac:dyDescent="0.25">
      <c r="B26" s="36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1:12" s="42" customFormat="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x14ac:dyDescent="0.25">
      <c r="B28" s="36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12" s="42" customFormat="1" x14ac:dyDescent="0.2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s="47" customFormat="1" x14ac:dyDescent="0.25">
      <c r="A30" s="54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s="42" customFormat="1" x14ac:dyDescent="0.25">
      <c r="A31" s="55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31"/>
  <sheetViews>
    <sheetView showGridLines="0" workbookViewId="0">
      <selection activeCell="B3" sqref="B3:L7"/>
    </sheetView>
  </sheetViews>
  <sheetFormatPr defaultRowHeight="15" x14ac:dyDescent="0.25"/>
  <cols>
    <col min="2" max="2" width="21.42578125" customWidth="1"/>
    <col min="3" max="3" width="8.5703125" style="37" customWidth="1"/>
    <col min="4" max="4" width="8.7109375" style="37" customWidth="1"/>
    <col min="5" max="5" width="12.140625" style="37" customWidth="1"/>
    <col min="6" max="6" width="11.42578125" style="37" customWidth="1"/>
    <col min="7" max="7" width="12" style="37" customWidth="1"/>
    <col min="8" max="8" width="11.42578125" style="37" customWidth="1"/>
    <col min="9" max="9" width="9.7109375" style="37" customWidth="1"/>
    <col min="10" max="10" width="10.28515625" style="37" customWidth="1"/>
    <col min="11" max="11" width="9.7109375" style="37" customWidth="1"/>
    <col min="12" max="12" width="9.140625" style="37" customWidth="1"/>
  </cols>
  <sheetData>
    <row r="1" spans="2:12" x14ac:dyDescent="0.25">
      <c r="B1" t="s">
        <v>30</v>
      </c>
    </row>
    <row r="3" spans="2:12" ht="55.5" customHeight="1" x14ac:dyDescent="0.25">
      <c r="B3" s="51"/>
      <c r="C3" s="52" t="s">
        <v>52</v>
      </c>
      <c r="D3" s="52" t="s">
        <v>53</v>
      </c>
      <c r="E3" s="52" t="s">
        <v>26</v>
      </c>
      <c r="F3" s="52" t="s">
        <v>54</v>
      </c>
      <c r="G3" s="52" t="s">
        <v>27</v>
      </c>
      <c r="H3" s="52" t="s">
        <v>55</v>
      </c>
      <c r="I3" s="52" t="s">
        <v>28</v>
      </c>
      <c r="J3" s="52" t="s">
        <v>56</v>
      </c>
      <c r="K3" s="52" t="s">
        <v>57</v>
      </c>
      <c r="L3" s="53" t="s">
        <v>58</v>
      </c>
    </row>
    <row r="4" spans="2:12" s="35" customFormat="1" ht="22.5" x14ac:dyDescent="0.25">
      <c r="B4" s="81" t="str">
        <f>'Scenario 0'!$H$2</f>
        <v>Scenario 0 (DOE Baseline LCC Model)</v>
      </c>
      <c r="C4" s="82">
        <f>'Scenario 0'!H$9</f>
        <v>0.23502202643171807</v>
      </c>
      <c r="D4" s="82">
        <f>'Scenario 0'!H$24</f>
        <v>0.27816171389080857</v>
      </c>
      <c r="E4" s="82">
        <f>'Scenario 0'!U$9</f>
        <v>0.19906129210381004</v>
      </c>
      <c r="F4" s="82">
        <f>'Scenario 0'!U$24</f>
        <v>0.23374946190271201</v>
      </c>
      <c r="G4" s="82">
        <f>'Scenario 0'!AH$9</f>
        <v>0.38529934795494963</v>
      </c>
      <c r="H4" s="82">
        <f>'Scenario 0'!AH$24</f>
        <v>0.45386064030131829</v>
      </c>
      <c r="I4" s="82">
        <f>'Scenario 0'!H$39</f>
        <v>0.234375</v>
      </c>
      <c r="J4" s="82">
        <f>'Scenario 0'!U$39</f>
        <v>0.20540540540540542</v>
      </c>
      <c r="K4" s="82">
        <f>'Scenario 0'!H$54</f>
        <v>0.30493273542600896</v>
      </c>
      <c r="L4" s="83">
        <f>'Scenario 0'!U$54</f>
        <v>0.43119266055045874</v>
      </c>
    </row>
    <row r="5" spans="2:12" s="42" customFormat="1" ht="22.5" x14ac:dyDescent="0.25">
      <c r="B5" s="48" t="str">
        <f>'Scenario 24'!$H$2</f>
        <v>Scenario 24 (D2, D4, D5, D8)</v>
      </c>
      <c r="C5" s="49">
        <f>'Scenario 24'!H$9</f>
        <v>0.21625506337384032</v>
      </c>
      <c r="D5" s="49">
        <f>'Scenario 24'!H$24</f>
        <v>0.25685071574642127</v>
      </c>
      <c r="E5" s="49">
        <f>'Scenario 24'!U$9</f>
        <v>0.21627202643171806</v>
      </c>
      <c r="F5" s="49">
        <f>'Scenario 24'!U$24</f>
        <v>0.25063613231552162</v>
      </c>
      <c r="G5" s="49">
        <f>'Scenario 24'!AH$9</f>
        <v>0.14074074074074075</v>
      </c>
      <c r="H5" s="49">
        <f>'Scenario 24'!AH$24</f>
        <v>0.24074074074074073</v>
      </c>
      <c r="I5" s="49">
        <f>'Scenario 24'!H$39</f>
        <v>0.24166666666666667</v>
      </c>
      <c r="J5" s="49">
        <f>'Scenario 24'!U$39</f>
        <v>0.24390243902439024</v>
      </c>
      <c r="K5" s="49">
        <f>'Scenario 24'!H$54</f>
        <v>0.34782608695652173</v>
      </c>
      <c r="L5" s="50">
        <f>'Scenario 24'!U$54</f>
        <v>0.49549549549549549</v>
      </c>
    </row>
    <row r="6" spans="2:12" ht="22.5" x14ac:dyDescent="0.25">
      <c r="B6" s="60" t="str">
        <f>'Scenario I-16'!$H$2</f>
        <v>Scenario I-16 (I2, I6, I8, I13)</v>
      </c>
      <c r="C6" s="61">
        <f>'Scenario I-16'!H$9</f>
        <v>0.18509234828496043</v>
      </c>
      <c r="D6" s="61">
        <f>'Scenario I-16'!H$24</f>
        <v>0.21659751037344399</v>
      </c>
      <c r="E6" s="61">
        <f>'Scenario I-16'!U$9</f>
        <v>0.15468698244451806</v>
      </c>
      <c r="F6" s="61">
        <f>'Scenario I-16'!U$24</f>
        <v>0.18885448916408668</v>
      </c>
      <c r="G6" s="61">
        <f>'Scenario I-16'!AH$9</f>
        <v>0.30281690140845069</v>
      </c>
      <c r="H6" s="61">
        <f>'Scenario I-16'!AH$24</f>
        <v>0.31363636363636366</v>
      </c>
      <c r="I6" s="61">
        <f>'Scenario I-16'!H$39</f>
        <v>0.17817164179104478</v>
      </c>
      <c r="J6" s="61">
        <f>'Scenario I-16'!U$39</f>
        <v>0.16883116883116883</v>
      </c>
      <c r="K6" s="61">
        <f>'Scenario I-16'!H$54</f>
        <v>0.23421052631578948</v>
      </c>
      <c r="L6" s="62">
        <f>'Scenario I-16'!U$54</f>
        <v>0.35353535353535354</v>
      </c>
    </row>
    <row r="7" spans="2:12" s="42" customFormat="1" ht="22.5" x14ac:dyDescent="0.25">
      <c r="B7" s="93" t="str">
        <f>'Scenario Int-5'!$H$2</f>
        <v>Scenario Int-5 (Scenarios 24 &amp; I-16)</v>
      </c>
      <c r="C7" s="94">
        <f>'Scenario Int-5'!H$9</f>
        <v>0.24131353045374029</v>
      </c>
      <c r="D7" s="94">
        <f>'Scenario Int-5'!H$24</f>
        <v>0.27423715720355352</v>
      </c>
      <c r="E7" s="94">
        <f>'Scenario Int-5'!U$9</f>
        <v>0.20865686436477779</v>
      </c>
      <c r="F7" s="94">
        <f>'Scenario Int-5'!U$24</f>
        <v>0.23950161513613291</v>
      </c>
      <c r="G7" s="94">
        <f>'Scenario Int-5'!AH$9</f>
        <v>0.39007698887938408</v>
      </c>
      <c r="H7" s="94">
        <f>'Scenario Int-5'!AH$24</f>
        <v>0.43076923076923079</v>
      </c>
      <c r="I7" s="94">
        <f>'Scenario Int-5'!H$39</f>
        <v>0.25299890948745912</v>
      </c>
      <c r="J7" s="94">
        <f>'Scenario Int-5'!U$39</f>
        <v>0.23202614379084968</v>
      </c>
      <c r="K7" s="94">
        <f>'Scenario Int-5'!H$54</f>
        <v>0.40609137055837563</v>
      </c>
      <c r="L7" s="95">
        <f>'Scenario Int-5'!U$54</f>
        <v>0.5490196078431373</v>
      </c>
    </row>
    <row r="8" spans="2:12" x14ac:dyDescent="0.25">
      <c r="B8" s="36"/>
      <c r="C8" s="57"/>
      <c r="D8" s="39"/>
      <c r="E8" s="39"/>
      <c r="F8" s="39"/>
      <c r="G8" s="39"/>
      <c r="H8" s="39"/>
      <c r="I8" s="39"/>
      <c r="J8" s="39"/>
      <c r="K8" s="39"/>
      <c r="L8" s="39"/>
    </row>
    <row r="9" spans="2:12" s="42" customFormat="1" x14ac:dyDescent="0.25">
      <c r="B9" s="40"/>
      <c r="C9" s="56"/>
      <c r="D9" s="41"/>
      <c r="E9" s="41"/>
      <c r="F9" s="41"/>
      <c r="G9" s="41"/>
      <c r="H9" s="41"/>
      <c r="I9" s="41"/>
      <c r="J9" s="41"/>
      <c r="K9" s="41"/>
      <c r="L9" s="41"/>
    </row>
    <row r="10" spans="2:12" x14ac:dyDescent="0.25">
      <c r="B10" s="36"/>
      <c r="C10" s="57"/>
      <c r="D10" s="39"/>
      <c r="E10" s="39"/>
      <c r="F10" s="39"/>
      <c r="G10" s="39"/>
      <c r="H10" s="39"/>
      <c r="I10" s="39"/>
      <c r="J10" s="39"/>
      <c r="K10" s="39"/>
      <c r="L10" s="39"/>
    </row>
    <row r="11" spans="2:12" s="42" customFormat="1" x14ac:dyDescent="0.25">
      <c r="B11" s="40"/>
      <c r="C11" s="56"/>
      <c r="D11" s="41"/>
      <c r="E11" s="41"/>
      <c r="F11" s="41"/>
      <c r="G11" s="41"/>
      <c r="H11" s="41"/>
      <c r="I11" s="41"/>
      <c r="J11" s="41"/>
      <c r="K11" s="41"/>
      <c r="L11" s="41"/>
    </row>
    <row r="12" spans="2:12" x14ac:dyDescent="0.25">
      <c r="B12" s="36"/>
      <c r="C12" s="57"/>
      <c r="D12" s="39"/>
      <c r="E12" s="39"/>
      <c r="F12" s="39"/>
      <c r="G12" s="39"/>
      <c r="H12" s="39"/>
      <c r="I12" s="39"/>
      <c r="J12" s="39"/>
      <c r="K12" s="39"/>
      <c r="L12" s="39"/>
    </row>
    <row r="13" spans="2:12" s="42" customFormat="1" x14ac:dyDescent="0.25">
      <c r="B13" s="40"/>
      <c r="C13" s="56"/>
      <c r="D13" s="41"/>
      <c r="E13" s="41"/>
      <c r="F13" s="41"/>
      <c r="G13" s="41"/>
      <c r="H13" s="41"/>
      <c r="I13" s="41"/>
      <c r="J13" s="41"/>
      <c r="K13" s="41"/>
      <c r="L13" s="41"/>
    </row>
    <row r="14" spans="2:12" x14ac:dyDescent="0.25">
      <c r="B14" s="36"/>
      <c r="C14" s="57"/>
      <c r="D14" s="39"/>
      <c r="E14" s="39"/>
      <c r="F14" s="39"/>
      <c r="G14" s="39"/>
      <c r="H14" s="39"/>
      <c r="I14" s="39"/>
      <c r="J14" s="39"/>
      <c r="K14" s="39"/>
      <c r="L14" s="39"/>
    </row>
    <row r="15" spans="2:12" s="42" customFormat="1" x14ac:dyDescent="0.25">
      <c r="B15" s="40"/>
      <c r="C15" s="56"/>
      <c r="D15" s="41"/>
      <c r="E15" s="41"/>
      <c r="F15" s="41"/>
      <c r="G15" s="41"/>
      <c r="H15" s="41"/>
      <c r="I15" s="41"/>
      <c r="J15" s="41"/>
      <c r="K15" s="41"/>
      <c r="L15" s="41"/>
    </row>
    <row r="16" spans="2:12" x14ac:dyDescent="0.25">
      <c r="B16" s="36"/>
      <c r="C16" s="57"/>
      <c r="D16" s="39"/>
      <c r="E16" s="39"/>
      <c r="F16" s="39"/>
      <c r="G16" s="39"/>
      <c r="H16" s="39"/>
      <c r="I16" s="39"/>
      <c r="J16" s="39"/>
      <c r="K16" s="39"/>
      <c r="L16" s="39"/>
    </row>
    <row r="17" spans="2:12" s="42" customFormat="1" x14ac:dyDescent="0.25">
      <c r="B17" s="40"/>
      <c r="C17" s="56"/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25">
      <c r="B18" s="36"/>
      <c r="C18" s="57"/>
      <c r="D18" s="39"/>
      <c r="E18" s="39"/>
      <c r="F18" s="39"/>
      <c r="G18" s="39"/>
      <c r="H18" s="39"/>
      <c r="I18" s="39"/>
      <c r="J18" s="39"/>
      <c r="K18" s="39"/>
      <c r="L18" s="39"/>
    </row>
    <row r="19" spans="2:12" s="42" customFormat="1" x14ac:dyDescent="0.25">
      <c r="B19" s="40"/>
      <c r="C19" s="56"/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25">
      <c r="B20" s="36"/>
      <c r="C20" s="57"/>
      <c r="D20" s="39"/>
      <c r="E20" s="39"/>
      <c r="F20" s="39"/>
      <c r="G20" s="39"/>
      <c r="H20" s="39"/>
      <c r="I20" s="39"/>
      <c r="J20" s="39"/>
      <c r="K20" s="39"/>
      <c r="L20" s="39"/>
    </row>
    <row r="21" spans="2:12" s="42" customFormat="1" x14ac:dyDescent="0.25">
      <c r="B21" s="40"/>
      <c r="C21" s="56"/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25">
      <c r="B22" s="36"/>
      <c r="C22" s="57"/>
      <c r="D22" s="39"/>
      <c r="E22" s="39"/>
      <c r="F22" s="39"/>
      <c r="G22" s="39"/>
      <c r="H22" s="39"/>
      <c r="I22" s="39"/>
      <c r="J22" s="39"/>
      <c r="K22" s="39"/>
      <c r="L22" s="39"/>
    </row>
    <row r="23" spans="2:12" s="42" customFormat="1" x14ac:dyDescent="0.25">
      <c r="B23" s="40"/>
      <c r="C23" s="56"/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25">
      <c r="B24" s="36"/>
      <c r="C24" s="57"/>
      <c r="D24" s="39"/>
      <c r="E24" s="39"/>
      <c r="F24" s="39"/>
      <c r="G24" s="39"/>
      <c r="H24" s="39"/>
      <c r="I24" s="39"/>
      <c r="J24" s="39"/>
      <c r="K24" s="39"/>
      <c r="L24" s="39"/>
    </row>
    <row r="25" spans="2:12" s="42" customFormat="1" x14ac:dyDescent="0.25">
      <c r="B25" s="40"/>
      <c r="C25" s="56"/>
      <c r="D25" s="41"/>
      <c r="E25" s="41"/>
      <c r="F25" s="41"/>
      <c r="G25" s="41"/>
      <c r="H25" s="41"/>
      <c r="I25" s="41"/>
      <c r="J25" s="41"/>
      <c r="K25" s="41"/>
      <c r="L25" s="41"/>
    </row>
    <row r="26" spans="2:12" x14ac:dyDescent="0.25">
      <c r="B26" s="36"/>
      <c r="C26" s="57"/>
      <c r="D26" s="39"/>
      <c r="E26" s="39"/>
      <c r="F26" s="39"/>
      <c r="G26" s="39"/>
      <c r="H26" s="39"/>
      <c r="I26" s="39"/>
      <c r="J26" s="39"/>
      <c r="K26" s="39"/>
      <c r="L26" s="39"/>
    </row>
    <row r="27" spans="2:12" s="42" customFormat="1" x14ac:dyDescent="0.25">
      <c r="B27" s="40"/>
      <c r="C27" s="56"/>
      <c r="D27" s="41"/>
      <c r="E27" s="41"/>
      <c r="F27" s="41"/>
      <c r="G27" s="41"/>
      <c r="H27" s="41"/>
      <c r="I27" s="41"/>
      <c r="J27" s="41"/>
      <c r="K27" s="41"/>
      <c r="L27" s="41"/>
    </row>
    <row r="28" spans="2:12" x14ac:dyDescent="0.25">
      <c r="B28" s="36"/>
      <c r="C28" s="57"/>
      <c r="D28" s="39"/>
      <c r="E28" s="39"/>
      <c r="F28" s="39"/>
      <c r="G28" s="39"/>
      <c r="H28" s="39"/>
      <c r="I28" s="39"/>
      <c r="J28" s="39"/>
      <c r="K28" s="39"/>
      <c r="L28" s="39"/>
    </row>
    <row r="29" spans="2:12" s="42" customFormat="1" x14ac:dyDescent="0.25">
      <c r="B29" s="40"/>
      <c r="C29" s="56"/>
      <c r="D29" s="41"/>
      <c r="E29" s="41"/>
      <c r="F29" s="41"/>
      <c r="G29" s="41"/>
      <c r="H29" s="41"/>
      <c r="I29" s="41"/>
      <c r="J29" s="41"/>
      <c r="K29" s="41"/>
      <c r="L29" s="41"/>
    </row>
    <row r="30" spans="2:12" s="47" customFormat="1" x14ac:dyDescent="0.25">
      <c r="B30" s="45"/>
      <c r="C30" s="58"/>
      <c r="D30" s="46"/>
      <c r="E30" s="46"/>
      <c r="F30" s="46"/>
      <c r="G30" s="46"/>
      <c r="H30" s="46"/>
      <c r="I30" s="46"/>
      <c r="J30" s="46"/>
      <c r="K30" s="46"/>
      <c r="L30" s="46"/>
    </row>
    <row r="31" spans="2:12" s="42" customFormat="1" x14ac:dyDescent="0.25">
      <c r="B31" s="43"/>
      <c r="C31" s="59"/>
      <c r="D31" s="44"/>
      <c r="E31" s="44"/>
      <c r="F31" s="44"/>
      <c r="G31" s="44"/>
      <c r="H31" s="44"/>
      <c r="I31" s="44"/>
      <c r="J31" s="44"/>
      <c r="K31" s="44"/>
      <c r="L31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L31"/>
  <sheetViews>
    <sheetView showGridLines="0" workbookViewId="0">
      <selection activeCell="B3" sqref="B3:L7"/>
    </sheetView>
  </sheetViews>
  <sheetFormatPr defaultRowHeight="15" x14ac:dyDescent="0.25"/>
  <cols>
    <col min="2" max="2" width="21.42578125" customWidth="1"/>
    <col min="3" max="3" width="9.42578125" style="37" customWidth="1"/>
    <col min="4" max="4" width="8.7109375" style="37" customWidth="1"/>
    <col min="5" max="5" width="11.28515625" style="37" customWidth="1"/>
    <col min="6" max="6" width="11.42578125" style="37" customWidth="1"/>
    <col min="7" max="7" width="12" style="37" customWidth="1"/>
    <col min="8" max="8" width="11.42578125" style="37" customWidth="1"/>
    <col min="9" max="9" width="9.7109375" style="37" customWidth="1"/>
    <col min="10" max="10" width="10.28515625" style="37" customWidth="1"/>
    <col min="11" max="11" width="9.28515625" style="37" customWidth="1"/>
    <col min="12" max="12" width="9" style="37" customWidth="1"/>
  </cols>
  <sheetData>
    <row r="1" spans="2:12" x14ac:dyDescent="0.25">
      <c r="B1" t="s">
        <v>31</v>
      </c>
    </row>
    <row r="3" spans="2:12" ht="55.5" customHeight="1" x14ac:dyDescent="0.25">
      <c r="B3" s="51"/>
      <c r="C3" s="52" t="s">
        <v>52</v>
      </c>
      <c r="D3" s="52" t="s">
        <v>53</v>
      </c>
      <c r="E3" s="52" t="s">
        <v>26</v>
      </c>
      <c r="F3" s="52" t="s">
        <v>54</v>
      </c>
      <c r="G3" s="52" t="s">
        <v>27</v>
      </c>
      <c r="H3" s="52" t="s">
        <v>55</v>
      </c>
      <c r="I3" s="52" t="s">
        <v>28</v>
      </c>
      <c r="J3" s="52" t="s">
        <v>56</v>
      </c>
      <c r="K3" s="52" t="s">
        <v>57</v>
      </c>
      <c r="L3" s="53" t="s">
        <v>58</v>
      </c>
    </row>
    <row r="4" spans="2:12" s="35" customFormat="1" ht="22.5" x14ac:dyDescent="0.25">
      <c r="B4" s="81" t="str">
        <f>'Scenario 0'!$H$2</f>
        <v>Scenario 0 (DOE Baseline LCC Model)</v>
      </c>
      <c r="C4" s="82">
        <f>'Scenario 0'!H$10</f>
        <v>0.24030387844862056</v>
      </c>
      <c r="D4" s="82">
        <f>'Scenario 0'!H$25</f>
        <v>0.27538509902546371</v>
      </c>
      <c r="E4" s="82">
        <f>'Scenario 0'!U$10</f>
        <v>0.20674044265593561</v>
      </c>
      <c r="F4" s="82">
        <f>'Scenario 0'!U$25</f>
        <v>0.23624213836477986</v>
      </c>
      <c r="G4" s="82">
        <f>'Scenario 0'!AH$10</f>
        <v>0.37698833510074231</v>
      </c>
      <c r="H4" s="82">
        <f>'Scenario 0'!AH$25</f>
        <v>0.42808798646362101</v>
      </c>
      <c r="I4" s="82">
        <f>'Scenario 0'!H$40</f>
        <v>0.23</v>
      </c>
      <c r="J4" s="82">
        <f>'Scenario 0'!U$40</f>
        <v>0.21052631578947367</v>
      </c>
      <c r="K4" s="82">
        <f>'Scenario 0'!H$55</f>
        <v>0.28512396694214875</v>
      </c>
      <c r="L4" s="83">
        <f>'Scenario 0'!U$55</f>
        <v>0.40517241379310343</v>
      </c>
    </row>
    <row r="5" spans="2:12" s="42" customFormat="1" ht="22.5" x14ac:dyDescent="0.25">
      <c r="B5" s="48" t="str">
        <f>'Scenario 24'!$H$2</f>
        <v>Scenario 24 (D2, D4, D5, D8)</v>
      </c>
      <c r="C5" s="49">
        <f>'Scenario 24'!H$10</f>
        <v>0.23643632210165619</v>
      </c>
      <c r="D5" s="49">
        <f>'Scenario 24'!H$25</f>
        <v>0.27239884393063585</v>
      </c>
      <c r="E5" s="49">
        <f>'Scenario 24'!U$10</f>
        <v>0.2313538580445704</v>
      </c>
      <c r="F5" s="49">
        <f>'Scenario 24'!U$25</f>
        <v>0.26674786845310594</v>
      </c>
      <c r="G5" s="49">
        <f>'Scenario 24'!AH$10</f>
        <v>0.26011560693641617</v>
      </c>
      <c r="H5" s="49">
        <f>'Scenario 24'!AH$25</f>
        <v>0.27407407407407408</v>
      </c>
      <c r="I5" s="49">
        <f>'Scenario 24'!H$40</f>
        <v>0.23834988540870894</v>
      </c>
      <c r="J5" s="49">
        <f>'Scenario 24'!U$40</f>
        <v>0.2416452442159383</v>
      </c>
      <c r="K5" s="49">
        <f>'Scenario 24'!H$55</f>
        <v>0.36363636363636365</v>
      </c>
      <c r="L5" s="50">
        <f>'Scenario 24'!U$55</f>
        <v>0.52631578947368418</v>
      </c>
    </row>
    <row r="6" spans="2:12" ht="22.5" x14ac:dyDescent="0.25">
      <c r="B6" s="60" t="str">
        <f>'Scenario I-16'!$H$2</f>
        <v>Scenario I-16 (I2, I6, I8, I13)</v>
      </c>
      <c r="C6" s="61">
        <f>'Scenario I-16'!H$10</f>
        <v>0.22969332780770824</v>
      </c>
      <c r="D6" s="61">
        <f>'Scenario I-16'!H$25</f>
        <v>0.24208809135399673</v>
      </c>
      <c r="E6" s="61">
        <f>'Scenario I-16'!U$10</f>
        <v>0.19950320303307623</v>
      </c>
      <c r="F6" s="61">
        <f>'Scenario I-16'!U$25</f>
        <v>0.21563011456628478</v>
      </c>
      <c r="G6" s="61">
        <f>'Scenario I-16'!AH$10</f>
        <v>0.34273318872017355</v>
      </c>
      <c r="H6" s="61">
        <f>'Scenario I-16'!AH$25</f>
        <v>0.34083044982698962</v>
      </c>
      <c r="I6" s="61">
        <f>'Scenario I-16'!H$40</f>
        <v>0.21158129175946547</v>
      </c>
      <c r="J6" s="61">
        <f>'Scenario I-16'!U$40</f>
        <v>0.1906005221932115</v>
      </c>
      <c r="K6" s="61">
        <f>'Scenario I-16'!H$55</f>
        <v>0.26923076923076922</v>
      </c>
      <c r="L6" s="62">
        <f>'Scenario I-16'!U$55</f>
        <v>0.39823008849557523</v>
      </c>
    </row>
    <row r="7" spans="2:12" s="42" customFormat="1" ht="22.5" x14ac:dyDescent="0.25">
      <c r="B7" s="93" t="str">
        <f>'Scenario Int-5'!$H$2</f>
        <v>Scenario Int-5 (Scenarios 24 &amp; I-16)</v>
      </c>
      <c r="C7" s="94">
        <f>'Scenario Int-5'!H$10</f>
        <v>0.28553232140961682</v>
      </c>
      <c r="D7" s="94">
        <f>'Scenario Int-5'!H$25</f>
        <v>0.32322559146951019</v>
      </c>
      <c r="E7" s="94">
        <f>'Scenario Int-5'!U$10</f>
        <v>0.25509013098171446</v>
      </c>
      <c r="F7" s="94">
        <f>'Scenario Int-5'!U$25</f>
        <v>0.28943154523618897</v>
      </c>
      <c r="G7" s="94">
        <f>'Scenario Int-5'!AH$10</f>
        <v>0.40914866581956799</v>
      </c>
      <c r="H7" s="94">
        <f>'Scenario Int-5'!AH$25</f>
        <v>0.47424892703862659</v>
      </c>
      <c r="I7" s="94">
        <f>'Scenario Int-5'!H$40</f>
        <v>0.2479276563677468</v>
      </c>
      <c r="J7" s="94">
        <f>'Scenario Int-5'!U$40</f>
        <v>0.22164948453608246</v>
      </c>
      <c r="K7" s="94">
        <f>'Scenario Int-5'!H$55</f>
        <v>0.41806722689075632</v>
      </c>
      <c r="L7" s="95">
        <f>'Scenario Int-5'!U$55</f>
        <v>0.55652173913043479</v>
      </c>
    </row>
    <row r="8" spans="2:12" x14ac:dyDescent="0.25">
      <c r="B8" s="36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12" s="42" customFormat="1" x14ac:dyDescent="0.25"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12" x14ac:dyDescent="0.25">
      <c r="B10" s="36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2:12" s="42" customFormat="1" x14ac:dyDescent="0.25"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2:12" x14ac:dyDescent="0.25">
      <c r="B12" s="36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2:12" s="42" customFormat="1" x14ac:dyDescent="0.25"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2:12" x14ac:dyDescent="0.25">
      <c r="B14" s="36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2" s="42" customFormat="1" x14ac:dyDescent="0.25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2:12" x14ac:dyDescent="0.25">
      <c r="B16" s="36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2:12" s="42" customFormat="1" x14ac:dyDescent="0.25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25">
      <c r="B18" s="36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2:12" s="42" customFormat="1" x14ac:dyDescent="0.25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25">
      <c r="B20" s="36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s="42" customFormat="1" x14ac:dyDescent="0.25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25">
      <c r="B22" s="36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2:12" s="42" customFormat="1" x14ac:dyDescent="0.2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25">
      <c r="B24" s="36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2:12" s="42" customFormat="1" x14ac:dyDescent="0.2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2:12" x14ac:dyDescent="0.25">
      <c r="B26" s="36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2:12" s="42" customFormat="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2:12" x14ac:dyDescent="0.25">
      <c r="B28" s="36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2:12" s="42" customFormat="1" x14ac:dyDescent="0.2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2:12" s="47" customFormat="1" x14ac:dyDescent="0.25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2:12" s="42" customFormat="1" x14ac:dyDescent="0.25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31"/>
  <sheetViews>
    <sheetView showGridLines="0" topLeftCell="A3" workbookViewId="0">
      <selection activeCell="H17" sqref="H17"/>
    </sheetView>
  </sheetViews>
  <sheetFormatPr defaultRowHeight="15" x14ac:dyDescent="0.25"/>
  <cols>
    <col min="2" max="2" width="21.42578125" customWidth="1"/>
    <col min="3" max="3" width="9.42578125" style="37" customWidth="1"/>
    <col min="4" max="4" width="9.28515625" style="37" customWidth="1"/>
    <col min="5" max="5" width="11" style="37" customWidth="1"/>
    <col min="6" max="6" width="11.42578125" style="37" customWidth="1"/>
    <col min="7" max="7" width="12" style="37" customWidth="1"/>
    <col min="8" max="8" width="11.42578125" style="37" customWidth="1"/>
    <col min="9" max="9" width="9.7109375" style="37" customWidth="1"/>
    <col min="10" max="10" width="10.28515625" style="37" customWidth="1"/>
    <col min="11" max="11" width="8.85546875" style="37" customWidth="1"/>
    <col min="12" max="12" width="8.7109375" style="37" customWidth="1"/>
  </cols>
  <sheetData>
    <row r="1" spans="2:12" x14ac:dyDescent="0.25">
      <c r="B1" t="s">
        <v>32</v>
      </c>
    </row>
    <row r="3" spans="2:12" ht="55.5" customHeight="1" x14ac:dyDescent="0.25">
      <c r="B3" s="51"/>
      <c r="C3" s="52" t="s">
        <v>52</v>
      </c>
      <c r="D3" s="52" t="s">
        <v>53</v>
      </c>
      <c r="E3" s="52" t="s">
        <v>26</v>
      </c>
      <c r="F3" s="52" t="s">
        <v>54</v>
      </c>
      <c r="G3" s="52" t="s">
        <v>27</v>
      </c>
      <c r="H3" s="52" t="s">
        <v>55</v>
      </c>
      <c r="I3" s="52" t="s">
        <v>28</v>
      </c>
      <c r="J3" s="52" t="s">
        <v>56</v>
      </c>
      <c r="K3" s="52" t="s">
        <v>57</v>
      </c>
      <c r="L3" s="53" t="s">
        <v>58</v>
      </c>
    </row>
    <row r="4" spans="2:12" s="35" customFormat="1" ht="22.5" x14ac:dyDescent="0.25">
      <c r="B4" s="81" t="str">
        <f>'Scenario 0'!$H$2</f>
        <v>Scenario 0 (DOE Baseline LCC Model)</v>
      </c>
      <c r="C4" s="82">
        <f>'Scenario 0'!H$11</f>
        <v>0.28058318045766151</v>
      </c>
      <c r="D4" s="82">
        <f>'Scenario 0'!H$26</f>
        <v>0.30404378230465184</v>
      </c>
      <c r="E4" s="82">
        <f>'Scenario 0'!U$11</f>
        <v>0.25024213075060531</v>
      </c>
      <c r="F4" s="82">
        <f>'Scenario 0'!U$26</f>
        <v>0.27245168624478971</v>
      </c>
      <c r="G4" s="82">
        <f>'Scenario 0'!AH$11</f>
        <v>0.40750390828556537</v>
      </c>
      <c r="H4" s="82">
        <f>'Scenario 0'!AH$26</f>
        <v>0.43</v>
      </c>
      <c r="I4" s="82">
        <f>'Scenario 0'!H$41</f>
        <v>0.26355525051475637</v>
      </c>
      <c r="J4" s="82">
        <f>'Scenario 0'!U$41</f>
        <v>0.24038461538461539</v>
      </c>
      <c r="K4" s="82">
        <f>'Scenario 0'!H$56</f>
        <v>0.31337325349301398</v>
      </c>
      <c r="L4" s="83">
        <f>'Scenario 0'!U$56</f>
        <v>0.43697478991596639</v>
      </c>
    </row>
    <row r="5" spans="2:12" s="42" customFormat="1" ht="22.5" x14ac:dyDescent="0.25">
      <c r="B5" s="48" t="str">
        <f>'Scenario 24'!$H$2</f>
        <v>Scenario 24 (D2, D4, D5, D8)</v>
      </c>
      <c r="C5" s="49">
        <f>'Scenario 24'!H$11</f>
        <v>0.30277838547363817</v>
      </c>
      <c r="D5" s="49">
        <f>'Scenario 24'!H$26</f>
        <v>0.33894809212787902</v>
      </c>
      <c r="E5" s="49">
        <f>'Scenario 24'!U$11</f>
        <v>0.28421849375551911</v>
      </c>
      <c r="F5" s="49">
        <f>'Scenario 24'!U$26</f>
        <v>0.31785714285714284</v>
      </c>
      <c r="G5" s="49">
        <f>'Scenario 24'!AH$11</f>
        <v>0.42656688493919553</v>
      </c>
      <c r="H5" s="49">
        <f>'Scenario 24'!AH$26</f>
        <v>0.46376811594202899</v>
      </c>
      <c r="I5" s="49">
        <f>'Scenario 24'!H$41</f>
        <v>0.26994780014914244</v>
      </c>
      <c r="J5" s="49">
        <f>'Scenario 24'!U$41</f>
        <v>0.28354430379746837</v>
      </c>
      <c r="K5" s="49">
        <f>'Scenario 24'!H$56</f>
        <v>0.4403470715835141</v>
      </c>
      <c r="L5" s="50">
        <f>'Scenario 24'!U$56</f>
        <v>0.57264957264957261</v>
      </c>
    </row>
    <row r="6" spans="2:12" ht="22.5" x14ac:dyDescent="0.25">
      <c r="B6" s="60" t="str">
        <f>'Scenario I-16'!$H$2</f>
        <v>Scenario I-16 (I2, I6, I8, I13)</v>
      </c>
      <c r="C6" s="61">
        <f>'Scenario I-16'!H$11</f>
        <v>0.25185972369819343</v>
      </c>
      <c r="D6" s="61">
        <f>'Scenario I-16'!H$26</f>
        <v>0.25920292059628841</v>
      </c>
      <c r="E6" s="61">
        <f>'Scenario I-16'!U$11</f>
        <v>0.2215358527131783</v>
      </c>
      <c r="F6" s="61">
        <f>'Scenario I-16'!U$26</f>
        <v>0.23473644292756921</v>
      </c>
      <c r="G6" s="61">
        <f>'Scenario I-16'!AH$11</f>
        <v>0.37089201877934275</v>
      </c>
      <c r="H6" s="61">
        <f>'Scenario I-16'!AH$26</f>
        <v>0.35833333333333334</v>
      </c>
      <c r="I6" s="61">
        <f>'Scenario I-16'!H$41</f>
        <v>0.23145604395604397</v>
      </c>
      <c r="J6" s="61">
        <f>'Scenario I-16'!U$41</f>
        <v>0.21634615384615385</v>
      </c>
      <c r="K6" s="61">
        <f>'Scenario I-16'!H$56</f>
        <v>0.27544910179640719</v>
      </c>
      <c r="L6" s="62">
        <f>'Scenario I-16'!U$56</f>
        <v>0.42016806722689076</v>
      </c>
    </row>
    <row r="7" spans="2:12" s="42" customFormat="1" ht="22.5" x14ac:dyDescent="0.25">
      <c r="B7" s="93" t="str">
        <f>'Scenario Int-5'!$H$2</f>
        <v>Scenario Int-5 (Scenarios 24 &amp; I-16)</v>
      </c>
      <c r="C7" s="94">
        <f>'Scenario Int-5'!H$11</f>
        <v>0.31991185897435898</v>
      </c>
      <c r="D7" s="94">
        <f>'Scenario Int-5'!H$26</f>
        <v>0.36520626798848738</v>
      </c>
      <c r="E7" s="94">
        <f>'Scenario Int-5'!U$11</f>
        <v>0.28969877277798439</v>
      </c>
      <c r="F7" s="94">
        <f>'Scenario Int-5'!U$26</f>
        <v>0.33736821554080437</v>
      </c>
      <c r="G7" s="94">
        <f>'Scenario Int-5'!AH$11</f>
        <v>0.44109277177006262</v>
      </c>
      <c r="H7" s="94">
        <f>'Scenario Int-5'!AH$26</f>
        <v>0.48368522072936659</v>
      </c>
      <c r="I7" s="94">
        <f>'Scenario Int-5'!H$41</f>
        <v>0.28612099644128114</v>
      </c>
      <c r="J7" s="94">
        <f>'Scenario Int-5'!U$41</f>
        <v>0.27860696517412936</v>
      </c>
      <c r="K7" s="94">
        <f>'Scenario Int-5'!H$56</f>
        <v>0.45901639344262296</v>
      </c>
      <c r="L7" s="95">
        <f>'Scenario Int-5'!U$56</f>
        <v>0.61864406779661019</v>
      </c>
    </row>
    <row r="8" spans="2:12" x14ac:dyDescent="0.25">
      <c r="B8" s="36"/>
      <c r="C8" s="57"/>
      <c r="D8" s="39"/>
      <c r="E8" s="39"/>
      <c r="F8" s="39"/>
      <c r="G8" s="39"/>
      <c r="H8" s="39"/>
      <c r="I8" s="39"/>
      <c r="J8" s="39"/>
      <c r="K8" s="39"/>
      <c r="L8" s="39"/>
    </row>
    <row r="9" spans="2:12" s="42" customFormat="1" x14ac:dyDescent="0.25">
      <c r="B9" s="40"/>
      <c r="C9" s="56"/>
      <c r="D9" s="41"/>
      <c r="E9" s="41"/>
      <c r="F9" s="41"/>
      <c r="G9" s="41"/>
      <c r="H9" s="41"/>
      <c r="I9" s="41"/>
      <c r="J9" s="41"/>
      <c r="K9" s="41"/>
      <c r="L9" s="41"/>
    </row>
    <row r="10" spans="2:12" x14ac:dyDescent="0.25">
      <c r="B10" s="36"/>
      <c r="C10" s="57"/>
      <c r="D10" s="39"/>
      <c r="E10" s="39"/>
      <c r="F10" s="39"/>
      <c r="G10" s="39"/>
      <c r="H10" s="39"/>
      <c r="I10" s="39"/>
      <c r="J10" s="39"/>
      <c r="K10" s="39"/>
      <c r="L10" s="39"/>
    </row>
    <row r="11" spans="2:12" s="42" customFormat="1" x14ac:dyDescent="0.25">
      <c r="B11" s="40"/>
      <c r="C11" s="56"/>
      <c r="D11" s="41"/>
      <c r="E11" s="41"/>
      <c r="F11" s="41"/>
      <c r="G11" s="41"/>
      <c r="H11" s="41"/>
      <c r="I11" s="41"/>
      <c r="J11" s="41"/>
      <c r="K11" s="41"/>
      <c r="L11" s="41"/>
    </row>
    <row r="12" spans="2:12" x14ac:dyDescent="0.25">
      <c r="B12" s="36"/>
      <c r="C12" s="57"/>
      <c r="D12" s="39"/>
      <c r="E12" s="39"/>
      <c r="F12" s="39"/>
      <c r="G12" s="39"/>
      <c r="H12" s="39"/>
      <c r="I12" s="39"/>
      <c r="J12" s="39"/>
      <c r="K12" s="39"/>
      <c r="L12" s="39"/>
    </row>
    <row r="13" spans="2:12" s="42" customFormat="1" x14ac:dyDescent="0.25">
      <c r="B13" s="40"/>
      <c r="C13" s="56"/>
      <c r="D13" s="41"/>
      <c r="E13" s="41"/>
      <c r="F13" s="41"/>
      <c r="G13" s="41"/>
      <c r="H13" s="41"/>
      <c r="I13" s="41"/>
      <c r="J13" s="41"/>
      <c r="K13" s="41"/>
      <c r="L13" s="41"/>
    </row>
    <row r="14" spans="2:12" x14ac:dyDescent="0.25">
      <c r="B14" s="36"/>
      <c r="C14" s="57"/>
      <c r="D14" s="39"/>
      <c r="E14" s="39"/>
      <c r="F14" s="39"/>
      <c r="G14" s="39"/>
      <c r="H14" s="39"/>
      <c r="I14" s="39"/>
      <c r="J14" s="39"/>
      <c r="K14" s="39"/>
      <c r="L14" s="39"/>
    </row>
    <row r="15" spans="2:12" s="42" customFormat="1" x14ac:dyDescent="0.25">
      <c r="B15" s="40"/>
      <c r="C15" s="56"/>
      <c r="D15" s="41"/>
      <c r="E15" s="41"/>
      <c r="F15" s="41"/>
      <c r="G15" s="41"/>
      <c r="H15" s="41"/>
      <c r="I15" s="41"/>
      <c r="J15" s="41"/>
      <c r="K15" s="41"/>
      <c r="L15" s="41"/>
    </row>
    <row r="16" spans="2:12" x14ac:dyDescent="0.25">
      <c r="B16" s="36"/>
      <c r="C16" s="57"/>
      <c r="D16" s="39"/>
      <c r="E16" s="39"/>
      <c r="F16" s="39"/>
      <c r="G16" s="39"/>
      <c r="H16" s="39"/>
      <c r="I16" s="39"/>
      <c r="J16" s="39"/>
      <c r="K16" s="39"/>
      <c r="L16" s="39"/>
    </row>
    <row r="17" spans="2:12" s="42" customFormat="1" x14ac:dyDescent="0.25">
      <c r="B17" s="40"/>
      <c r="C17" s="56"/>
      <c r="D17" s="41"/>
      <c r="E17" s="41"/>
      <c r="F17" s="41"/>
      <c r="G17" s="41"/>
      <c r="H17" s="41"/>
      <c r="I17" s="41"/>
      <c r="J17" s="41"/>
      <c r="K17" s="41"/>
      <c r="L17" s="41"/>
    </row>
    <row r="18" spans="2:12" x14ac:dyDescent="0.25">
      <c r="B18" s="36"/>
      <c r="C18" s="57"/>
      <c r="D18" s="39"/>
      <c r="E18" s="39"/>
      <c r="F18" s="39"/>
      <c r="G18" s="39"/>
      <c r="H18" s="39"/>
      <c r="I18" s="39"/>
      <c r="J18" s="39"/>
      <c r="K18" s="39"/>
      <c r="L18" s="39"/>
    </row>
    <row r="19" spans="2:12" s="42" customFormat="1" x14ac:dyDescent="0.25">
      <c r="B19" s="40"/>
      <c r="C19" s="56"/>
      <c r="D19" s="41"/>
      <c r="E19" s="41"/>
      <c r="F19" s="41"/>
      <c r="G19" s="41"/>
      <c r="H19" s="41"/>
      <c r="I19" s="41"/>
      <c r="J19" s="41"/>
      <c r="K19" s="41"/>
      <c r="L19" s="41"/>
    </row>
    <row r="20" spans="2:12" x14ac:dyDescent="0.25">
      <c r="B20" s="36"/>
      <c r="C20" s="57"/>
      <c r="D20" s="39"/>
      <c r="E20" s="39"/>
      <c r="F20" s="39"/>
      <c r="G20" s="39"/>
      <c r="H20" s="39"/>
      <c r="I20" s="39"/>
      <c r="J20" s="39"/>
      <c r="K20" s="39"/>
      <c r="L20" s="39"/>
    </row>
    <row r="21" spans="2:12" s="42" customFormat="1" x14ac:dyDescent="0.25">
      <c r="B21" s="40"/>
      <c r="C21" s="56"/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25">
      <c r="B22" s="36"/>
      <c r="C22" s="57"/>
      <c r="D22" s="39"/>
      <c r="E22" s="39"/>
      <c r="F22" s="39"/>
      <c r="G22" s="39"/>
      <c r="H22" s="39"/>
      <c r="I22" s="39"/>
      <c r="J22" s="39"/>
      <c r="K22" s="39"/>
      <c r="L22" s="39"/>
    </row>
    <row r="23" spans="2:12" s="42" customFormat="1" x14ac:dyDescent="0.25">
      <c r="B23" s="40"/>
      <c r="C23" s="56"/>
      <c r="D23" s="41"/>
      <c r="E23" s="41"/>
      <c r="F23" s="41"/>
      <c r="G23" s="41"/>
      <c r="H23" s="41"/>
      <c r="I23" s="41"/>
      <c r="J23" s="41"/>
      <c r="K23" s="41"/>
      <c r="L23" s="41"/>
    </row>
    <row r="24" spans="2:12" x14ac:dyDescent="0.25">
      <c r="B24" s="36"/>
      <c r="C24" s="57"/>
      <c r="D24" s="39"/>
      <c r="E24" s="39"/>
      <c r="F24" s="39"/>
      <c r="G24" s="39"/>
      <c r="H24" s="39"/>
      <c r="I24" s="39"/>
      <c r="J24" s="39"/>
      <c r="K24" s="39"/>
      <c r="L24" s="39"/>
    </row>
    <row r="25" spans="2:12" s="42" customFormat="1" x14ac:dyDescent="0.25">
      <c r="B25" s="40"/>
      <c r="C25" s="56"/>
      <c r="D25" s="41"/>
      <c r="E25" s="41"/>
      <c r="F25" s="41"/>
      <c r="G25" s="41"/>
      <c r="H25" s="41"/>
      <c r="I25" s="41"/>
      <c r="J25" s="41"/>
      <c r="K25" s="41"/>
      <c r="L25" s="41"/>
    </row>
    <row r="26" spans="2:12" x14ac:dyDescent="0.25">
      <c r="B26" s="36"/>
      <c r="C26" s="57"/>
      <c r="D26" s="39"/>
      <c r="E26" s="39"/>
      <c r="F26" s="39"/>
      <c r="G26" s="39"/>
      <c r="H26" s="39"/>
      <c r="I26" s="39"/>
      <c r="J26" s="39"/>
      <c r="K26" s="39"/>
      <c r="L26" s="39"/>
    </row>
    <row r="27" spans="2:12" s="42" customFormat="1" x14ac:dyDescent="0.25">
      <c r="B27" s="40"/>
      <c r="C27" s="56"/>
      <c r="D27" s="41"/>
      <c r="E27" s="41"/>
      <c r="F27" s="41"/>
      <c r="G27" s="41"/>
      <c r="H27" s="41"/>
      <c r="I27" s="41"/>
      <c r="J27" s="41"/>
      <c r="K27" s="41"/>
      <c r="L27" s="41"/>
    </row>
    <row r="28" spans="2:12" x14ac:dyDescent="0.25">
      <c r="B28" s="36"/>
      <c r="C28" s="57"/>
      <c r="D28" s="39"/>
      <c r="E28" s="39"/>
      <c r="F28" s="39"/>
      <c r="G28" s="39"/>
      <c r="H28" s="39"/>
      <c r="I28" s="39"/>
      <c r="J28" s="39"/>
      <c r="K28" s="39"/>
      <c r="L28" s="39"/>
    </row>
    <row r="29" spans="2:12" s="42" customFormat="1" x14ac:dyDescent="0.25">
      <c r="B29" s="40"/>
      <c r="C29" s="56"/>
      <c r="D29" s="41"/>
      <c r="E29" s="41"/>
      <c r="F29" s="41"/>
      <c r="G29" s="41"/>
      <c r="H29" s="41"/>
      <c r="I29" s="41"/>
      <c r="J29" s="41"/>
      <c r="K29" s="41"/>
      <c r="L29" s="41"/>
    </row>
    <row r="30" spans="2:12" s="47" customFormat="1" x14ac:dyDescent="0.25">
      <c r="B30" s="45"/>
      <c r="C30" s="58"/>
      <c r="D30" s="46"/>
      <c r="E30" s="46"/>
      <c r="F30" s="46"/>
      <c r="G30" s="46"/>
      <c r="H30" s="46"/>
      <c r="I30" s="46"/>
      <c r="J30" s="46"/>
      <c r="K30" s="46"/>
      <c r="L30" s="46"/>
    </row>
    <row r="31" spans="2:12" s="42" customFormat="1" x14ac:dyDescent="0.25">
      <c r="B31" s="43"/>
      <c r="C31" s="59"/>
      <c r="D31" s="44"/>
      <c r="E31" s="44"/>
      <c r="F31" s="44"/>
      <c r="G31" s="44"/>
      <c r="H31" s="44"/>
      <c r="I31" s="44"/>
      <c r="J31" s="44"/>
      <c r="K31" s="44"/>
      <c r="L31" s="4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M57"/>
  <sheetViews>
    <sheetView topLeftCell="A13" workbookViewId="0">
      <selection activeCell="D45" sqref="D45"/>
    </sheetView>
  </sheetViews>
  <sheetFormatPr defaultRowHeight="11.25" x14ac:dyDescent="0.2"/>
  <cols>
    <col min="1" max="1" width="9.140625" style="5"/>
    <col min="2" max="2" width="5.7109375" style="5" customWidth="1"/>
    <col min="3" max="3" width="10" style="5" customWidth="1"/>
    <col min="4" max="7" width="8.5703125" style="5" customWidth="1"/>
    <col min="8" max="8" width="10.7109375" style="5" customWidth="1"/>
    <col min="9" max="9" width="7.140625" style="5" customWidth="1"/>
    <col min="10" max="10" width="10.7109375" style="5" customWidth="1"/>
    <col min="11" max="11" width="7.140625" style="5" customWidth="1"/>
    <col min="12" max="12" width="10" style="5" customWidth="1"/>
    <col min="13" max="13" width="7.140625" style="5" customWidth="1"/>
    <col min="14" max="14" width="9.140625" style="5"/>
    <col min="15" max="15" width="5.7109375" style="5" customWidth="1"/>
    <col min="16" max="16" width="9.140625" style="5"/>
    <col min="17" max="20" width="8.5703125" style="5" customWidth="1"/>
    <col min="21" max="21" width="10.7109375" style="5" customWidth="1"/>
    <col min="22" max="22" width="7.85546875" style="5" customWidth="1"/>
    <col min="23" max="23" width="12.140625" style="5" customWidth="1"/>
    <col min="24" max="24" width="7.85546875" style="5" customWidth="1"/>
    <col min="25" max="25" width="12.140625" style="5" customWidth="1"/>
    <col min="26" max="26" width="7.85546875" style="5" customWidth="1"/>
    <col min="27" max="27" width="9.140625" style="5"/>
    <col min="28" max="28" width="5.7109375" style="5" customWidth="1"/>
    <col min="29" max="29" width="9.140625" style="5"/>
    <col min="30" max="33" width="8.5703125" style="5" customWidth="1"/>
    <col min="34" max="34" width="10.7109375" style="5" customWidth="1"/>
    <col min="35" max="35" width="7.85546875" style="5" customWidth="1"/>
    <col min="36" max="36" width="12.140625" style="5" customWidth="1"/>
    <col min="37" max="37" width="7.85546875" style="5" customWidth="1"/>
    <col min="38" max="38" width="12.140625" style="5" customWidth="1"/>
    <col min="39" max="39" width="7.85546875" style="5" customWidth="1"/>
    <col min="40" max="40" width="9.140625" style="5"/>
    <col min="41" max="41" width="5.7109375" style="5" customWidth="1"/>
    <col min="42" max="42" width="9.140625" style="5"/>
    <col min="43" max="46" width="8.5703125" style="5" customWidth="1"/>
    <col min="47" max="47" width="10.7109375" style="5" customWidth="1"/>
    <col min="48" max="48" width="7.85546875" style="5" customWidth="1"/>
    <col min="49" max="49" width="12.140625" style="5" customWidth="1"/>
    <col min="50" max="50" width="7.85546875" style="5" customWidth="1"/>
    <col min="51" max="51" width="12.140625" style="5" customWidth="1"/>
    <col min="52" max="52" width="7.85546875" style="5" customWidth="1"/>
    <col min="53" max="53" width="9.140625" style="5"/>
    <col min="54" max="54" width="5.7109375" style="5" customWidth="1"/>
    <col min="55" max="55" width="9.140625" style="5"/>
    <col min="56" max="59" width="8.5703125" style="5" customWidth="1"/>
    <col min="60" max="60" width="10.7109375" style="5" customWidth="1"/>
    <col min="61" max="61" width="7.85546875" style="5" customWidth="1"/>
    <col min="62" max="62" width="12.140625" style="5" customWidth="1"/>
    <col min="63" max="63" width="7.85546875" style="5" customWidth="1"/>
    <col min="64" max="64" width="12.140625" style="5" customWidth="1"/>
    <col min="65" max="65" width="7.85546875" style="5" customWidth="1"/>
    <col min="66" max="16384" width="9.140625" style="5"/>
  </cols>
  <sheetData>
    <row r="2" spans="1:65" ht="21.75" customHeight="1" x14ac:dyDescent="0.2">
      <c r="B2" s="1" t="s">
        <v>34</v>
      </c>
      <c r="C2" s="2"/>
      <c r="D2" s="2"/>
      <c r="E2" s="2"/>
      <c r="F2" s="2"/>
      <c r="G2" s="2"/>
      <c r="H2" s="3" t="s">
        <v>0</v>
      </c>
      <c r="I2" s="2"/>
      <c r="J2" s="2"/>
      <c r="K2" s="2"/>
      <c r="L2" s="2"/>
      <c r="M2" s="4"/>
      <c r="O2" s="117" t="s">
        <v>36</v>
      </c>
      <c r="P2" s="118"/>
      <c r="Q2" s="118"/>
      <c r="R2" s="2"/>
      <c r="S2" s="2"/>
      <c r="T2" s="2"/>
      <c r="U2" s="3" t="s">
        <v>0</v>
      </c>
      <c r="V2" s="2"/>
      <c r="W2" s="2"/>
      <c r="X2" s="2"/>
      <c r="Y2" s="2"/>
      <c r="Z2" s="4"/>
      <c r="AB2" s="117" t="s">
        <v>37</v>
      </c>
      <c r="AC2" s="118"/>
      <c r="AD2" s="118"/>
      <c r="AE2" s="2"/>
      <c r="AF2" s="2"/>
      <c r="AG2" s="2"/>
      <c r="AH2" s="3" t="s">
        <v>0</v>
      </c>
      <c r="AI2" s="2"/>
      <c r="AJ2" s="2"/>
      <c r="AK2" s="2"/>
      <c r="AL2" s="2"/>
      <c r="AM2" s="4"/>
      <c r="AO2" s="117" t="s">
        <v>40</v>
      </c>
      <c r="AP2" s="118"/>
      <c r="AQ2" s="118"/>
      <c r="AR2" s="2"/>
      <c r="AS2" s="2"/>
      <c r="AT2" s="2"/>
      <c r="AU2" s="3" t="s">
        <v>0</v>
      </c>
      <c r="AV2" s="2"/>
      <c r="AW2" s="2"/>
      <c r="AX2" s="2"/>
      <c r="AY2" s="2"/>
      <c r="AZ2" s="4"/>
      <c r="BB2" s="117" t="s">
        <v>42</v>
      </c>
      <c r="BC2" s="118"/>
      <c r="BD2" s="118"/>
      <c r="BE2" s="2"/>
      <c r="BF2" s="2"/>
      <c r="BG2" s="2"/>
      <c r="BH2" s="3" t="s">
        <v>0</v>
      </c>
      <c r="BI2" s="2"/>
      <c r="BJ2" s="2"/>
      <c r="BK2" s="2"/>
      <c r="BL2" s="2"/>
      <c r="BM2" s="4"/>
    </row>
    <row r="3" spans="1:65" x14ac:dyDescent="0.2">
      <c r="B3" s="32"/>
      <c r="C3" s="33"/>
      <c r="D3" s="33"/>
      <c r="E3" s="33"/>
      <c r="F3" s="33"/>
      <c r="G3" s="33"/>
      <c r="H3" s="33"/>
      <c r="I3" s="119" t="s">
        <v>4</v>
      </c>
      <c r="J3" s="119"/>
      <c r="K3" s="119"/>
      <c r="L3" s="119"/>
      <c r="M3" s="120"/>
      <c r="N3" s="6"/>
      <c r="O3" s="10"/>
      <c r="P3" s="6"/>
      <c r="Q3" s="6"/>
      <c r="R3" s="6"/>
      <c r="S3" s="6"/>
      <c r="T3" s="6"/>
      <c r="U3" s="6"/>
      <c r="V3" s="121" t="s">
        <v>4</v>
      </c>
      <c r="W3" s="121"/>
      <c r="X3" s="121"/>
      <c r="Y3" s="121"/>
      <c r="Z3" s="122"/>
      <c r="AB3" s="10"/>
      <c r="AC3" s="6"/>
      <c r="AD3" s="6"/>
      <c r="AE3" s="6"/>
      <c r="AF3" s="6"/>
      <c r="AG3" s="6"/>
      <c r="AH3" s="6"/>
      <c r="AI3" s="121" t="s">
        <v>4</v>
      </c>
      <c r="AJ3" s="121"/>
      <c r="AK3" s="121"/>
      <c r="AL3" s="121"/>
      <c r="AM3" s="122"/>
      <c r="AO3" s="10"/>
      <c r="AP3" s="6"/>
      <c r="AQ3" s="6"/>
      <c r="AR3" s="6"/>
      <c r="AS3" s="6"/>
      <c r="AT3" s="6"/>
      <c r="AU3" s="6"/>
      <c r="AV3" s="121" t="s">
        <v>4</v>
      </c>
      <c r="AW3" s="121"/>
      <c r="AX3" s="121"/>
      <c r="AY3" s="121"/>
      <c r="AZ3" s="122"/>
      <c r="BB3" s="10"/>
      <c r="BC3" s="6"/>
      <c r="BD3" s="6"/>
      <c r="BE3" s="6"/>
      <c r="BF3" s="6"/>
      <c r="BG3" s="6"/>
      <c r="BH3" s="6"/>
      <c r="BI3" s="121" t="s">
        <v>4</v>
      </c>
      <c r="BJ3" s="121"/>
      <c r="BK3" s="121"/>
      <c r="BL3" s="121"/>
      <c r="BM3" s="122"/>
    </row>
    <row r="4" spans="1:65" x14ac:dyDescent="0.2">
      <c r="A4" s="7"/>
      <c r="B4" s="19"/>
      <c r="C4" s="21"/>
      <c r="D4" s="31"/>
      <c r="E4" s="31"/>
      <c r="F4" s="31"/>
      <c r="G4" s="31"/>
      <c r="H4" s="31"/>
      <c r="I4" s="21" t="s">
        <v>3</v>
      </c>
      <c r="J4" s="21" t="s">
        <v>23</v>
      </c>
      <c r="K4" s="21" t="s">
        <v>3</v>
      </c>
      <c r="L4" s="21" t="s">
        <v>23</v>
      </c>
      <c r="M4" s="20" t="s">
        <v>25</v>
      </c>
      <c r="N4" s="7"/>
      <c r="O4" s="13"/>
      <c r="P4" s="15"/>
      <c r="Q4" s="34"/>
      <c r="R4" s="34"/>
      <c r="S4" s="34"/>
      <c r="T4" s="34"/>
      <c r="U4" s="34"/>
      <c r="V4" s="15" t="s">
        <v>3</v>
      </c>
      <c r="W4" s="15" t="s">
        <v>23</v>
      </c>
      <c r="X4" s="15" t="s">
        <v>3</v>
      </c>
      <c r="Y4" s="15" t="s">
        <v>23</v>
      </c>
      <c r="Z4" s="14" t="s">
        <v>25</v>
      </c>
      <c r="AA4" s="7"/>
      <c r="AB4" s="13"/>
      <c r="AC4" s="15"/>
      <c r="AD4" s="34"/>
      <c r="AE4" s="34"/>
      <c r="AF4" s="34"/>
      <c r="AG4" s="34"/>
      <c r="AH4" s="34"/>
      <c r="AI4" s="15" t="s">
        <v>3</v>
      </c>
      <c r="AJ4" s="15" t="s">
        <v>23</v>
      </c>
      <c r="AK4" s="15" t="s">
        <v>3</v>
      </c>
      <c r="AL4" s="15" t="s">
        <v>23</v>
      </c>
      <c r="AM4" s="14" t="s">
        <v>25</v>
      </c>
      <c r="AO4" s="13"/>
      <c r="AP4" s="15"/>
      <c r="AQ4" s="34"/>
      <c r="AR4" s="34"/>
      <c r="AS4" s="34"/>
      <c r="AT4" s="34"/>
      <c r="AU4" s="34"/>
      <c r="AV4" s="15" t="s">
        <v>3</v>
      </c>
      <c r="AW4" s="15" t="s">
        <v>23</v>
      </c>
      <c r="AX4" s="15" t="s">
        <v>3</v>
      </c>
      <c r="AY4" s="15" t="s">
        <v>23</v>
      </c>
      <c r="AZ4" s="14" t="s">
        <v>25</v>
      </c>
      <c r="BA4" s="7"/>
      <c r="BB4" s="19"/>
      <c r="BC4" s="21"/>
      <c r="BD4" s="31"/>
      <c r="BE4" s="31"/>
      <c r="BF4" s="31"/>
      <c r="BG4" s="31"/>
      <c r="BH4" s="31"/>
      <c r="BI4" s="21" t="s">
        <v>3</v>
      </c>
      <c r="BJ4" s="21" t="s">
        <v>23</v>
      </c>
      <c r="BK4" s="21" t="s">
        <v>3</v>
      </c>
      <c r="BL4" s="21" t="s">
        <v>23</v>
      </c>
      <c r="BM4" s="20" t="s">
        <v>25</v>
      </c>
    </row>
    <row r="5" spans="1:65" x14ac:dyDescent="0.2">
      <c r="A5" s="7"/>
      <c r="B5" s="19"/>
      <c r="C5" s="21"/>
      <c r="D5" s="28" t="s">
        <v>15</v>
      </c>
      <c r="E5" s="28" t="s">
        <v>10</v>
      </c>
      <c r="F5" s="28" t="s">
        <v>10</v>
      </c>
      <c r="G5" s="28" t="s">
        <v>13</v>
      </c>
      <c r="H5" s="28" t="s">
        <v>17</v>
      </c>
      <c r="I5" s="21" t="s">
        <v>22</v>
      </c>
      <c r="J5" s="21" t="s">
        <v>24</v>
      </c>
      <c r="K5" s="21" t="s">
        <v>22</v>
      </c>
      <c r="L5" s="21" t="s">
        <v>22</v>
      </c>
      <c r="M5" s="20" t="s">
        <v>22</v>
      </c>
      <c r="N5" s="7"/>
      <c r="O5" s="19"/>
      <c r="P5" s="21"/>
      <c r="Q5" s="28" t="s">
        <v>15</v>
      </c>
      <c r="R5" s="28" t="s">
        <v>10</v>
      </c>
      <c r="S5" s="28" t="s">
        <v>10</v>
      </c>
      <c r="T5" s="28" t="s">
        <v>13</v>
      </c>
      <c r="U5" s="28" t="s">
        <v>17</v>
      </c>
      <c r="V5" s="21" t="s">
        <v>22</v>
      </c>
      <c r="W5" s="21" t="s">
        <v>24</v>
      </c>
      <c r="X5" s="21" t="s">
        <v>22</v>
      </c>
      <c r="Y5" s="21" t="s">
        <v>22</v>
      </c>
      <c r="Z5" s="20" t="s">
        <v>22</v>
      </c>
      <c r="AA5" s="7"/>
      <c r="AB5" s="19"/>
      <c r="AC5" s="21"/>
      <c r="AD5" s="28" t="s">
        <v>15</v>
      </c>
      <c r="AE5" s="28" t="s">
        <v>10</v>
      </c>
      <c r="AF5" s="28" t="s">
        <v>10</v>
      </c>
      <c r="AG5" s="28" t="s">
        <v>13</v>
      </c>
      <c r="AH5" s="28" t="s">
        <v>17</v>
      </c>
      <c r="AI5" s="21" t="s">
        <v>22</v>
      </c>
      <c r="AJ5" s="21" t="s">
        <v>24</v>
      </c>
      <c r="AK5" s="21" t="s">
        <v>22</v>
      </c>
      <c r="AL5" s="21" t="s">
        <v>22</v>
      </c>
      <c r="AM5" s="20" t="s">
        <v>22</v>
      </c>
      <c r="AO5" s="19"/>
      <c r="AP5" s="21"/>
      <c r="AQ5" s="28" t="s">
        <v>15</v>
      </c>
      <c r="AR5" s="28" t="s">
        <v>10</v>
      </c>
      <c r="AS5" s="28" t="s">
        <v>10</v>
      </c>
      <c r="AT5" s="28" t="s">
        <v>13</v>
      </c>
      <c r="AU5" s="28" t="s">
        <v>17</v>
      </c>
      <c r="AV5" s="21" t="s">
        <v>22</v>
      </c>
      <c r="AW5" s="21" t="s">
        <v>24</v>
      </c>
      <c r="AX5" s="21" t="s">
        <v>22</v>
      </c>
      <c r="AY5" s="21" t="s">
        <v>22</v>
      </c>
      <c r="AZ5" s="20" t="s">
        <v>22</v>
      </c>
      <c r="BA5" s="7"/>
      <c r="BB5" s="19"/>
      <c r="BC5" s="21"/>
      <c r="BD5" s="28" t="s">
        <v>15</v>
      </c>
      <c r="BE5" s="28" t="s">
        <v>10</v>
      </c>
      <c r="BF5" s="28" t="s">
        <v>10</v>
      </c>
      <c r="BG5" s="28" t="s">
        <v>13</v>
      </c>
      <c r="BH5" s="28" t="s">
        <v>17</v>
      </c>
      <c r="BI5" s="21" t="s">
        <v>22</v>
      </c>
      <c r="BJ5" s="21" t="s">
        <v>24</v>
      </c>
      <c r="BK5" s="21" t="s">
        <v>22</v>
      </c>
      <c r="BL5" s="21" t="s">
        <v>22</v>
      </c>
      <c r="BM5" s="20" t="s">
        <v>22</v>
      </c>
    </row>
    <row r="6" spans="1:65" x14ac:dyDescent="0.2">
      <c r="A6" s="7"/>
      <c r="B6" s="8" t="s">
        <v>1</v>
      </c>
      <c r="C6" s="11" t="s">
        <v>2</v>
      </c>
      <c r="D6" s="11" t="s">
        <v>16</v>
      </c>
      <c r="E6" s="11" t="s">
        <v>11</v>
      </c>
      <c r="F6" s="11" t="s">
        <v>12</v>
      </c>
      <c r="G6" s="12" t="s">
        <v>12</v>
      </c>
      <c r="H6" s="12" t="s">
        <v>14</v>
      </c>
      <c r="I6" s="16" t="s">
        <v>5</v>
      </c>
      <c r="J6" s="16" t="s">
        <v>6</v>
      </c>
      <c r="K6" s="16" t="s">
        <v>7</v>
      </c>
      <c r="L6" s="16" t="s">
        <v>8</v>
      </c>
      <c r="M6" s="17" t="s">
        <v>9</v>
      </c>
      <c r="N6" s="7"/>
      <c r="O6" s="8" t="s">
        <v>1</v>
      </c>
      <c r="P6" s="11" t="s">
        <v>2</v>
      </c>
      <c r="Q6" s="11" t="s">
        <v>16</v>
      </c>
      <c r="R6" s="11" t="s">
        <v>11</v>
      </c>
      <c r="S6" s="11" t="s">
        <v>12</v>
      </c>
      <c r="T6" s="12" t="s">
        <v>12</v>
      </c>
      <c r="U6" s="12" t="s">
        <v>14</v>
      </c>
      <c r="V6" s="16" t="s">
        <v>5</v>
      </c>
      <c r="W6" s="16" t="s">
        <v>6</v>
      </c>
      <c r="X6" s="16" t="s">
        <v>7</v>
      </c>
      <c r="Y6" s="16" t="s">
        <v>8</v>
      </c>
      <c r="Z6" s="17" t="s">
        <v>9</v>
      </c>
      <c r="AA6" s="7"/>
      <c r="AB6" s="8" t="s">
        <v>1</v>
      </c>
      <c r="AC6" s="11" t="s">
        <v>2</v>
      </c>
      <c r="AD6" s="11" t="s">
        <v>16</v>
      </c>
      <c r="AE6" s="11" t="s">
        <v>11</v>
      </c>
      <c r="AF6" s="11" t="s">
        <v>12</v>
      </c>
      <c r="AG6" s="12" t="s">
        <v>12</v>
      </c>
      <c r="AH6" s="12" t="s">
        <v>14</v>
      </c>
      <c r="AI6" s="16" t="s">
        <v>5</v>
      </c>
      <c r="AJ6" s="16" t="s">
        <v>6</v>
      </c>
      <c r="AK6" s="16" t="s">
        <v>7</v>
      </c>
      <c r="AL6" s="16" t="s">
        <v>8</v>
      </c>
      <c r="AM6" s="17" t="s">
        <v>9</v>
      </c>
      <c r="AO6" s="8" t="s">
        <v>1</v>
      </c>
      <c r="AP6" s="11" t="s">
        <v>2</v>
      </c>
      <c r="AQ6" s="11" t="s">
        <v>16</v>
      </c>
      <c r="AR6" s="11" t="s">
        <v>11</v>
      </c>
      <c r="AS6" s="11" t="s">
        <v>12</v>
      </c>
      <c r="AT6" s="12" t="s">
        <v>12</v>
      </c>
      <c r="AU6" s="12" t="s">
        <v>14</v>
      </c>
      <c r="AV6" s="16" t="s">
        <v>5</v>
      </c>
      <c r="AW6" s="16" t="s">
        <v>6</v>
      </c>
      <c r="AX6" s="16" t="s">
        <v>7</v>
      </c>
      <c r="AY6" s="16" t="s">
        <v>8</v>
      </c>
      <c r="AZ6" s="17" t="s">
        <v>9</v>
      </c>
      <c r="BA6" s="7"/>
      <c r="BB6" s="8" t="s">
        <v>1</v>
      </c>
      <c r="BC6" s="11" t="s">
        <v>2</v>
      </c>
      <c r="BD6" s="11" t="s">
        <v>16</v>
      </c>
      <c r="BE6" s="11" t="s">
        <v>11</v>
      </c>
      <c r="BF6" s="11" t="s">
        <v>12</v>
      </c>
      <c r="BG6" s="12" t="s">
        <v>12</v>
      </c>
      <c r="BH6" s="12" t="s">
        <v>14</v>
      </c>
      <c r="BI6" s="16" t="s">
        <v>5</v>
      </c>
      <c r="BJ6" s="16" t="s">
        <v>6</v>
      </c>
      <c r="BK6" s="16" t="s">
        <v>7</v>
      </c>
      <c r="BL6" s="16" t="s">
        <v>8</v>
      </c>
      <c r="BM6" s="17" t="s">
        <v>9</v>
      </c>
    </row>
    <row r="7" spans="1:65" x14ac:dyDescent="0.2">
      <c r="A7" s="7"/>
      <c r="B7" s="8" t="s">
        <v>3</v>
      </c>
      <c r="C7" s="30"/>
      <c r="D7" s="29"/>
      <c r="E7" s="16"/>
      <c r="F7" s="16"/>
      <c r="G7" s="16"/>
      <c r="H7" s="16"/>
      <c r="I7" s="16"/>
      <c r="J7" s="16"/>
      <c r="K7" s="16"/>
      <c r="L7" s="16"/>
      <c r="M7" s="17"/>
      <c r="N7" s="7"/>
      <c r="O7" s="9" t="s">
        <v>3</v>
      </c>
      <c r="P7" s="18"/>
      <c r="Q7" s="25"/>
      <c r="R7" s="26"/>
      <c r="S7" s="26"/>
      <c r="T7" s="26"/>
      <c r="U7" s="26"/>
      <c r="V7" s="26"/>
      <c r="W7" s="26"/>
      <c r="X7" s="26"/>
      <c r="Y7" s="26"/>
      <c r="Z7" s="27"/>
      <c r="AA7" s="7"/>
      <c r="AB7" s="9" t="s">
        <v>3</v>
      </c>
      <c r="AC7" s="18"/>
      <c r="AD7" s="25"/>
      <c r="AE7" s="26"/>
      <c r="AF7" s="26"/>
      <c r="AG7" s="26"/>
      <c r="AH7" s="26"/>
      <c r="AI7" s="26"/>
      <c r="AJ7" s="26"/>
      <c r="AK7" s="26"/>
      <c r="AL7" s="26"/>
      <c r="AM7" s="27"/>
      <c r="AO7" s="9" t="s">
        <v>3</v>
      </c>
      <c r="AP7" s="18"/>
      <c r="AQ7" s="25"/>
      <c r="AR7" s="26"/>
      <c r="AS7" s="26"/>
      <c r="AT7" s="26"/>
      <c r="AU7" s="26"/>
      <c r="AV7" s="26"/>
      <c r="AW7" s="26"/>
      <c r="AX7" s="26"/>
      <c r="AY7" s="26"/>
      <c r="AZ7" s="27"/>
      <c r="BA7" s="7"/>
      <c r="BB7" s="9" t="s">
        <v>3</v>
      </c>
      <c r="BC7" s="18"/>
      <c r="BD7" s="25"/>
      <c r="BE7" s="26"/>
      <c r="BF7" s="26"/>
      <c r="BG7" s="26"/>
      <c r="BH7" s="26"/>
      <c r="BI7" s="26"/>
      <c r="BJ7" s="26"/>
      <c r="BK7" s="26"/>
      <c r="BL7" s="26"/>
      <c r="BM7" s="27"/>
    </row>
    <row r="8" spans="1:65" x14ac:dyDescent="0.2">
      <c r="A8" s="7"/>
      <c r="B8" s="19">
        <v>1</v>
      </c>
      <c r="C8" s="20" t="s">
        <v>18</v>
      </c>
      <c r="D8" s="21">
        <v>10361</v>
      </c>
      <c r="E8" s="21">
        <v>8824</v>
      </c>
      <c r="F8" s="21">
        <v>2117</v>
      </c>
      <c r="G8" s="22">
        <f>F8/D8</f>
        <v>0.20432390695878777</v>
      </c>
      <c r="H8" s="22">
        <f>F8/E8</f>
        <v>0.23991387126019945</v>
      </c>
      <c r="I8" s="21">
        <v>1221</v>
      </c>
      <c r="J8" s="21">
        <v>246</v>
      </c>
      <c r="K8" s="21">
        <v>347</v>
      </c>
      <c r="L8" s="21">
        <v>133</v>
      </c>
      <c r="M8" s="20">
        <v>170</v>
      </c>
      <c r="N8" s="7"/>
      <c r="O8" s="19">
        <v>1</v>
      </c>
      <c r="P8" s="20" t="s">
        <v>18</v>
      </c>
      <c r="Q8" s="21">
        <v>8264</v>
      </c>
      <c r="R8" s="21">
        <v>7054</v>
      </c>
      <c r="S8" s="21">
        <v>1429</v>
      </c>
      <c r="T8" s="22">
        <f>S8/Q8</f>
        <v>0.17291868344627298</v>
      </c>
      <c r="U8" s="22">
        <f>S8/R8</f>
        <v>0.20258009639920613</v>
      </c>
      <c r="V8" s="21">
        <v>831</v>
      </c>
      <c r="W8" s="21">
        <v>119</v>
      </c>
      <c r="X8" s="21">
        <v>287</v>
      </c>
      <c r="Y8" s="21">
        <v>90</v>
      </c>
      <c r="Z8" s="20">
        <v>102</v>
      </c>
      <c r="AA8" s="7"/>
      <c r="AB8" s="19">
        <v>1</v>
      </c>
      <c r="AC8" s="20" t="s">
        <v>18</v>
      </c>
      <c r="AD8" s="21">
        <v>1919</v>
      </c>
      <c r="AE8" s="21">
        <v>1627</v>
      </c>
      <c r="AF8" s="21">
        <v>646</v>
      </c>
      <c r="AG8" s="22">
        <f>AF8/AD8</f>
        <v>0.33663366336633666</v>
      </c>
      <c r="AH8" s="22">
        <f>AF8/AE8</f>
        <v>0.39704978488014753</v>
      </c>
      <c r="AI8" s="21">
        <v>356</v>
      </c>
      <c r="AJ8" s="21">
        <v>127</v>
      </c>
      <c r="AK8" s="21">
        <v>52</v>
      </c>
      <c r="AL8" s="21">
        <v>43</v>
      </c>
      <c r="AM8" s="20">
        <v>68</v>
      </c>
      <c r="AO8" s="19">
        <v>1</v>
      </c>
      <c r="AP8" s="20" t="s">
        <v>18</v>
      </c>
      <c r="AQ8" s="21">
        <v>152</v>
      </c>
      <c r="AR8" s="21">
        <v>121</v>
      </c>
      <c r="AS8" s="21">
        <v>35</v>
      </c>
      <c r="AT8" s="22">
        <f>AS8/AQ8</f>
        <v>0.23026315789473684</v>
      </c>
      <c r="AU8" s="22">
        <f>AS8/AR8</f>
        <v>0.28925619834710742</v>
      </c>
      <c r="AV8" s="21">
        <v>27</v>
      </c>
      <c r="AW8" s="21">
        <v>0</v>
      </c>
      <c r="AX8" s="21">
        <v>8</v>
      </c>
      <c r="AY8" s="21">
        <v>0</v>
      </c>
      <c r="AZ8" s="20">
        <v>0</v>
      </c>
      <c r="BA8" s="7"/>
      <c r="BB8" s="19">
        <v>1</v>
      </c>
      <c r="BC8" s="20" t="s">
        <v>18</v>
      </c>
      <c r="BD8" s="21">
        <v>26</v>
      </c>
      <c r="BE8" s="21">
        <v>22</v>
      </c>
      <c r="BF8" s="21">
        <v>7</v>
      </c>
      <c r="BG8" s="22">
        <f>BF8/BD8</f>
        <v>0.26923076923076922</v>
      </c>
      <c r="BH8" s="22">
        <f>BF8/BE8</f>
        <v>0.31818181818181818</v>
      </c>
      <c r="BI8" s="21">
        <v>7</v>
      </c>
      <c r="BJ8" s="21">
        <v>0</v>
      </c>
      <c r="BK8" s="21">
        <v>0</v>
      </c>
      <c r="BL8" s="21">
        <v>0</v>
      </c>
      <c r="BM8" s="20">
        <v>0</v>
      </c>
    </row>
    <row r="9" spans="1:65" x14ac:dyDescent="0.2">
      <c r="A9" s="7"/>
      <c r="B9" s="19">
        <v>2</v>
      </c>
      <c r="C9" s="20" t="s">
        <v>19</v>
      </c>
      <c r="D9" s="21">
        <v>10361</v>
      </c>
      <c r="E9" s="21">
        <v>9080</v>
      </c>
      <c r="F9" s="21">
        <v>2134</v>
      </c>
      <c r="G9" s="22">
        <f t="shared" ref="G9:G11" si="0">F9/D9</f>
        <v>0.20596467522439918</v>
      </c>
      <c r="H9" s="22">
        <f t="shared" ref="H9:H11" si="1">F9/E9</f>
        <v>0.23502202643171807</v>
      </c>
      <c r="I9" s="21">
        <v>1235</v>
      </c>
      <c r="J9" s="21">
        <v>252</v>
      </c>
      <c r="K9" s="21">
        <v>351</v>
      </c>
      <c r="L9" s="21">
        <v>127</v>
      </c>
      <c r="M9" s="20">
        <v>169</v>
      </c>
      <c r="N9" s="7"/>
      <c r="O9" s="19">
        <v>2</v>
      </c>
      <c r="P9" s="20" t="s">
        <v>19</v>
      </c>
      <c r="Q9" s="21">
        <v>8264</v>
      </c>
      <c r="R9" s="21">
        <v>7244</v>
      </c>
      <c r="S9" s="21">
        <v>1442</v>
      </c>
      <c r="T9" s="22">
        <f t="shared" ref="T9:T11" si="2">S9/Q9</f>
        <v>0.1744917715392062</v>
      </c>
      <c r="U9" s="22">
        <f t="shared" ref="U9:U11" si="3">S9/R9</f>
        <v>0.19906129210381004</v>
      </c>
      <c r="V9" s="21">
        <v>848</v>
      </c>
      <c r="W9" s="21">
        <v>118</v>
      </c>
      <c r="X9" s="21">
        <v>288</v>
      </c>
      <c r="Y9" s="21">
        <v>87</v>
      </c>
      <c r="Z9" s="20">
        <v>101</v>
      </c>
      <c r="AA9" s="7"/>
      <c r="AB9" s="19">
        <v>2</v>
      </c>
      <c r="AC9" s="20" t="s">
        <v>19</v>
      </c>
      <c r="AD9" s="21">
        <v>1919</v>
      </c>
      <c r="AE9" s="21">
        <v>1687</v>
      </c>
      <c r="AF9" s="21">
        <v>650</v>
      </c>
      <c r="AG9" s="22">
        <f t="shared" ref="AG9:AG11" si="4">AF9/AD9</f>
        <v>0.33871808233454925</v>
      </c>
      <c r="AH9" s="22">
        <f t="shared" ref="AH9:AH11" si="5">AF9/AE9</f>
        <v>0.38529934795494963</v>
      </c>
      <c r="AI9" s="21">
        <v>353</v>
      </c>
      <c r="AJ9" s="21">
        <v>134</v>
      </c>
      <c r="AK9" s="21">
        <v>55</v>
      </c>
      <c r="AL9" s="21">
        <v>40</v>
      </c>
      <c r="AM9" s="20">
        <v>68</v>
      </c>
      <c r="AO9" s="19">
        <v>2</v>
      </c>
      <c r="AP9" s="20" t="s">
        <v>19</v>
      </c>
      <c r="AQ9" s="21">
        <v>152</v>
      </c>
      <c r="AR9" s="21">
        <v>127</v>
      </c>
      <c r="AS9" s="21">
        <v>35</v>
      </c>
      <c r="AT9" s="22">
        <f t="shared" ref="AT9:AT11" si="6">AS9/AQ9</f>
        <v>0.23026315789473684</v>
      </c>
      <c r="AU9" s="22">
        <f t="shared" ref="AU9:AU11" si="7">AS9/AR9</f>
        <v>0.27559055118110237</v>
      </c>
      <c r="AV9" s="21">
        <v>27</v>
      </c>
      <c r="AW9" s="21">
        <v>0</v>
      </c>
      <c r="AX9" s="21">
        <v>8</v>
      </c>
      <c r="AY9" s="21">
        <v>0</v>
      </c>
      <c r="AZ9" s="20">
        <v>0</v>
      </c>
      <c r="BA9" s="7"/>
      <c r="BB9" s="19">
        <v>2</v>
      </c>
      <c r="BC9" s="20" t="s">
        <v>19</v>
      </c>
      <c r="BD9" s="21">
        <v>26</v>
      </c>
      <c r="BE9" s="21">
        <v>22</v>
      </c>
      <c r="BF9" s="21">
        <v>7</v>
      </c>
      <c r="BG9" s="22">
        <f t="shared" ref="BG9:BG11" si="8">BF9/BD9</f>
        <v>0.26923076923076922</v>
      </c>
      <c r="BH9" s="22">
        <f t="shared" ref="BH9:BH11" si="9">BF9/BE9</f>
        <v>0.31818181818181818</v>
      </c>
      <c r="BI9" s="21">
        <v>7</v>
      </c>
      <c r="BJ9" s="21">
        <v>0</v>
      </c>
      <c r="BK9" s="21">
        <v>0</v>
      </c>
      <c r="BL9" s="21">
        <v>0</v>
      </c>
      <c r="BM9" s="20">
        <v>0</v>
      </c>
    </row>
    <row r="10" spans="1:65" x14ac:dyDescent="0.2">
      <c r="A10" s="7"/>
      <c r="B10" s="19">
        <v>3</v>
      </c>
      <c r="C10" s="20" t="s">
        <v>20</v>
      </c>
      <c r="D10" s="21">
        <v>10361</v>
      </c>
      <c r="E10" s="21">
        <v>10004</v>
      </c>
      <c r="F10" s="21">
        <v>2404</v>
      </c>
      <c r="G10" s="22">
        <f t="shared" si="0"/>
        <v>0.23202393591352186</v>
      </c>
      <c r="H10" s="22">
        <f t="shared" si="1"/>
        <v>0.24030387844862056</v>
      </c>
      <c r="I10" s="21">
        <v>1425</v>
      </c>
      <c r="J10" s="21">
        <v>276</v>
      </c>
      <c r="K10" s="21">
        <v>425</v>
      </c>
      <c r="L10" s="21">
        <v>123</v>
      </c>
      <c r="M10" s="20">
        <v>155</v>
      </c>
      <c r="N10" s="7"/>
      <c r="O10" s="19">
        <v>3</v>
      </c>
      <c r="P10" s="20" t="s">
        <v>20</v>
      </c>
      <c r="Q10" s="21">
        <v>8264</v>
      </c>
      <c r="R10" s="21">
        <v>7952</v>
      </c>
      <c r="S10" s="21">
        <v>1644</v>
      </c>
      <c r="T10" s="22">
        <f t="shared" si="2"/>
        <v>0.19893514036786061</v>
      </c>
      <c r="U10" s="22">
        <f t="shared" si="3"/>
        <v>0.20674044265593561</v>
      </c>
      <c r="V10" s="21">
        <v>1002</v>
      </c>
      <c r="W10" s="21">
        <v>114</v>
      </c>
      <c r="X10" s="21">
        <v>341</v>
      </c>
      <c r="Y10" s="21">
        <v>92</v>
      </c>
      <c r="Z10" s="20">
        <v>95</v>
      </c>
      <c r="AA10" s="7"/>
      <c r="AB10" s="19">
        <v>3</v>
      </c>
      <c r="AC10" s="20" t="s">
        <v>20</v>
      </c>
      <c r="AD10" s="21">
        <v>1919</v>
      </c>
      <c r="AE10" s="21">
        <v>1886</v>
      </c>
      <c r="AF10" s="21">
        <v>711</v>
      </c>
      <c r="AG10" s="22">
        <f t="shared" si="4"/>
        <v>0.37050547159979158</v>
      </c>
      <c r="AH10" s="22">
        <f t="shared" si="5"/>
        <v>0.37698833510074231</v>
      </c>
      <c r="AI10" s="21">
        <v>384</v>
      </c>
      <c r="AJ10" s="21">
        <v>162</v>
      </c>
      <c r="AK10" s="21">
        <v>74</v>
      </c>
      <c r="AL10" s="21">
        <v>31</v>
      </c>
      <c r="AM10" s="20">
        <v>60</v>
      </c>
      <c r="AO10" s="19">
        <v>3</v>
      </c>
      <c r="AP10" s="20" t="s">
        <v>20</v>
      </c>
      <c r="AQ10" s="21">
        <v>152</v>
      </c>
      <c r="AR10" s="21">
        <v>142</v>
      </c>
      <c r="AS10" s="21">
        <v>40</v>
      </c>
      <c r="AT10" s="22">
        <f t="shared" si="6"/>
        <v>0.26315789473684209</v>
      </c>
      <c r="AU10" s="22">
        <f t="shared" si="7"/>
        <v>0.28169014084507044</v>
      </c>
      <c r="AV10" s="21">
        <v>30</v>
      </c>
      <c r="AW10" s="21">
        <v>0</v>
      </c>
      <c r="AX10" s="21">
        <v>10</v>
      </c>
      <c r="AY10" s="21">
        <v>0</v>
      </c>
      <c r="AZ10" s="20">
        <v>0</v>
      </c>
      <c r="BA10" s="7"/>
      <c r="BB10" s="19">
        <v>3</v>
      </c>
      <c r="BC10" s="20" t="s">
        <v>20</v>
      </c>
      <c r="BD10" s="21">
        <v>26</v>
      </c>
      <c r="BE10" s="21">
        <v>24</v>
      </c>
      <c r="BF10" s="21">
        <v>9</v>
      </c>
      <c r="BG10" s="22">
        <f t="shared" si="8"/>
        <v>0.34615384615384615</v>
      </c>
      <c r="BH10" s="22">
        <f t="shared" si="9"/>
        <v>0.375</v>
      </c>
      <c r="BI10" s="21">
        <v>9</v>
      </c>
      <c r="BJ10" s="21">
        <v>0</v>
      </c>
      <c r="BK10" s="21">
        <v>0</v>
      </c>
      <c r="BL10" s="21">
        <v>0</v>
      </c>
      <c r="BM10" s="20">
        <v>0</v>
      </c>
    </row>
    <row r="11" spans="1:65" x14ac:dyDescent="0.2">
      <c r="A11" s="7"/>
      <c r="B11" s="23">
        <v>4</v>
      </c>
      <c r="C11" s="17" t="s">
        <v>21</v>
      </c>
      <c r="D11" s="16">
        <v>10361</v>
      </c>
      <c r="E11" s="16">
        <v>10357</v>
      </c>
      <c r="F11" s="16">
        <v>2906</v>
      </c>
      <c r="G11" s="24">
        <f t="shared" si="0"/>
        <v>0.28047485763922403</v>
      </c>
      <c r="H11" s="24">
        <f t="shared" si="1"/>
        <v>0.28058318045766151</v>
      </c>
      <c r="I11" s="16">
        <v>1813</v>
      </c>
      <c r="J11" s="16">
        <v>256</v>
      </c>
      <c r="K11" s="16">
        <v>549</v>
      </c>
      <c r="L11" s="16">
        <v>161</v>
      </c>
      <c r="M11" s="17">
        <v>127</v>
      </c>
      <c r="N11" s="7"/>
      <c r="O11" s="23">
        <v>4</v>
      </c>
      <c r="P11" s="17" t="s">
        <v>21</v>
      </c>
      <c r="Q11" s="16">
        <v>8264</v>
      </c>
      <c r="R11" s="16">
        <v>8260</v>
      </c>
      <c r="S11" s="16">
        <v>2067</v>
      </c>
      <c r="T11" s="24">
        <f t="shared" si="2"/>
        <v>0.2501210067763795</v>
      </c>
      <c r="U11" s="24">
        <f t="shared" si="3"/>
        <v>0.25024213075060531</v>
      </c>
      <c r="V11" s="16">
        <v>1289</v>
      </c>
      <c r="W11" s="16">
        <v>119</v>
      </c>
      <c r="X11" s="16">
        <v>465</v>
      </c>
      <c r="Y11" s="16">
        <v>107</v>
      </c>
      <c r="Z11" s="17">
        <v>87</v>
      </c>
      <c r="AA11" s="7"/>
      <c r="AB11" s="23">
        <v>4</v>
      </c>
      <c r="AC11" s="17" t="s">
        <v>21</v>
      </c>
      <c r="AD11" s="16">
        <v>1919</v>
      </c>
      <c r="AE11" s="16">
        <v>1919</v>
      </c>
      <c r="AF11" s="16">
        <v>782</v>
      </c>
      <c r="AG11" s="24">
        <f t="shared" si="4"/>
        <v>0.40750390828556537</v>
      </c>
      <c r="AH11" s="24">
        <f t="shared" si="5"/>
        <v>0.40750390828556537</v>
      </c>
      <c r="AI11" s="16">
        <v>482</v>
      </c>
      <c r="AJ11" s="16">
        <v>137</v>
      </c>
      <c r="AK11" s="16">
        <v>69</v>
      </c>
      <c r="AL11" s="16">
        <v>54</v>
      </c>
      <c r="AM11" s="17">
        <v>40</v>
      </c>
      <c r="AO11" s="23">
        <v>4</v>
      </c>
      <c r="AP11" s="17" t="s">
        <v>21</v>
      </c>
      <c r="AQ11" s="16">
        <v>152</v>
      </c>
      <c r="AR11" s="16">
        <v>152</v>
      </c>
      <c r="AS11" s="16">
        <v>42</v>
      </c>
      <c r="AT11" s="24">
        <f t="shared" si="6"/>
        <v>0.27631578947368424</v>
      </c>
      <c r="AU11" s="24">
        <f t="shared" si="7"/>
        <v>0.27631578947368424</v>
      </c>
      <c r="AV11" s="16">
        <v>29</v>
      </c>
      <c r="AW11" s="16">
        <v>0</v>
      </c>
      <c r="AX11" s="16">
        <v>13</v>
      </c>
      <c r="AY11" s="16">
        <v>0</v>
      </c>
      <c r="AZ11" s="17">
        <v>0</v>
      </c>
      <c r="BA11" s="7"/>
      <c r="BB11" s="23">
        <v>4</v>
      </c>
      <c r="BC11" s="17" t="s">
        <v>21</v>
      </c>
      <c r="BD11" s="16">
        <v>26</v>
      </c>
      <c r="BE11" s="16">
        <v>26</v>
      </c>
      <c r="BF11" s="16">
        <v>15</v>
      </c>
      <c r="BG11" s="24">
        <f t="shared" si="8"/>
        <v>0.57692307692307687</v>
      </c>
      <c r="BH11" s="24">
        <f t="shared" si="9"/>
        <v>0.57692307692307687</v>
      </c>
      <c r="BI11" s="16">
        <v>13</v>
      </c>
      <c r="BJ11" s="16">
        <v>0</v>
      </c>
      <c r="BK11" s="16">
        <v>2</v>
      </c>
      <c r="BL11" s="16">
        <v>0</v>
      </c>
      <c r="BM11" s="17">
        <v>0</v>
      </c>
    </row>
    <row r="17" spans="1:65" ht="21.75" customHeight="1" x14ac:dyDescent="0.2">
      <c r="B17" s="1" t="s">
        <v>35</v>
      </c>
      <c r="C17" s="2"/>
      <c r="D17" s="2"/>
      <c r="E17" s="2"/>
      <c r="F17" s="2"/>
      <c r="G17" s="2"/>
      <c r="H17" s="3" t="s">
        <v>0</v>
      </c>
      <c r="I17" s="2"/>
      <c r="J17" s="2"/>
      <c r="K17" s="2"/>
      <c r="L17" s="2"/>
      <c r="M17" s="4"/>
      <c r="O17" s="117" t="s">
        <v>38</v>
      </c>
      <c r="P17" s="118"/>
      <c r="Q17" s="118"/>
      <c r="R17" s="2"/>
      <c r="S17" s="2"/>
      <c r="T17" s="2"/>
      <c r="U17" s="3" t="s">
        <v>0</v>
      </c>
      <c r="V17" s="2"/>
      <c r="W17" s="2"/>
      <c r="X17" s="2"/>
      <c r="Y17" s="2"/>
      <c r="Z17" s="4"/>
      <c r="AB17" s="117" t="s">
        <v>39</v>
      </c>
      <c r="AC17" s="118"/>
      <c r="AD17" s="118"/>
      <c r="AE17" s="2"/>
      <c r="AF17" s="2"/>
      <c r="AG17" s="2"/>
      <c r="AH17" s="3" t="s">
        <v>0</v>
      </c>
      <c r="AI17" s="2"/>
      <c r="AJ17" s="2"/>
      <c r="AK17" s="2"/>
      <c r="AL17" s="2"/>
      <c r="AM17" s="4"/>
      <c r="AO17" s="117" t="s">
        <v>41</v>
      </c>
      <c r="AP17" s="118"/>
      <c r="AQ17" s="118"/>
      <c r="AR17" s="2"/>
      <c r="AS17" s="2"/>
      <c r="AT17" s="2"/>
      <c r="AU17" s="3" t="s">
        <v>0</v>
      </c>
      <c r="AV17" s="2"/>
      <c r="AW17" s="2"/>
      <c r="AX17" s="2"/>
      <c r="AY17" s="2"/>
      <c r="AZ17" s="4"/>
      <c r="BB17" s="117" t="s">
        <v>43</v>
      </c>
      <c r="BC17" s="118"/>
      <c r="BD17" s="118"/>
      <c r="BE17" s="2"/>
      <c r="BF17" s="2"/>
      <c r="BG17" s="2"/>
      <c r="BH17" s="3" t="s">
        <v>0</v>
      </c>
      <c r="BI17" s="2"/>
      <c r="BJ17" s="2"/>
      <c r="BK17" s="2"/>
      <c r="BL17" s="2"/>
      <c r="BM17" s="4"/>
    </row>
    <row r="18" spans="1:65" x14ac:dyDescent="0.2">
      <c r="B18" s="10"/>
      <c r="C18" s="6"/>
      <c r="D18" s="6"/>
      <c r="E18" s="6"/>
      <c r="F18" s="6"/>
      <c r="G18" s="6"/>
      <c r="H18" s="6"/>
      <c r="I18" s="121" t="s">
        <v>4</v>
      </c>
      <c r="J18" s="121"/>
      <c r="K18" s="121"/>
      <c r="L18" s="121"/>
      <c r="M18" s="122"/>
      <c r="N18" s="6"/>
      <c r="O18" s="10"/>
      <c r="P18" s="6"/>
      <c r="Q18" s="6"/>
      <c r="R18" s="6"/>
      <c r="S18" s="6"/>
      <c r="T18" s="6"/>
      <c r="U18" s="6"/>
      <c r="V18" s="121" t="s">
        <v>4</v>
      </c>
      <c r="W18" s="121"/>
      <c r="X18" s="121"/>
      <c r="Y18" s="121"/>
      <c r="Z18" s="122"/>
      <c r="AB18" s="10"/>
      <c r="AC18" s="6"/>
      <c r="AD18" s="6"/>
      <c r="AE18" s="6"/>
      <c r="AF18" s="6"/>
      <c r="AG18" s="6"/>
      <c r="AH18" s="6"/>
      <c r="AI18" s="121" t="s">
        <v>4</v>
      </c>
      <c r="AJ18" s="121"/>
      <c r="AK18" s="121"/>
      <c r="AL18" s="121"/>
      <c r="AM18" s="122"/>
      <c r="AO18" s="10"/>
      <c r="AP18" s="6"/>
      <c r="AQ18" s="6"/>
      <c r="AR18" s="6"/>
      <c r="AS18" s="6"/>
      <c r="AT18" s="6"/>
      <c r="AU18" s="6"/>
      <c r="AV18" s="121" t="s">
        <v>4</v>
      </c>
      <c r="AW18" s="121"/>
      <c r="AX18" s="121"/>
      <c r="AY18" s="121"/>
      <c r="AZ18" s="122"/>
      <c r="BB18" s="10"/>
      <c r="BC18" s="6"/>
      <c r="BD18" s="6"/>
      <c r="BE18" s="6"/>
      <c r="BF18" s="6"/>
      <c r="BG18" s="6"/>
      <c r="BH18" s="6"/>
      <c r="BI18" s="121" t="s">
        <v>4</v>
      </c>
      <c r="BJ18" s="121"/>
      <c r="BK18" s="121"/>
      <c r="BL18" s="121"/>
      <c r="BM18" s="122"/>
    </row>
    <row r="19" spans="1:65" x14ac:dyDescent="0.2">
      <c r="A19" s="7"/>
      <c r="B19" s="13"/>
      <c r="C19" s="15"/>
      <c r="D19" s="34"/>
      <c r="E19" s="34"/>
      <c r="F19" s="34"/>
      <c r="G19" s="34"/>
      <c r="H19" s="34"/>
      <c r="I19" s="15" t="s">
        <v>3</v>
      </c>
      <c r="J19" s="15" t="s">
        <v>23</v>
      </c>
      <c r="K19" s="15" t="s">
        <v>3</v>
      </c>
      <c r="L19" s="15" t="s">
        <v>23</v>
      </c>
      <c r="M19" s="14" t="s">
        <v>25</v>
      </c>
      <c r="N19" s="7"/>
      <c r="O19" s="13"/>
      <c r="P19" s="15"/>
      <c r="Q19" s="34"/>
      <c r="R19" s="34"/>
      <c r="S19" s="34"/>
      <c r="T19" s="34"/>
      <c r="U19" s="34"/>
      <c r="V19" s="15" t="s">
        <v>3</v>
      </c>
      <c r="W19" s="15" t="s">
        <v>23</v>
      </c>
      <c r="X19" s="15" t="s">
        <v>3</v>
      </c>
      <c r="Y19" s="15" t="s">
        <v>23</v>
      </c>
      <c r="Z19" s="14" t="s">
        <v>25</v>
      </c>
      <c r="AA19" s="7"/>
      <c r="AB19" s="13"/>
      <c r="AC19" s="15"/>
      <c r="AD19" s="34"/>
      <c r="AE19" s="34"/>
      <c r="AF19" s="34"/>
      <c r="AG19" s="34"/>
      <c r="AH19" s="34"/>
      <c r="AI19" s="15" t="s">
        <v>3</v>
      </c>
      <c r="AJ19" s="15" t="s">
        <v>23</v>
      </c>
      <c r="AK19" s="15" t="s">
        <v>3</v>
      </c>
      <c r="AL19" s="15" t="s">
        <v>23</v>
      </c>
      <c r="AM19" s="14" t="s">
        <v>25</v>
      </c>
      <c r="AO19" s="13"/>
      <c r="AP19" s="15"/>
      <c r="AQ19" s="34"/>
      <c r="AR19" s="34"/>
      <c r="AS19" s="34"/>
      <c r="AT19" s="34"/>
      <c r="AU19" s="34"/>
      <c r="AV19" s="15" t="s">
        <v>3</v>
      </c>
      <c r="AW19" s="15" t="s">
        <v>23</v>
      </c>
      <c r="AX19" s="15" t="s">
        <v>3</v>
      </c>
      <c r="AY19" s="15" t="s">
        <v>23</v>
      </c>
      <c r="AZ19" s="14" t="s">
        <v>25</v>
      </c>
      <c r="BA19" s="7"/>
      <c r="BB19" s="13"/>
      <c r="BC19" s="15"/>
      <c r="BD19" s="34"/>
      <c r="BE19" s="34"/>
      <c r="BF19" s="34"/>
      <c r="BG19" s="34"/>
      <c r="BH19" s="34"/>
      <c r="BI19" s="15" t="s">
        <v>3</v>
      </c>
      <c r="BJ19" s="15" t="s">
        <v>23</v>
      </c>
      <c r="BK19" s="15" t="s">
        <v>3</v>
      </c>
      <c r="BL19" s="15" t="s">
        <v>23</v>
      </c>
      <c r="BM19" s="14" t="s">
        <v>25</v>
      </c>
    </row>
    <row r="20" spans="1:65" x14ac:dyDescent="0.2">
      <c r="A20" s="7"/>
      <c r="B20" s="19"/>
      <c r="C20" s="21"/>
      <c r="D20" s="28" t="s">
        <v>15</v>
      </c>
      <c r="E20" s="28" t="s">
        <v>10</v>
      </c>
      <c r="F20" s="28" t="s">
        <v>10</v>
      </c>
      <c r="G20" s="28" t="s">
        <v>13</v>
      </c>
      <c r="H20" s="28" t="s">
        <v>17</v>
      </c>
      <c r="I20" s="21" t="s">
        <v>22</v>
      </c>
      <c r="J20" s="21" t="s">
        <v>24</v>
      </c>
      <c r="K20" s="21" t="s">
        <v>22</v>
      </c>
      <c r="L20" s="21" t="s">
        <v>22</v>
      </c>
      <c r="M20" s="20" t="s">
        <v>22</v>
      </c>
      <c r="N20" s="7"/>
      <c r="O20" s="19"/>
      <c r="P20" s="21"/>
      <c r="Q20" s="28" t="s">
        <v>15</v>
      </c>
      <c r="R20" s="28" t="s">
        <v>10</v>
      </c>
      <c r="S20" s="28" t="s">
        <v>10</v>
      </c>
      <c r="T20" s="28" t="s">
        <v>13</v>
      </c>
      <c r="U20" s="28" t="s">
        <v>17</v>
      </c>
      <c r="V20" s="21" t="s">
        <v>22</v>
      </c>
      <c r="W20" s="21" t="s">
        <v>24</v>
      </c>
      <c r="X20" s="21" t="s">
        <v>22</v>
      </c>
      <c r="Y20" s="21" t="s">
        <v>22</v>
      </c>
      <c r="Z20" s="20" t="s">
        <v>22</v>
      </c>
      <c r="AA20" s="7"/>
      <c r="AB20" s="19"/>
      <c r="AC20" s="21"/>
      <c r="AD20" s="28" t="s">
        <v>15</v>
      </c>
      <c r="AE20" s="28" t="s">
        <v>10</v>
      </c>
      <c r="AF20" s="28" t="s">
        <v>10</v>
      </c>
      <c r="AG20" s="28" t="s">
        <v>13</v>
      </c>
      <c r="AH20" s="28" t="s">
        <v>17</v>
      </c>
      <c r="AI20" s="21" t="s">
        <v>22</v>
      </c>
      <c r="AJ20" s="21" t="s">
        <v>24</v>
      </c>
      <c r="AK20" s="21" t="s">
        <v>22</v>
      </c>
      <c r="AL20" s="21" t="s">
        <v>22</v>
      </c>
      <c r="AM20" s="20" t="s">
        <v>22</v>
      </c>
      <c r="AO20" s="19"/>
      <c r="AP20" s="21"/>
      <c r="AQ20" s="28" t="s">
        <v>15</v>
      </c>
      <c r="AR20" s="28" t="s">
        <v>10</v>
      </c>
      <c r="AS20" s="28" t="s">
        <v>10</v>
      </c>
      <c r="AT20" s="28" t="s">
        <v>13</v>
      </c>
      <c r="AU20" s="28" t="s">
        <v>17</v>
      </c>
      <c r="AV20" s="21" t="s">
        <v>22</v>
      </c>
      <c r="AW20" s="21" t="s">
        <v>24</v>
      </c>
      <c r="AX20" s="21" t="s">
        <v>22</v>
      </c>
      <c r="AY20" s="21" t="s">
        <v>22</v>
      </c>
      <c r="AZ20" s="20" t="s">
        <v>22</v>
      </c>
      <c r="BA20" s="7"/>
      <c r="BB20" s="19"/>
      <c r="BC20" s="21"/>
      <c r="BD20" s="28" t="s">
        <v>15</v>
      </c>
      <c r="BE20" s="28" t="s">
        <v>10</v>
      </c>
      <c r="BF20" s="28" t="s">
        <v>10</v>
      </c>
      <c r="BG20" s="28" t="s">
        <v>13</v>
      </c>
      <c r="BH20" s="28" t="s">
        <v>17</v>
      </c>
      <c r="BI20" s="21" t="s">
        <v>22</v>
      </c>
      <c r="BJ20" s="21" t="s">
        <v>24</v>
      </c>
      <c r="BK20" s="21" t="s">
        <v>22</v>
      </c>
      <c r="BL20" s="21" t="s">
        <v>22</v>
      </c>
      <c r="BM20" s="20" t="s">
        <v>22</v>
      </c>
    </row>
    <row r="21" spans="1:65" x14ac:dyDescent="0.2">
      <c r="A21" s="7"/>
      <c r="B21" s="8" t="s">
        <v>1</v>
      </c>
      <c r="C21" s="11" t="s">
        <v>2</v>
      </c>
      <c r="D21" s="11" t="s">
        <v>16</v>
      </c>
      <c r="E21" s="11" t="s">
        <v>11</v>
      </c>
      <c r="F21" s="11" t="s">
        <v>12</v>
      </c>
      <c r="G21" s="12" t="s">
        <v>12</v>
      </c>
      <c r="H21" s="12" t="s">
        <v>14</v>
      </c>
      <c r="I21" s="16" t="s">
        <v>5</v>
      </c>
      <c r="J21" s="16" t="s">
        <v>6</v>
      </c>
      <c r="K21" s="16" t="s">
        <v>7</v>
      </c>
      <c r="L21" s="16" t="s">
        <v>8</v>
      </c>
      <c r="M21" s="17" t="s">
        <v>9</v>
      </c>
      <c r="N21" s="7"/>
      <c r="O21" s="8" t="s">
        <v>1</v>
      </c>
      <c r="P21" s="11" t="s">
        <v>2</v>
      </c>
      <c r="Q21" s="11" t="s">
        <v>16</v>
      </c>
      <c r="R21" s="11" t="s">
        <v>11</v>
      </c>
      <c r="S21" s="11" t="s">
        <v>12</v>
      </c>
      <c r="T21" s="12" t="s">
        <v>12</v>
      </c>
      <c r="U21" s="12" t="s">
        <v>14</v>
      </c>
      <c r="V21" s="16" t="s">
        <v>5</v>
      </c>
      <c r="W21" s="16" t="s">
        <v>6</v>
      </c>
      <c r="X21" s="16" t="s">
        <v>7</v>
      </c>
      <c r="Y21" s="16" t="s">
        <v>8</v>
      </c>
      <c r="Z21" s="17" t="s">
        <v>9</v>
      </c>
      <c r="AA21" s="7"/>
      <c r="AB21" s="8" t="s">
        <v>1</v>
      </c>
      <c r="AC21" s="11" t="s">
        <v>2</v>
      </c>
      <c r="AD21" s="11" t="s">
        <v>16</v>
      </c>
      <c r="AE21" s="11" t="s">
        <v>11</v>
      </c>
      <c r="AF21" s="11" t="s">
        <v>12</v>
      </c>
      <c r="AG21" s="12" t="s">
        <v>12</v>
      </c>
      <c r="AH21" s="12" t="s">
        <v>14</v>
      </c>
      <c r="AI21" s="16" t="s">
        <v>5</v>
      </c>
      <c r="AJ21" s="16" t="s">
        <v>6</v>
      </c>
      <c r="AK21" s="16" t="s">
        <v>7</v>
      </c>
      <c r="AL21" s="16" t="s">
        <v>8</v>
      </c>
      <c r="AM21" s="17" t="s">
        <v>9</v>
      </c>
      <c r="AO21" s="8" t="s">
        <v>1</v>
      </c>
      <c r="AP21" s="11" t="s">
        <v>2</v>
      </c>
      <c r="AQ21" s="11" t="s">
        <v>16</v>
      </c>
      <c r="AR21" s="11" t="s">
        <v>11</v>
      </c>
      <c r="AS21" s="11" t="s">
        <v>12</v>
      </c>
      <c r="AT21" s="12" t="s">
        <v>12</v>
      </c>
      <c r="AU21" s="12" t="s">
        <v>14</v>
      </c>
      <c r="AV21" s="16" t="s">
        <v>5</v>
      </c>
      <c r="AW21" s="16" t="s">
        <v>6</v>
      </c>
      <c r="AX21" s="16" t="s">
        <v>7</v>
      </c>
      <c r="AY21" s="16" t="s">
        <v>8</v>
      </c>
      <c r="AZ21" s="17" t="s">
        <v>9</v>
      </c>
      <c r="BA21" s="7"/>
      <c r="BB21" s="8" t="s">
        <v>1</v>
      </c>
      <c r="BC21" s="11" t="s">
        <v>2</v>
      </c>
      <c r="BD21" s="11" t="s">
        <v>16</v>
      </c>
      <c r="BE21" s="11" t="s">
        <v>11</v>
      </c>
      <c r="BF21" s="11" t="s">
        <v>12</v>
      </c>
      <c r="BG21" s="12" t="s">
        <v>12</v>
      </c>
      <c r="BH21" s="12" t="s">
        <v>14</v>
      </c>
      <c r="BI21" s="16" t="s">
        <v>5</v>
      </c>
      <c r="BJ21" s="16" t="s">
        <v>6</v>
      </c>
      <c r="BK21" s="16" t="s">
        <v>7</v>
      </c>
      <c r="BL21" s="16" t="s">
        <v>8</v>
      </c>
      <c r="BM21" s="17" t="s">
        <v>9</v>
      </c>
    </row>
    <row r="22" spans="1:65" x14ac:dyDescent="0.2">
      <c r="A22" s="7"/>
      <c r="B22" s="9" t="s">
        <v>3</v>
      </c>
      <c r="C22" s="18"/>
      <c r="D22" s="25"/>
      <c r="E22" s="26"/>
      <c r="F22" s="26"/>
      <c r="G22" s="26"/>
      <c r="H22" s="26"/>
      <c r="I22" s="26"/>
      <c r="J22" s="26"/>
      <c r="K22" s="26"/>
      <c r="L22" s="26"/>
      <c r="M22" s="27"/>
      <c r="N22" s="7"/>
      <c r="O22" s="9" t="s">
        <v>3</v>
      </c>
      <c r="P22" s="18"/>
      <c r="Q22" s="25"/>
      <c r="R22" s="26"/>
      <c r="S22" s="26"/>
      <c r="T22" s="26"/>
      <c r="U22" s="26"/>
      <c r="V22" s="26"/>
      <c r="W22" s="26"/>
      <c r="X22" s="26"/>
      <c r="Y22" s="26"/>
      <c r="Z22" s="27"/>
      <c r="AA22" s="7"/>
      <c r="AB22" s="9" t="s">
        <v>3</v>
      </c>
      <c r="AC22" s="18"/>
      <c r="AD22" s="25"/>
      <c r="AE22" s="26"/>
      <c r="AF22" s="26"/>
      <c r="AG22" s="26"/>
      <c r="AH22" s="26"/>
      <c r="AI22" s="26"/>
      <c r="AJ22" s="26"/>
      <c r="AK22" s="26"/>
      <c r="AL22" s="26"/>
      <c r="AM22" s="27"/>
      <c r="AO22" s="9" t="s">
        <v>3</v>
      </c>
      <c r="AP22" s="18"/>
      <c r="AQ22" s="25"/>
      <c r="AR22" s="26"/>
      <c r="AS22" s="26"/>
      <c r="AT22" s="26"/>
      <c r="AU22" s="26"/>
      <c r="AV22" s="26"/>
      <c r="AW22" s="26"/>
      <c r="AX22" s="26"/>
      <c r="AY22" s="26"/>
      <c r="AZ22" s="27"/>
      <c r="BA22" s="7"/>
      <c r="BB22" s="9" t="s">
        <v>3</v>
      </c>
      <c r="BC22" s="18"/>
      <c r="BD22" s="25"/>
      <c r="BE22" s="26"/>
      <c r="BF22" s="26"/>
      <c r="BG22" s="26"/>
      <c r="BH22" s="26"/>
      <c r="BI22" s="26"/>
      <c r="BJ22" s="26"/>
      <c r="BK22" s="26"/>
      <c r="BL22" s="26"/>
      <c r="BM22" s="27"/>
    </row>
    <row r="23" spans="1:65" x14ac:dyDescent="0.2">
      <c r="A23" s="7"/>
      <c r="B23" s="19">
        <v>1</v>
      </c>
      <c r="C23" s="20" t="s">
        <v>18</v>
      </c>
      <c r="D23" s="21">
        <v>3290</v>
      </c>
      <c r="E23" s="21">
        <v>2802</v>
      </c>
      <c r="F23" s="21">
        <v>803</v>
      </c>
      <c r="G23" s="22">
        <f>F23/D23</f>
        <v>0.24407294832826748</v>
      </c>
      <c r="H23" s="22">
        <f>F23/E23</f>
        <v>0.28658101356174159</v>
      </c>
      <c r="I23" s="21">
        <v>587</v>
      </c>
      <c r="J23" s="21">
        <v>25</v>
      </c>
      <c r="K23" s="21">
        <v>146</v>
      </c>
      <c r="L23" s="21">
        <v>28</v>
      </c>
      <c r="M23" s="20">
        <v>17</v>
      </c>
      <c r="N23" s="7"/>
      <c r="O23" s="19">
        <v>1</v>
      </c>
      <c r="P23" s="20" t="s">
        <v>18</v>
      </c>
      <c r="Q23" s="21">
        <v>2640</v>
      </c>
      <c r="R23" s="21">
        <v>2256</v>
      </c>
      <c r="S23" s="21">
        <v>542</v>
      </c>
      <c r="T23" s="22">
        <f>S23/Q23</f>
        <v>0.20530303030303029</v>
      </c>
      <c r="U23" s="22">
        <f>S23/R23</f>
        <v>0.24024822695035461</v>
      </c>
      <c r="V23" s="21">
        <v>356</v>
      </c>
      <c r="W23" s="21">
        <v>22</v>
      </c>
      <c r="X23" s="21">
        <v>119</v>
      </c>
      <c r="Y23" s="21">
        <v>28</v>
      </c>
      <c r="Z23" s="20">
        <v>17</v>
      </c>
      <c r="AA23" s="7"/>
      <c r="AB23" s="19">
        <v>1</v>
      </c>
      <c r="AC23" s="20" t="s">
        <v>18</v>
      </c>
      <c r="AD23" s="21">
        <v>600</v>
      </c>
      <c r="AE23" s="21">
        <v>508</v>
      </c>
      <c r="AF23" s="21">
        <v>240</v>
      </c>
      <c r="AG23" s="22">
        <f>AF23/AD23</f>
        <v>0.4</v>
      </c>
      <c r="AH23" s="22">
        <f>AF23/AE23</f>
        <v>0.47244094488188976</v>
      </c>
      <c r="AI23" s="21">
        <v>211</v>
      </c>
      <c r="AJ23" s="21">
        <v>3</v>
      </c>
      <c r="AK23" s="21">
        <v>26</v>
      </c>
      <c r="AL23" s="21">
        <v>0</v>
      </c>
      <c r="AM23" s="20">
        <v>0</v>
      </c>
      <c r="AO23" s="19">
        <v>1</v>
      </c>
      <c r="AP23" s="20" t="s">
        <v>18</v>
      </c>
      <c r="AQ23" s="21">
        <v>46</v>
      </c>
      <c r="AR23" s="21">
        <v>35</v>
      </c>
      <c r="AS23" s="21">
        <v>18</v>
      </c>
      <c r="AT23" s="22">
        <f>AS23/AQ23</f>
        <v>0.39130434782608697</v>
      </c>
      <c r="AU23" s="22">
        <f>AS23/AR23</f>
        <v>0.51428571428571423</v>
      </c>
      <c r="AV23" s="21">
        <v>17</v>
      </c>
      <c r="AW23" s="21">
        <v>0</v>
      </c>
      <c r="AX23" s="21">
        <v>1</v>
      </c>
      <c r="AY23" s="21">
        <v>0</v>
      </c>
      <c r="AZ23" s="20">
        <v>0</v>
      </c>
      <c r="BA23" s="7"/>
      <c r="BB23" s="19">
        <v>1</v>
      </c>
      <c r="BC23" s="20" t="s">
        <v>18</v>
      </c>
      <c r="BD23" s="21">
        <v>4</v>
      </c>
      <c r="BE23" s="21">
        <v>3</v>
      </c>
      <c r="BF23" s="21">
        <v>3</v>
      </c>
      <c r="BG23" s="22">
        <f>BF23/BD23</f>
        <v>0.75</v>
      </c>
      <c r="BH23" s="22">
        <f>BF23/BE23</f>
        <v>1</v>
      </c>
      <c r="BI23" s="21">
        <v>3</v>
      </c>
      <c r="BJ23" s="21">
        <v>0</v>
      </c>
      <c r="BK23" s="21">
        <v>0</v>
      </c>
      <c r="BL23" s="21">
        <v>0</v>
      </c>
      <c r="BM23" s="20">
        <v>0</v>
      </c>
    </row>
    <row r="24" spans="1:65" x14ac:dyDescent="0.2">
      <c r="A24" s="7"/>
      <c r="B24" s="19">
        <v>2</v>
      </c>
      <c r="C24" s="20" t="s">
        <v>19</v>
      </c>
      <c r="D24" s="21">
        <v>3290</v>
      </c>
      <c r="E24" s="21">
        <v>2894</v>
      </c>
      <c r="F24" s="21">
        <v>805</v>
      </c>
      <c r="G24" s="22">
        <f t="shared" ref="G24:G26" si="10">F24/D24</f>
        <v>0.24468085106382978</v>
      </c>
      <c r="H24" s="22">
        <f t="shared" ref="H24:H26" si="11">F24/E24</f>
        <v>0.27816171389080857</v>
      </c>
      <c r="I24" s="21">
        <v>590</v>
      </c>
      <c r="J24" s="21">
        <v>23</v>
      </c>
      <c r="K24" s="21">
        <v>147</v>
      </c>
      <c r="L24" s="21">
        <v>28</v>
      </c>
      <c r="M24" s="20">
        <v>17</v>
      </c>
      <c r="N24" s="7"/>
      <c r="O24" s="19">
        <v>2</v>
      </c>
      <c r="P24" s="20" t="s">
        <v>19</v>
      </c>
      <c r="Q24" s="21">
        <v>2640</v>
      </c>
      <c r="R24" s="21">
        <v>2323</v>
      </c>
      <c r="S24" s="21">
        <v>543</v>
      </c>
      <c r="T24" s="22">
        <f t="shared" ref="T24:T26" si="12">S24/Q24</f>
        <v>0.20568181818181819</v>
      </c>
      <c r="U24" s="22">
        <f t="shared" ref="U24:U26" si="13">S24/R24</f>
        <v>0.23374946190271201</v>
      </c>
      <c r="V24" s="21">
        <v>357</v>
      </c>
      <c r="W24" s="21">
        <v>21</v>
      </c>
      <c r="X24" s="21">
        <v>120</v>
      </c>
      <c r="Y24" s="21">
        <v>28</v>
      </c>
      <c r="Z24" s="20">
        <v>17</v>
      </c>
      <c r="AA24" s="7"/>
      <c r="AB24" s="19">
        <v>2</v>
      </c>
      <c r="AC24" s="20" t="s">
        <v>19</v>
      </c>
      <c r="AD24" s="21">
        <v>600</v>
      </c>
      <c r="AE24" s="21">
        <v>531</v>
      </c>
      <c r="AF24" s="21">
        <v>241</v>
      </c>
      <c r="AG24" s="22">
        <f t="shared" ref="AG24:AG26" si="14">AF24/AD24</f>
        <v>0.40166666666666667</v>
      </c>
      <c r="AH24" s="22">
        <f t="shared" ref="AH24:AH26" si="15">AF24/AE24</f>
        <v>0.45386064030131829</v>
      </c>
      <c r="AI24" s="21">
        <v>213</v>
      </c>
      <c r="AJ24" s="21">
        <v>2</v>
      </c>
      <c r="AK24" s="21">
        <v>26</v>
      </c>
      <c r="AL24" s="21">
        <v>0</v>
      </c>
      <c r="AM24" s="20">
        <v>0</v>
      </c>
      <c r="AO24" s="19">
        <v>2</v>
      </c>
      <c r="AP24" s="20" t="s">
        <v>19</v>
      </c>
      <c r="AQ24" s="21">
        <v>46</v>
      </c>
      <c r="AR24" s="21">
        <v>37</v>
      </c>
      <c r="AS24" s="21">
        <v>18</v>
      </c>
      <c r="AT24" s="22">
        <f t="shared" ref="AT24:AT26" si="16">AS24/AQ24</f>
        <v>0.39130434782608697</v>
      </c>
      <c r="AU24" s="22">
        <f t="shared" ref="AU24:AU26" si="17">AS24/AR24</f>
        <v>0.48648648648648651</v>
      </c>
      <c r="AV24" s="21">
        <v>17</v>
      </c>
      <c r="AW24" s="21">
        <v>0</v>
      </c>
      <c r="AX24" s="21">
        <v>1</v>
      </c>
      <c r="AY24" s="21">
        <v>0</v>
      </c>
      <c r="AZ24" s="20">
        <v>0</v>
      </c>
      <c r="BA24" s="7"/>
      <c r="BB24" s="19">
        <v>2</v>
      </c>
      <c r="BC24" s="20" t="s">
        <v>19</v>
      </c>
      <c r="BD24" s="21">
        <v>4</v>
      </c>
      <c r="BE24" s="21">
        <v>3</v>
      </c>
      <c r="BF24" s="21">
        <v>3</v>
      </c>
      <c r="BG24" s="22">
        <f t="shared" ref="BG24:BG26" si="18">BF24/BD24</f>
        <v>0.75</v>
      </c>
      <c r="BH24" s="22">
        <f t="shared" ref="BH24:BH26" si="19">BF24/BE24</f>
        <v>1</v>
      </c>
      <c r="BI24" s="21">
        <v>3</v>
      </c>
      <c r="BJ24" s="21">
        <v>0</v>
      </c>
      <c r="BK24" s="21">
        <v>0</v>
      </c>
      <c r="BL24" s="21">
        <v>0</v>
      </c>
      <c r="BM24" s="20">
        <v>0</v>
      </c>
    </row>
    <row r="25" spans="1:65" x14ac:dyDescent="0.2">
      <c r="A25" s="7"/>
      <c r="B25" s="19">
        <v>3</v>
      </c>
      <c r="C25" s="20" t="s">
        <v>20</v>
      </c>
      <c r="D25" s="21">
        <v>3290</v>
      </c>
      <c r="E25" s="21">
        <v>3181</v>
      </c>
      <c r="F25" s="21">
        <v>876</v>
      </c>
      <c r="G25" s="22">
        <f t="shared" si="10"/>
        <v>0.2662613981762918</v>
      </c>
      <c r="H25" s="22">
        <f t="shared" si="11"/>
        <v>0.27538509902546371</v>
      </c>
      <c r="I25" s="21">
        <v>628</v>
      </c>
      <c r="J25" s="21">
        <v>23</v>
      </c>
      <c r="K25" s="21">
        <v>178</v>
      </c>
      <c r="L25" s="21">
        <v>30</v>
      </c>
      <c r="M25" s="20">
        <v>17</v>
      </c>
      <c r="N25" s="7"/>
      <c r="O25" s="19">
        <v>3</v>
      </c>
      <c r="P25" s="20" t="s">
        <v>20</v>
      </c>
      <c r="Q25" s="21">
        <v>2640</v>
      </c>
      <c r="R25" s="21">
        <v>2544</v>
      </c>
      <c r="S25" s="21">
        <v>601</v>
      </c>
      <c r="T25" s="22">
        <f t="shared" si="12"/>
        <v>0.22765151515151516</v>
      </c>
      <c r="U25" s="22">
        <f t="shared" si="13"/>
        <v>0.23624213836477986</v>
      </c>
      <c r="V25" s="21">
        <v>384</v>
      </c>
      <c r="W25" s="21">
        <v>22</v>
      </c>
      <c r="X25" s="21">
        <v>148</v>
      </c>
      <c r="Y25" s="21">
        <v>30</v>
      </c>
      <c r="Z25" s="20">
        <v>17</v>
      </c>
      <c r="AA25" s="7"/>
      <c r="AB25" s="19">
        <v>3</v>
      </c>
      <c r="AC25" s="20" t="s">
        <v>20</v>
      </c>
      <c r="AD25" s="21">
        <v>600</v>
      </c>
      <c r="AE25" s="21">
        <v>591</v>
      </c>
      <c r="AF25" s="21">
        <v>253</v>
      </c>
      <c r="AG25" s="22">
        <f t="shared" si="14"/>
        <v>0.42166666666666669</v>
      </c>
      <c r="AH25" s="22">
        <f t="shared" si="15"/>
        <v>0.42808798646362101</v>
      </c>
      <c r="AI25" s="21">
        <v>223</v>
      </c>
      <c r="AJ25" s="21">
        <v>1</v>
      </c>
      <c r="AK25" s="21">
        <v>29</v>
      </c>
      <c r="AL25" s="21">
        <v>0</v>
      </c>
      <c r="AM25" s="20">
        <v>0</v>
      </c>
      <c r="AO25" s="19">
        <v>3</v>
      </c>
      <c r="AP25" s="20" t="s">
        <v>20</v>
      </c>
      <c r="AQ25" s="21">
        <v>46</v>
      </c>
      <c r="AR25" s="21">
        <v>42</v>
      </c>
      <c r="AS25" s="21">
        <v>19</v>
      </c>
      <c r="AT25" s="22">
        <f t="shared" si="16"/>
        <v>0.41304347826086957</v>
      </c>
      <c r="AU25" s="22">
        <f t="shared" si="17"/>
        <v>0.45238095238095238</v>
      </c>
      <c r="AV25" s="21">
        <v>18</v>
      </c>
      <c r="AW25" s="21">
        <v>0</v>
      </c>
      <c r="AX25" s="21">
        <v>1</v>
      </c>
      <c r="AY25" s="21">
        <v>0</v>
      </c>
      <c r="AZ25" s="20">
        <v>0</v>
      </c>
      <c r="BA25" s="7"/>
      <c r="BB25" s="19">
        <v>3</v>
      </c>
      <c r="BC25" s="20" t="s">
        <v>20</v>
      </c>
      <c r="BD25" s="21">
        <v>4</v>
      </c>
      <c r="BE25" s="21">
        <v>4</v>
      </c>
      <c r="BF25" s="21">
        <v>3</v>
      </c>
      <c r="BG25" s="22">
        <f t="shared" si="18"/>
        <v>0.75</v>
      </c>
      <c r="BH25" s="22">
        <f t="shared" si="19"/>
        <v>0.75</v>
      </c>
      <c r="BI25" s="21">
        <v>3</v>
      </c>
      <c r="BJ25" s="21">
        <v>0</v>
      </c>
      <c r="BK25" s="21">
        <v>0</v>
      </c>
      <c r="BL25" s="21">
        <v>0</v>
      </c>
      <c r="BM25" s="20">
        <v>0</v>
      </c>
    </row>
    <row r="26" spans="1:65" x14ac:dyDescent="0.2">
      <c r="A26" s="7"/>
      <c r="B26" s="23">
        <v>4</v>
      </c>
      <c r="C26" s="17" t="s">
        <v>21</v>
      </c>
      <c r="D26" s="16">
        <v>3290</v>
      </c>
      <c r="E26" s="16">
        <v>3289</v>
      </c>
      <c r="F26" s="16">
        <v>1000</v>
      </c>
      <c r="G26" s="24">
        <f t="shared" si="10"/>
        <v>0.303951367781155</v>
      </c>
      <c r="H26" s="24">
        <f t="shared" si="11"/>
        <v>0.30404378230465184</v>
      </c>
      <c r="I26" s="16">
        <v>683</v>
      </c>
      <c r="J26" s="16">
        <v>29</v>
      </c>
      <c r="K26" s="16">
        <v>238</v>
      </c>
      <c r="L26" s="16">
        <v>35</v>
      </c>
      <c r="M26" s="17">
        <v>15</v>
      </c>
      <c r="N26" s="7"/>
      <c r="O26" s="23">
        <v>4</v>
      </c>
      <c r="P26" s="17" t="s">
        <v>21</v>
      </c>
      <c r="Q26" s="16">
        <v>2640</v>
      </c>
      <c r="R26" s="16">
        <v>2639</v>
      </c>
      <c r="S26" s="16">
        <v>719</v>
      </c>
      <c r="T26" s="24">
        <f t="shared" si="12"/>
        <v>0.27234848484848484</v>
      </c>
      <c r="U26" s="24">
        <f t="shared" si="13"/>
        <v>0.27245168624478971</v>
      </c>
      <c r="V26" s="16">
        <v>438</v>
      </c>
      <c r="W26" s="16">
        <v>27</v>
      </c>
      <c r="X26" s="16">
        <v>206</v>
      </c>
      <c r="Y26" s="16">
        <v>33</v>
      </c>
      <c r="Z26" s="17">
        <v>15</v>
      </c>
      <c r="AA26" s="7"/>
      <c r="AB26" s="23">
        <v>4</v>
      </c>
      <c r="AC26" s="17" t="s">
        <v>21</v>
      </c>
      <c r="AD26" s="16">
        <v>600</v>
      </c>
      <c r="AE26" s="16">
        <v>600</v>
      </c>
      <c r="AF26" s="16">
        <v>258</v>
      </c>
      <c r="AG26" s="24">
        <f t="shared" si="14"/>
        <v>0.43</v>
      </c>
      <c r="AH26" s="24">
        <f t="shared" si="15"/>
        <v>0.43</v>
      </c>
      <c r="AI26" s="16">
        <v>224</v>
      </c>
      <c r="AJ26" s="16">
        <v>2</v>
      </c>
      <c r="AK26" s="16">
        <v>30</v>
      </c>
      <c r="AL26" s="16">
        <v>2</v>
      </c>
      <c r="AM26" s="17">
        <v>0</v>
      </c>
      <c r="AO26" s="23">
        <v>4</v>
      </c>
      <c r="AP26" s="17" t="s">
        <v>21</v>
      </c>
      <c r="AQ26" s="16">
        <v>46</v>
      </c>
      <c r="AR26" s="16">
        <v>46</v>
      </c>
      <c r="AS26" s="16">
        <v>20</v>
      </c>
      <c r="AT26" s="24">
        <f t="shared" si="16"/>
        <v>0.43478260869565216</v>
      </c>
      <c r="AU26" s="24">
        <f t="shared" si="17"/>
        <v>0.43478260869565216</v>
      </c>
      <c r="AV26" s="16">
        <v>18</v>
      </c>
      <c r="AW26" s="16">
        <v>0</v>
      </c>
      <c r="AX26" s="16">
        <v>2</v>
      </c>
      <c r="AY26" s="16">
        <v>0</v>
      </c>
      <c r="AZ26" s="17">
        <v>0</v>
      </c>
      <c r="BA26" s="7"/>
      <c r="BB26" s="23">
        <v>4</v>
      </c>
      <c r="BC26" s="17" t="s">
        <v>21</v>
      </c>
      <c r="BD26" s="16">
        <v>4</v>
      </c>
      <c r="BE26" s="16">
        <v>4</v>
      </c>
      <c r="BF26" s="16">
        <v>3</v>
      </c>
      <c r="BG26" s="24">
        <f t="shared" si="18"/>
        <v>0.75</v>
      </c>
      <c r="BH26" s="24">
        <f t="shared" si="19"/>
        <v>0.75</v>
      </c>
      <c r="BI26" s="16">
        <v>3</v>
      </c>
      <c r="BJ26" s="16">
        <v>0</v>
      </c>
      <c r="BK26" s="16">
        <v>0</v>
      </c>
      <c r="BL26" s="16">
        <v>0</v>
      </c>
      <c r="BM26" s="17">
        <v>0</v>
      </c>
    </row>
    <row r="32" spans="1:65" x14ac:dyDescent="0.2">
      <c r="B32" s="1" t="s">
        <v>44</v>
      </c>
      <c r="C32" s="2"/>
      <c r="D32" s="2"/>
      <c r="E32" s="2"/>
      <c r="F32" s="2"/>
      <c r="G32" s="2"/>
      <c r="H32" s="3" t="s">
        <v>0</v>
      </c>
      <c r="I32" s="2"/>
      <c r="J32" s="2"/>
      <c r="K32" s="2"/>
      <c r="L32" s="2"/>
      <c r="M32" s="4"/>
      <c r="O32" s="1" t="s">
        <v>45</v>
      </c>
      <c r="P32" s="2"/>
      <c r="Q32" s="2"/>
      <c r="R32" s="2"/>
      <c r="S32" s="2"/>
      <c r="T32" s="2"/>
      <c r="U32" s="3" t="s">
        <v>0</v>
      </c>
      <c r="V32" s="2"/>
      <c r="W32" s="2"/>
      <c r="X32" s="2"/>
      <c r="Y32" s="2"/>
      <c r="Z32" s="4"/>
      <c r="AB32" s="84" t="s">
        <v>48</v>
      </c>
      <c r="AC32" s="85"/>
      <c r="AD32" s="85"/>
      <c r="AE32" s="85"/>
      <c r="AF32" s="85"/>
      <c r="AG32" s="85"/>
      <c r="AH32" s="84"/>
      <c r="AI32" s="85"/>
      <c r="AJ32" s="85"/>
      <c r="AK32" s="85"/>
      <c r="AL32" s="85"/>
      <c r="AM32" s="86"/>
    </row>
    <row r="33" spans="2:39" x14ac:dyDescent="0.2">
      <c r="B33" s="10"/>
      <c r="C33" s="6"/>
      <c r="D33" s="6"/>
      <c r="E33" s="6"/>
      <c r="F33" s="6"/>
      <c r="G33" s="6"/>
      <c r="H33" s="6"/>
      <c r="I33" s="121" t="s">
        <v>4</v>
      </c>
      <c r="J33" s="121"/>
      <c r="K33" s="121"/>
      <c r="L33" s="121"/>
      <c r="M33" s="122"/>
      <c r="O33" s="10"/>
      <c r="P33" s="6"/>
      <c r="Q33" s="6"/>
      <c r="R33" s="6"/>
      <c r="S33" s="6"/>
      <c r="T33" s="6"/>
      <c r="U33" s="6"/>
      <c r="V33" s="121" t="s">
        <v>4</v>
      </c>
      <c r="W33" s="121"/>
      <c r="X33" s="121"/>
      <c r="Y33" s="121"/>
      <c r="Z33" s="122"/>
      <c r="AB33" s="84"/>
      <c r="AC33" s="85"/>
      <c r="AD33" s="85"/>
      <c r="AE33" s="85"/>
      <c r="AF33" s="85"/>
      <c r="AG33" s="85"/>
      <c r="AH33" s="85"/>
      <c r="AI33" s="123"/>
      <c r="AJ33" s="123"/>
      <c r="AK33" s="123"/>
      <c r="AL33" s="123"/>
      <c r="AM33" s="123"/>
    </row>
    <row r="34" spans="2:39" x14ac:dyDescent="0.2">
      <c r="B34" s="13"/>
      <c r="C34" s="15"/>
      <c r="D34" s="34"/>
      <c r="E34" s="34"/>
      <c r="F34" s="34"/>
      <c r="G34" s="34"/>
      <c r="H34" s="34"/>
      <c r="I34" s="15" t="s">
        <v>3</v>
      </c>
      <c r="J34" s="15" t="s">
        <v>23</v>
      </c>
      <c r="K34" s="15" t="s">
        <v>3</v>
      </c>
      <c r="L34" s="15" t="s">
        <v>23</v>
      </c>
      <c r="M34" s="14" t="s">
        <v>25</v>
      </c>
      <c r="O34" s="13"/>
      <c r="P34" s="15"/>
      <c r="Q34" s="34"/>
      <c r="R34" s="34"/>
      <c r="S34" s="34"/>
      <c r="T34" s="34"/>
      <c r="U34" s="34"/>
      <c r="V34" s="15" t="s">
        <v>3</v>
      </c>
      <c r="W34" s="15" t="s">
        <v>23</v>
      </c>
      <c r="X34" s="15" t="s">
        <v>3</v>
      </c>
      <c r="Y34" s="15" t="s">
        <v>23</v>
      </c>
      <c r="Z34" s="14" t="s">
        <v>25</v>
      </c>
      <c r="AB34" s="87"/>
      <c r="AC34" s="87"/>
      <c r="AD34" s="88"/>
      <c r="AE34" s="88"/>
      <c r="AF34" s="88"/>
      <c r="AG34" s="88"/>
      <c r="AH34" s="88"/>
      <c r="AI34" s="87"/>
      <c r="AJ34" s="87"/>
      <c r="AK34" s="87"/>
      <c r="AL34" s="87"/>
      <c r="AM34" s="87"/>
    </row>
    <row r="35" spans="2:39" x14ac:dyDescent="0.2">
      <c r="B35" s="19"/>
      <c r="C35" s="21"/>
      <c r="D35" s="28" t="s">
        <v>15</v>
      </c>
      <c r="E35" s="28" t="s">
        <v>10</v>
      </c>
      <c r="F35" s="28" t="s">
        <v>10</v>
      </c>
      <c r="G35" s="28" t="s">
        <v>13</v>
      </c>
      <c r="H35" s="28" t="s">
        <v>17</v>
      </c>
      <c r="I35" s="21" t="s">
        <v>22</v>
      </c>
      <c r="J35" s="21" t="s">
        <v>24</v>
      </c>
      <c r="K35" s="21" t="s">
        <v>22</v>
      </c>
      <c r="L35" s="21" t="s">
        <v>22</v>
      </c>
      <c r="M35" s="20" t="s">
        <v>22</v>
      </c>
      <c r="O35" s="19"/>
      <c r="P35" s="21"/>
      <c r="Q35" s="28" t="s">
        <v>15</v>
      </c>
      <c r="R35" s="28" t="s">
        <v>10</v>
      </c>
      <c r="S35" s="28" t="s">
        <v>10</v>
      </c>
      <c r="T35" s="28" t="s">
        <v>13</v>
      </c>
      <c r="U35" s="28" t="s">
        <v>17</v>
      </c>
      <c r="V35" s="21" t="s">
        <v>22</v>
      </c>
      <c r="W35" s="21" t="s">
        <v>24</v>
      </c>
      <c r="X35" s="21" t="s">
        <v>22</v>
      </c>
      <c r="Y35" s="21" t="s">
        <v>22</v>
      </c>
      <c r="Z35" s="20" t="s">
        <v>22</v>
      </c>
      <c r="AB35" s="87"/>
      <c r="AC35" s="87"/>
      <c r="AD35" s="89"/>
      <c r="AE35" s="89"/>
      <c r="AF35" s="89"/>
      <c r="AG35" s="89"/>
      <c r="AH35" s="89"/>
      <c r="AI35" s="87"/>
      <c r="AJ35" s="87"/>
      <c r="AK35" s="87"/>
      <c r="AL35" s="87"/>
      <c r="AM35" s="87"/>
    </row>
    <row r="36" spans="2:39" x14ac:dyDescent="0.2">
      <c r="B36" s="8" t="s">
        <v>1</v>
      </c>
      <c r="C36" s="11" t="s">
        <v>2</v>
      </c>
      <c r="D36" s="11" t="s">
        <v>16</v>
      </c>
      <c r="E36" s="11" t="s">
        <v>11</v>
      </c>
      <c r="F36" s="11" t="s">
        <v>12</v>
      </c>
      <c r="G36" s="12" t="s">
        <v>12</v>
      </c>
      <c r="H36" s="12" t="s">
        <v>14</v>
      </c>
      <c r="I36" s="16" t="s">
        <v>5</v>
      </c>
      <c r="J36" s="16" t="s">
        <v>6</v>
      </c>
      <c r="K36" s="16" t="s">
        <v>7</v>
      </c>
      <c r="L36" s="16" t="s">
        <v>8</v>
      </c>
      <c r="M36" s="17" t="s">
        <v>9</v>
      </c>
      <c r="O36" s="8" t="s">
        <v>1</v>
      </c>
      <c r="P36" s="11" t="s">
        <v>2</v>
      </c>
      <c r="Q36" s="11" t="s">
        <v>16</v>
      </c>
      <c r="R36" s="11" t="s">
        <v>11</v>
      </c>
      <c r="S36" s="11" t="s">
        <v>12</v>
      </c>
      <c r="T36" s="12" t="s">
        <v>12</v>
      </c>
      <c r="U36" s="12" t="s">
        <v>14</v>
      </c>
      <c r="V36" s="16" t="s">
        <v>5</v>
      </c>
      <c r="W36" s="16" t="s">
        <v>6</v>
      </c>
      <c r="X36" s="16" t="s">
        <v>7</v>
      </c>
      <c r="Y36" s="16" t="s">
        <v>8</v>
      </c>
      <c r="Z36" s="17" t="s">
        <v>9</v>
      </c>
      <c r="AB36" s="90"/>
      <c r="AC36" s="91"/>
      <c r="AD36" s="91"/>
      <c r="AE36" s="91"/>
      <c r="AF36" s="91"/>
      <c r="AG36" s="89"/>
      <c r="AH36" s="89"/>
      <c r="AI36" s="87"/>
      <c r="AJ36" s="87"/>
      <c r="AK36" s="87"/>
      <c r="AL36" s="87"/>
      <c r="AM36" s="87"/>
    </row>
    <row r="37" spans="2:39" x14ac:dyDescent="0.2">
      <c r="B37" s="9" t="s">
        <v>3</v>
      </c>
      <c r="C37" s="18"/>
      <c r="D37" s="25"/>
      <c r="E37" s="26"/>
      <c r="F37" s="26"/>
      <c r="G37" s="26"/>
      <c r="H37" s="26"/>
      <c r="I37" s="26"/>
      <c r="J37" s="26"/>
      <c r="K37" s="26"/>
      <c r="L37" s="26"/>
      <c r="M37" s="27"/>
      <c r="O37" s="9" t="s">
        <v>3</v>
      </c>
      <c r="P37" s="18"/>
      <c r="Q37" s="25"/>
      <c r="R37" s="26"/>
      <c r="S37" s="26"/>
      <c r="T37" s="26"/>
      <c r="U37" s="26"/>
      <c r="V37" s="26"/>
      <c r="W37" s="26"/>
      <c r="X37" s="26"/>
      <c r="Y37" s="26"/>
      <c r="Z37" s="27"/>
      <c r="AB37" s="90"/>
      <c r="AC37" s="92"/>
      <c r="AD37" s="92"/>
      <c r="AE37" s="87"/>
      <c r="AF37" s="87"/>
      <c r="AG37" s="87"/>
      <c r="AH37" s="87"/>
      <c r="AI37" s="87"/>
      <c r="AJ37" s="87"/>
      <c r="AK37" s="87"/>
      <c r="AL37" s="87"/>
      <c r="AM37" s="87"/>
    </row>
    <row r="38" spans="2:39" x14ac:dyDescent="0.2">
      <c r="B38" s="19">
        <v>1</v>
      </c>
      <c r="C38" s="20" t="s">
        <v>18</v>
      </c>
      <c r="D38" s="21">
        <v>1458</v>
      </c>
      <c r="E38" s="21">
        <v>1244</v>
      </c>
      <c r="F38" s="21">
        <v>298</v>
      </c>
      <c r="G38" s="22">
        <f>F38/D38</f>
        <v>0.20438957475994513</v>
      </c>
      <c r="H38" s="22">
        <f>F38/E38</f>
        <v>0.23954983922829581</v>
      </c>
      <c r="I38" s="21">
        <v>198</v>
      </c>
      <c r="J38" s="21">
        <v>28</v>
      </c>
      <c r="K38" s="21">
        <v>31</v>
      </c>
      <c r="L38" s="21">
        <v>14</v>
      </c>
      <c r="M38" s="20">
        <v>27</v>
      </c>
      <c r="O38" s="19">
        <v>1</v>
      </c>
      <c r="P38" s="20" t="s">
        <v>18</v>
      </c>
      <c r="Q38" s="21">
        <v>416</v>
      </c>
      <c r="R38" s="21">
        <v>359</v>
      </c>
      <c r="S38" s="21">
        <v>76</v>
      </c>
      <c r="T38" s="22">
        <f>S38/Q38</f>
        <v>0.18269230769230768</v>
      </c>
      <c r="U38" s="22">
        <f>S38/R38</f>
        <v>0.2116991643454039</v>
      </c>
      <c r="V38" s="21">
        <v>50</v>
      </c>
      <c r="W38" s="21">
        <v>1</v>
      </c>
      <c r="X38" s="21">
        <v>15</v>
      </c>
      <c r="Y38" s="21">
        <v>5</v>
      </c>
      <c r="Z38" s="20">
        <v>5</v>
      </c>
      <c r="AB38" s="87"/>
      <c r="AC38" s="87"/>
      <c r="AD38" s="87"/>
      <c r="AE38" s="87"/>
      <c r="AF38" s="87"/>
      <c r="AG38" s="46"/>
      <c r="AH38" s="46"/>
      <c r="AI38" s="87"/>
      <c r="AJ38" s="87"/>
      <c r="AK38" s="87"/>
      <c r="AL38" s="87"/>
      <c r="AM38" s="87"/>
    </row>
    <row r="39" spans="2:39" x14ac:dyDescent="0.2">
      <c r="B39" s="19">
        <v>2</v>
      </c>
      <c r="C39" s="20" t="s">
        <v>19</v>
      </c>
      <c r="D39" s="21">
        <v>1458</v>
      </c>
      <c r="E39" s="21">
        <v>1280</v>
      </c>
      <c r="F39" s="21">
        <v>300</v>
      </c>
      <c r="G39" s="22">
        <f t="shared" ref="G39:G41" si="20">F39/D39</f>
        <v>0.20576131687242799</v>
      </c>
      <c r="H39" s="22">
        <f t="shared" ref="H39:H41" si="21">F39/E39</f>
        <v>0.234375</v>
      </c>
      <c r="I39" s="21">
        <v>200</v>
      </c>
      <c r="J39" s="21">
        <v>28</v>
      </c>
      <c r="K39" s="21">
        <v>31</v>
      </c>
      <c r="L39" s="21">
        <v>14</v>
      </c>
      <c r="M39" s="20">
        <v>27</v>
      </c>
      <c r="O39" s="19">
        <v>2</v>
      </c>
      <c r="P39" s="20" t="s">
        <v>19</v>
      </c>
      <c r="Q39" s="21">
        <v>416</v>
      </c>
      <c r="R39" s="21">
        <v>370</v>
      </c>
      <c r="S39" s="21">
        <v>76</v>
      </c>
      <c r="T39" s="22">
        <f t="shared" ref="T39:T41" si="22">S39/Q39</f>
        <v>0.18269230769230768</v>
      </c>
      <c r="U39" s="22">
        <f t="shared" ref="U39:U41" si="23">S39/R39</f>
        <v>0.20540540540540542</v>
      </c>
      <c r="V39" s="21">
        <v>50</v>
      </c>
      <c r="W39" s="21">
        <v>1</v>
      </c>
      <c r="X39" s="21">
        <v>15</v>
      </c>
      <c r="Y39" s="21">
        <v>5</v>
      </c>
      <c r="Z39" s="20">
        <v>5</v>
      </c>
      <c r="AB39" s="87"/>
      <c r="AC39" s="87"/>
      <c r="AD39" s="87"/>
      <c r="AE39" s="87"/>
      <c r="AF39" s="87"/>
      <c r="AG39" s="46"/>
      <c r="AH39" s="46"/>
      <c r="AI39" s="87"/>
      <c r="AJ39" s="87"/>
      <c r="AK39" s="87"/>
      <c r="AL39" s="87"/>
      <c r="AM39" s="87"/>
    </row>
    <row r="40" spans="2:39" x14ac:dyDescent="0.2">
      <c r="B40" s="19">
        <v>3</v>
      </c>
      <c r="C40" s="20" t="s">
        <v>20</v>
      </c>
      <c r="D40" s="21">
        <v>1458</v>
      </c>
      <c r="E40" s="21">
        <v>1400</v>
      </c>
      <c r="F40" s="21">
        <v>322</v>
      </c>
      <c r="G40" s="22">
        <f t="shared" si="20"/>
        <v>0.22085048010973937</v>
      </c>
      <c r="H40" s="22">
        <f t="shared" si="21"/>
        <v>0.23</v>
      </c>
      <c r="I40" s="21">
        <v>217</v>
      </c>
      <c r="J40" s="21">
        <v>30</v>
      </c>
      <c r="K40" s="21">
        <v>34</v>
      </c>
      <c r="L40" s="21">
        <v>15</v>
      </c>
      <c r="M40" s="20">
        <v>26</v>
      </c>
      <c r="O40" s="19">
        <v>3</v>
      </c>
      <c r="P40" s="20" t="s">
        <v>20</v>
      </c>
      <c r="Q40" s="21">
        <v>416</v>
      </c>
      <c r="R40" s="21">
        <v>399</v>
      </c>
      <c r="S40" s="21">
        <v>84</v>
      </c>
      <c r="T40" s="22">
        <f t="shared" si="22"/>
        <v>0.20192307692307693</v>
      </c>
      <c r="U40" s="22">
        <f t="shared" si="23"/>
        <v>0.21052631578947367</v>
      </c>
      <c r="V40" s="21">
        <v>53</v>
      </c>
      <c r="W40" s="21">
        <v>1</v>
      </c>
      <c r="X40" s="21">
        <v>19</v>
      </c>
      <c r="Y40" s="21">
        <v>6</v>
      </c>
      <c r="Z40" s="20">
        <v>5</v>
      </c>
      <c r="AB40" s="87"/>
      <c r="AC40" s="87"/>
      <c r="AD40" s="87"/>
      <c r="AE40" s="87"/>
      <c r="AF40" s="87"/>
      <c r="AG40" s="46"/>
      <c r="AH40" s="46"/>
      <c r="AI40" s="87"/>
      <c r="AJ40" s="87"/>
      <c r="AK40" s="87"/>
      <c r="AL40" s="87"/>
      <c r="AM40" s="87"/>
    </row>
    <row r="41" spans="2:39" x14ac:dyDescent="0.2">
      <c r="B41" s="23">
        <v>4</v>
      </c>
      <c r="C41" s="17" t="s">
        <v>21</v>
      </c>
      <c r="D41" s="16">
        <v>1458</v>
      </c>
      <c r="E41" s="16">
        <v>1457</v>
      </c>
      <c r="F41" s="16">
        <v>384</v>
      </c>
      <c r="G41" s="24">
        <f t="shared" si="20"/>
        <v>0.26337448559670784</v>
      </c>
      <c r="H41" s="24">
        <f t="shared" si="21"/>
        <v>0.26355525051475637</v>
      </c>
      <c r="I41" s="16">
        <v>259</v>
      </c>
      <c r="J41" s="16">
        <v>34</v>
      </c>
      <c r="K41" s="16">
        <v>53</v>
      </c>
      <c r="L41" s="16">
        <v>14</v>
      </c>
      <c r="M41" s="17">
        <v>24</v>
      </c>
      <c r="O41" s="23">
        <v>4</v>
      </c>
      <c r="P41" s="17" t="s">
        <v>21</v>
      </c>
      <c r="Q41" s="16">
        <v>416</v>
      </c>
      <c r="R41" s="16">
        <v>416</v>
      </c>
      <c r="S41" s="16">
        <v>100</v>
      </c>
      <c r="T41" s="24">
        <f t="shared" si="22"/>
        <v>0.24038461538461539</v>
      </c>
      <c r="U41" s="24">
        <f t="shared" si="23"/>
        <v>0.24038461538461539</v>
      </c>
      <c r="V41" s="16">
        <v>64</v>
      </c>
      <c r="W41" s="16">
        <v>1</v>
      </c>
      <c r="X41" s="16">
        <v>24</v>
      </c>
      <c r="Y41" s="16">
        <v>6</v>
      </c>
      <c r="Z41" s="17">
        <v>5</v>
      </c>
      <c r="AB41" s="87"/>
      <c r="AC41" s="87"/>
      <c r="AD41" s="87"/>
      <c r="AE41" s="87"/>
      <c r="AF41" s="87"/>
      <c r="AG41" s="46"/>
      <c r="AH41" s="46"/>
      <c r="AI41" s="87"/>
      <c r="AJ41" s="87"/>
      <c r="AK41" s="87"/>
      <c r="AL41" s="87"/>
      <c r="AM41" s="87"/>
    </row>
    <row r="42" spans="2:39" x14ac:dyDescent="0.2"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</row>
    <row r="43" spans="2:39" x14ac:dyDescent="0.2"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</row>
    <row r="44" spans="2:39" x14ac:dyDescent="0.2"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</row>
    <row r="45" spans="2:39" x14ac:dyDescent="0.2"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</row>
    <row r="46" spans="2:39" x14ac:dyDescent="0.2"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</row>
    <row r="47" spans="2:39" x14ac:dyDescent="0.2">
      <c r="B47" s="1" t="s">
        <v>46</v>
      </c>
      <c r="C47" s="2"/>
      <c r="D47" s="2"/>
      <c r="E47" s="2"/>
      <c r="F47" s="2"/>
      <c r="G47" s="2"/>
      <c r="H47" s="3" t="s">
        <v>0</v>
      </c>
      <c r="I47" s="2"/>
      <c r="J47" s="2"/>
      <c r="K47" s="2"/>
      <c r="L47" s="2"/>
      <c r="M47" s="4"/>
      <c r="O47" s="1" t="s">
        <v>47</v>
      </c>
      <c r="P47" s="2"/>
      <c r="Q47" s="2"/>
      <c r="R47" s="2"/>
      <c r="S47" s="2"/>
      <c r="T47" s="2"/>
      <c r="U47" s="3" t="s">
        <v>0</v>
      </c>
      <c r="V47" s="2"/>
      <c r="W47" s="2"/>
      <c r="X47" s="2"/>
      <c r="Y47" s="2"/>
      <c r="Z47" s="4"/>
      <c r="AB47" s="84"/>
      <c r="AC47" s="85"/>
      <c r="AD47" s="85"/>
      <c r="AE47" s="85"/>
      <c r="AF47" s="85"/>
      <c r="AG47" s="85"/>
      <c r="AH47" s="84"/>
      <c r="AI47" s="85"/>
      <c r="AJ47" s="85"/>
      <c r="AK47" s="85"/>
      <c r="AL47" s="85"/>
      <c r="AM47" s="86"/>
    </row>
    <row r="48" spans="2:39" x14ac:dyDescent="0.2">
      <c r="B48" s="10"/>
      <c r="C48" s="6"/>
      <c r="D48" s="6"/>
      <c r="E48" s="6"/>
      <c r="F48" s="6"/>
      <c r="G48" s="6"/>
      <c r="H48" s="6"/>
      <c r="I48" s="121" t="s">
        <v>4</v>
      </c>
      <c r="J48" s="121"/>
      <c r="K48" s="121"/>
      <c r="L48" s="121"/>
      <c r="M48" s="122"/>
      <c r="O48" s="10"/>
      <c r="P48" s="6"/>
      <c r="Q48" s="6"/>
      <c r="R48" s="6"/>
      <c r="S48" s="6"/>
      <c r="T48" s="6"/>
      <c r="U48" s="6"/>
      <c r="V48" s="121" t="s">
        <v>4</v>
      </c>
      <c r="W48" s="121"/>
      <c r="X48" s="121"/>
      <c r="Y48" s="121"/>
      <c r="Z48" s="122"/>
      <c r="AB48" s="84"/>
      <c r="AC48" s="85"/>
      <c r="AD48" s="85"/>
      <c r="AE48" s="85"/>
      <c r="AF48" s="85"/>
      <c r="AG48" s="85"/>
      <c r="AH48" s="85"/>
      <c r="AI48" s="123"/>
      <c r="AJ48" s="123"/>
      <c r="AK48" s="123"/>
      <c r="AL48" s="123"/>
      <c r="AM48" s="123"/>
    </row>
    <row r="49" spans="2:39" x14ac:dyDescent="0.2">
      <c r="B49" s="13"/>
      <c r="C49" s="15"/>
      <c r="D49" s="34"/>
      <c r="E49" s="34"/>
      <c r="F49" s="34"/>
      <c r="G49" s="34"/>
      <c r="H49" s="34"/>
      <c r="I49" s="15" t="s">
        <v>3</v>
      </c>
      <c r="J49" s="15" t="s">
        <v>23</v>
      </c>
      <c r="K49" s="15" t="s">
        <v>3</v>
      </c>
      <c r="L49" s="15" t="s">
        <v>23</v>
      </c>
      <c r="M49" s="14" t="s">
        <v>25</v>
      </c>
      <c r="O49" s="13"/>
      <c r="P49" s="15"/>
      <c r="Q49" s="34"/>
      <c r="R49" s="34"/>
      <c r="S49" s="34"/>
      <c r="T49" s="34"/>
      <c r="U49" s="34"/>
      <c r="V49" s="15" t="s">
        <v>3</v>
      </c>
      <c r="W49" s="15" t="s">
        <v>23</v>
      </c>
      <c r="X49" s="15" t="s">
        <v>3</v>
      </c>
      <c r="Y49" s="15" t="s">
        <v>23</v>
      </c>
      <c r="Z49" s="14" t="s">
        <v>25</v>
      </c>
      <c r="AB49" s="87"/>
      <c r="AC49" s="87"/>
      <c r="AD49" s="88"/>
      <c r="AE49" s="88"/>
      <c r="AF49" s="88"/>
      <c r="AG49" s="88"/>
      <c r="AH49" s="88"/>
      <c r="AI49" s="87"/>
      <c r="AJ49" s="87"/>
      <c r="AK49" s="87"/>
      <c r="AL49" s="87"/>
      <c r="AM49" s="87"/>
    </row>
    <row r="50" spans="2:39" x14ac:dyDescent="0.2">
      <c r="B50" s="19"/>
      <c r="C50" s="21"/>
      <c r="D50" s="28" t="s">
        <v>15</v>
      </c>
      <c r="E50" s="28" t="s">
        <v>10</v>
      </c>
      <c r="F50" s="28" t="s">
        <v>10</v>
      </c>
      <c r="G50" s="28" t="s">
        <v>13</v>
      </c>
      <c r="H50" s="28" t="s">
        <v>17</v>
      </c>
      <c r="I50" s="21" t="s">
        <v>22</v>
      </c>
      <c r="J50" s="21" t="s">
        <v>24</v>
      </c>
      <c r="K50" s="21" t="s">
        <v>22</v>
      </c>
      <c r="L50" s="21" t="s">
        <v>22</v>
      </c>
      <c r="M50" s="20" t="s">
        <v>22</v>
      </c>
      <c r="O50" s="19"/>
      <c r="P50" s="21"/>
      <c r="Q50" s="28" t="s">
        <v>15</v>
      </c>
      <c r="R50" s="28" t="s">
        <v>10</v>
      </c>
      <c r="S50" s="28" t="s">
        <v>10</v>
      </c>
      <c r="T50" s="28" t="s">
        <v>13</v>
      </c>
      <c r="U50" s="28" t="s">
        <v>17</v>
      </c>
      <c r="V50" s="21" t="s">
        <v>22</v>
      </c>
      <c r="W50" s="21" t="s">
        <v>24</v>
      </c>
      <c r="X50" s="21" t="s">
        <v>22</v>
      </c>
      <c r="Y50" s="21" t="s">
        <v>22</v>
      </c>
      <c r="Z50" s="20" t="s">
        <v>22</v>
      </c>
      <c r="AB50" s="87"/>
      <c r="AC50" s="87"/>
      <c r="AD50" s="89"/>
      <c r="AE50" s="89"/>
      <c r="AF50" s="89"/>
      <c r="AG50" s="89"/>
      <c r="AH50" s="89"/>
      <c r="AI50" s="87"/>
      <c r="AJ50" s="87"/>
      <c r="AK50" s="87"/>
      <c r="AL50" s="87"/>
      <c r="AM50" s="87"/>
    </row>
    <row r="51" spans="2:39" x14ac:dyDescent="0.2">
      <c r="B51" s="8" t="s">
        <v>1</v>
      </c>
      <c r="C51" s="11" t="s">
        <v>2</v>
      </c>
      <c r="D51" s="11" t="s">
        <v>16</v>
      </c>
      <c r="E51" s="11" t="s">
        <v>11</v>
      </c>
      <c r="F51" s="11" t="s">
        <v>12</v>
      </c>
      <c r="G51" s="12" t="s">
        <v>12</v>
      </c>
      <c r="H51" s="12" t="s">
        <v>14</v>
      </c>
      <c r="I51" s="16" t="s">
        <v>5</v>
      </c>
      <c r="J51" s="16" t="s">
        <v>6</v>
      </c>
      <c r="K51" s="16" t="s">
        <v>7</v>
      </c>
      <c r="L51" s="16" t="s">
        <v>8</v>
      </c>
      <c r="M51" s="17" t="s">
        <v>9</v>
      </c>
      <c r="O51" s="8" t="s">
        <v>1</v>
      </c>
      <c r="P51" s="11" t="s">
        <v>2</v>
      </c>
      <c r="Q51" s="11" t="s">
        <v>16</v>
      </c>
      <c r="R51" s="11" t="s">
        <v>11</v>
      </c>
      <c r="S51" s="11" t="s">
        <v>12</v>
      </c>
      <c r="T51" s="12" t="s">
        <v>12</v>
      </c>
      <c r="U51" s="12" t="s">
        <v>14</v>
      </c>
      <c r="V51" s="16" t="s">
        <v>5</v>
      </c>
      <c r="W51" s="16" t="s">
        <v>6</v>
      </c>
      <c r="X51" s="16" t="s">
        <v>7</v>
      </c>
      <c r="Y51" s="16" t="s">
        <v>8</v>
      </c>
      <c r="Z51" s="17" t="s">
        <v>9</v>
      </c>
      <c r="AB51" s="90"/>
      <c r="AC51" s="91"/>
      <c r="AD51" s="91"/>
      <c r="AE51" s="91"/>
      <c r="AF51" s="91"/>
      <c r="AG51" s="89"/>
      <c r="AH51" s="89"/>
      <c r="AI51" s="87"/>
      <c r="AJ51" s="87"/>
      <c r="AK51" s="87"/>
      <c r="AL51" s="87"/>
      <c r="AM51" s="87"/>
    </row>
    <row r="52" spans="2:39" x14ac:dyDescent="0.2">
      <c r="B52" s="9" t="s">
        <v>3</v>
      </c>
      <c r="C52" s="18"/>
      <c r="D52" s="25"/>
      <c r="E52" s="26"/>
      <c r="F52" s="26"/>
      <c r="G52" s="26"/>
      <c r="H52" s="26"/>
      <c r="I52" s="26"/>
      <c r="J52" s="26"/>
      <c r="K52" s="26"/>
      <c r="L52" s="26"/>
      <c r="M52" s="27"/>
      <c r="O52" s="9" t="s">
        <v>3</v>
      </c>
      <c r="P52" s="18"/>
      <c r="Q52" s="25"/>
      <c r="R52" s="26"/>
      <c r="S52" s="26"/>
      <c r="T52" s="26"/>
      <c r="U52" s="26"/>
      <c r="V52" s="26"/>
      <c r="W52" s="26"/>
      <c r="X52" s="26"/>
      <c r="Y52" s="26"/>
      <c r="Z52" s="27"/>
      <c r="AB52" s="90"/>
      <c r="AC52" s="92"/>
      <c r="AD52" s="92"/>
      <c r="AE52" s="87"/>
      <c r="AF52" s="87"/>
      <c r="AG52" s="87"/>
      <c r="AH52" s="87"/>
      <c r="AI52" s="87"/>
      <c r="AJ52" s="87"/>
      <c r="AK52" s="87"/>
      <c r="AL52" s="87"/>
      <c r="AM52" s="87"/>
    </row>
    <row r="53" spans="2:39" x14ac:dyDescent="0.2">
      <c r="B53" s="19">
        <v>1</v>
      </c>
      <c r="C53" s="20" t="s">
        <v>18</v>
      </c>
      <c r="D53" s="21">
        <v>501</v>
      </c>
      <c r="E53" s="21">
        <v>432</v>
      </c>
      <c r="F53" s="21">
        <v>135</v>
      </c>
      <c r="G53" s="22">
        <f>F53/D53</f>
        <v>0.26946107784431139</v>
      </c>
      <c r="H53" s="22">
        <f>F53/E53</f>
        <v>0.3125</v>
      </c>
      <c r="I53" s="21">
        <v>67</v>
      </c>
      <c r="J53" s="21">
        <v>21</v>
      </c>
      <c r="K53" s="21">
        <v>25</v>
      </c>
      <c r="L53" s="21">
        <v>12</v>
      </c>
      <c r="M53" s="20">
        <v>10</v>
      </c>
      <c r="O53" s="19">
        <v>1</v>
      </c>
      <c r="P53" s="20" t="s">
        <v>18</v>
      </c>
      <c r="Q53" s="21">
        <v>119</v>
      </c>
      <c r="R53" s="21">
        <v>108</v>
      </c>
      <c r="S53" s="21">
        <v>47</v>
      </c>
      <c r="T53" s="22">
        <f>S53/Q53</f>
        <v>0.3949579831932773</v>
      </c>
      <c r="U53" s="22">
        <f>S53/R53</f>
        <v>0.43518518518518517</v>
      </c>
      <c r="V53" s="21">
        <v>11</v>
      </c>
      <c r="W53" s="21">
        <v>1</v>
      </c>
      <c r="X53" s="21">
        <v>24</v>
      </c>
      <c r="Y53" s="21">
        <v>9</v>
      </c>
      <c r="Z53" s="20">
        <v>2</v>
      </c>
      <c r="AB53" s="87"/>
      <c r="AC53" s="87"/>
      <c r="AD53" s="87"/>
      <c r="AE53" s="87"/>
      <c r="AF53" s="87"/>
      <c r="AG53" s="46"/>
      <c r="AH53" s="46"/>
      <c r="AI53" s="87"/>
      <c r="AJ53" s="87"/>
      <c r="AK53" s="87"/>
      <c r="AL53" s="87"/>
      <c r="AM53" s="87"/>
    </row>
    <row r="54" spans="2:39" x14ac:dyDescent="0.2">
      <c r="B54" s="19">
        <v>2</v>
      </c>
      <c r="C54" s="20" t="s">
        <v>19</v>
      </c>
      <c r="D54" s="21">
        <v>501</v>
      </c>
      <c r="E54" s="21">
        <v>446</v>
      </c>
      <c r="F54" s="21">
        <v>136</v>
      </c>
      <c r="G54" s="22">
        <f t="shared" ref="G54:G56" si="24">F54/D54</f>
        <v>0.27145708582834333</v>
      </c>
      <c r="H54" s="22">
        <f t="shared" ref="H54:H56" si="25">F54/E54</f>
        <v>0.30493273542600896</v>
      </c>
      <c r="I54" s="21">
        <v>69</v>
      </c>
      <c r="J54" s="21">
        <v>20</v>
      </c>
      <c r="K54" s="21">
        <v>25</v>
      </c>
      <c r="L54" s="21">
        <v>12</v>
      </c>
      <c r="M54" s="20">
        <v>10</v>
      </c>
      <c r="O54" s="19">
        <v>2</v>
      </c>
      <c r="P54" s="20" t="s">
        <v>19</v>
      </c>
      <c r="Q54" s="21">
        <v>119</v>
      </c>
      <c r="R54" s="21">
        <v>109</v>
      </c>
      <c r="S54" s="21">
        <v>47</v>
      </c>
      <c r="T54" s="22">
        <f t="shared" ref="T54:T56" si="26">S54/Q54</f>
        <v>0.3949579831932773</v>
      </c>
      <c r="U54" s="22">
        <f t="shared" ref="U54:U56" si="27">S54/R54</f>
        <v>0.43119266055045874</v>
      </c>
      <c r="V54" s="21">
        <v>12</v>
      </c>
      <c r="W54" s="21">
        <v>0</v>
      </c>
      <c r="X54" s="21">
        <v>24</v>
      </c>
      <c r="Y54" s="21">
        <v>9</v>
      </c>
      <c r="Z54" s="20">
        <v>2</v>
      </c>
      <c r="AB54" s="87"/>
      <c r="AC54" s="87"/>
      <c r="AD54" s="87"/>
      <c r="AE54" s="87"/>
      <c r="AF54" s="87"/>
      <c r="AG54" s="46"/>
      <c r="AH54" s="46"/>
      <c r="AI54" s="87"/>
      <c r="AJ54" s="87"/>
      <c r="AK54" s="87"/>
      <c r="AL54" s="87"/>
      <c r="AM54" s="87"/>
    </row>
    <row r="55" spans="2:39" x14ac:dyDescent="0.2">
      <c r="B55" s="19">
        <v>3</v>
      </c>
      <c r="C55" s="20" t="s">
        <v>20</v>
      </c>
      <c r="D55" s="21">
        <v>501</v>
      </c>
      <c r="E55" s="21">
        <v>484</v>
      </c>
      <c r="F55" s="21">
        <v>138</v>
      </c>
      <c r="G55" s="22">
        <f t="shared" si="24"/>
        <v>0.27544910179640719</v>
      </c>
      <c r="H55" s="22">
        <f t="shared" si="25"/>
        <v>0.28512396694214875</v>
      </c>
      <c r="I55" s="21">
        <v>67</v>
      </c>
      <c r="J55" s="21">
        <v>22</v>
      </c>
      <c r="K55" s="21">
        <v>28</v>
      </c>
      <c r="L55" s="21">
        <v>11</v>
      </c>
      <c r="M55" s="20">
        <v>10</v>
      </c>
      <c r="O55" s="19">
        <v>3</v>
      </c>
      <c r="P55" s="20" t="s">
        <v>20</v>
      </c>
      <c r="Q55" s="21">
        <v>119</v>
      </c>
      <c r="R55" s="21">
        <v>116</v>
      </c>
      <c r="S55" s="21">
        <v>47</v>
      </c>
      <c r="T55" s="22">
        <f t="shared" si="26"/>
        <v>0.3949579831932773</v>
      </c>
      <c r="U55" s="22">
        <f t="shared" si="27"/>
        <v>0.40517241379310343</v>
      </c>
      <c r="V55" s="21">
        <v>10</v>
      </c>
      <c r="W55" s="21">
        <v>0</v>
      </c>
      <c r="X55" s="21">
        <v>26</v>
      </c>
      <c r="Y55" s="21">
        <v>9</v>
      </c>
      <c r="Z55" s="20">
        <v>2</v>
      </c>
      <c r="AB55" s="87"/>
      <c r="AC55" s="87"/>
      <c r="AD55" s="87"/>
      <c r="AE55" s="87"/>
      <c r="AF55" s="87"/>
      <c r="AG55" s="46"/>
      <c r="AH55" s="46"/>
      <c r="AI55" s="87"/>
      <c r="AJ55" s="87"/>
      <c r="AK55" s="87"/>
      <c r="AL55" s="87"/>
      <c r="AM55" s="87"/>
    </row>
    <row r="56" spans="2:39" x14ac:dyDescent="0.2">
      <c r="B56" s="23">
        <v>4</v>
      </c>
      <c r="C56" s="17" t="s">
        <v>21</v>
      </c>
      <c r="D56" s="16">
        <v>501</v>
      </c>
      <c r="E56" s="16">
        <v>501</v>
      </c>
      <c r="F56" s="16">
        <v>157</v>
      </c>
      <c r="G56" s="24">
        <f t="shared" si="24"/>
        <v>0.31337325349301398</v>
      </c>
      <c r="H56" s="24">
        <f t="shared" si="25"/>
        <v>0.31337325349301398</v>
      </c>
      <c r="I56" s="16">
        <v>90</v>
      </c>
      <c r="J56" s="16">
        <v>14</v>
      </c>
      <c r="K56" s="16">
        <v>36</v>
      </c>
      <c r="L56" s="16">
        <v>8</v>
      </c>
      <c r="M56" s="17">
        <v>9</v>
      </c>
      <c r="O56" s="23">
        <v>4</v>
      </c>
      <c r="P56" s="17" t="s">
        <v>21</v>
      </c>
      <c r="Q56" s="16">
        <v>119</v>
      </c>
      <c r="R56" s="16">
        <v>119</v>
      </c>
      <c r="S56" s="16">
        <v>52</v>
      </c>
      <c r="T56" s="24">
        <f t="shared" si="26"/>
        <v>0.43697478991596639</v>
      </c>
      <c r="U56" s="24">
        <f t="shared" si="27"/>
        <v>0.43697478991596639</v>
      </c>
      <c r="V56" s="16">
        <v>12</v>
      </c>
      <c r="W56" s="16">
        <v>0</v>
      </c>
      <c r="X56" s="16">
        <v>32</v>
      </c>
      <c r="Y56" s="16">
        <v>6</v>
      </c>
      <c r="Z56" s="17">
        <v>2</v>
      </c>
      <c r="AB56" s="87"/>
      <c r="AC56" s="87"/>
      <c r="AD56" s="87"/>
      <c r="AE56" s="87"/>
      <c r="AF56" s="87"/>
      <c r="AG56" s="46"/>
      <c r="AH56" s="46"/>
      <c r="AI56" s="87"/>
      <c r="AJ56" s="87"/>
      <c r="AK56" s="87"/>
      <c r="AL56" s="87"/>
      <c r="AM56" s="87"/>
    </row>
    <row r="57" spans="2:39" x14ac:dyDescent="0.2"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</row>
  </sheetData>
  <mergeCells count="24">
    <mergeCell ref="I33:M33"/>
    <mergeCell ref="I48:M48"/>
    <mergeCell ref="V33:Z33"/>
    <mergeCell ref="AI33:AM33"/>
    <mergeCell ref="V48:Z48"/>
    <mergeCell ref="AI48:AM48"/>
    <mergeCell ref="BI3:BM3"/>
    <mergeCell ref="V18:Z18"/>
    <mergeCell ref="AI18:AM18"/>
    <mergeCell ref="AV18:AZ18"/>
    <mergeCell ref="BI18:BM18"/>
    <mergeCell ref="I3:M3"/>
    <mergeCell ref="V3:Z3"/>
    <mergeCell ref="AI3:AM3"/>
    <mergeCell ref="I18:M18"/>
    <mergeCell ref="AV3:AZ3"/>
    <mergeCell ref="BB2:BD2"/>
    <mergeCell ref="BB17:BD17"/>
    <mergeCell ref="O2:Q2"/>
    <mergeCell ref="O17:Q17"/>
    <mergeCell ref="AB17:AD17"/>
    <mergeCell ref="AB2:AD2"/>
    <mergeCell ref="AO2:AQ2"/>
    <mergeCell ref="AO17:AQ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M57"/>
  <sheetViews>
    <sheetView workbookViewId="0">
      <selection activeCell="H17" sqref="H17"/>
    </sheetView>
  </sheetViews>
  <sheetFormatPr defaultRowHeight="11.25" x14ac:dyDescent="0.2"/>
  <cols>
    <col min="1" max="1" width="9.140625" style="5"/>
    <col min="2" max="2" width="5.7109375" style="5" customWidth="1"/>
    <col min="3" max="3" width="10" style="5" customWidth="1"/>
    <col min="4" max="7" width="8.5703125" style="5" customWidth="1"/>
    <col min="8" max="8" width="10.7109375" style="5" customWidth="1"/>
    <col min="9" max="9" width="7.140625" style="5" customWidth="1"/>
    <col min="10" max="10" width="10.7109375" style="5" customWidth="1"/>
    <col min="11" max="11" width="7.140625" style="5" customWidth="1"/>
    <col min="12" max="12" width="10" style="5" customWidth="1"/>
    <col min="13" max="13" width="7.140625" style="5" customWidth="1"/>
    <col min="14" max="14" width="9.140625" style="5"/>
    <col min="15" max="15" width="5.7109375" style="5" customWidth="1"/>
    <col min="16" max="16" width="9.140625" style="5"/>
    <col min="17" max="20" width="8.5703125" style="5" customWidth="1"/>
    <col min="21" max="21" width="10.7109375" style="5" customWidth="1"/>
    <col min="22" max="22" width="7.85546875" style="5" customWidth="1"/>
    <col min="23" max="23" width="12.140625" style="5" customWidth="1"/>
    <col min="24" max="24" width="7.85546875" style="5" customWidth="1"/>
    <col min="25" max="25" width="12.140625" style="5" customWidth="1"/>
    <col min="26" max="26" width="7.85546875" style="5" customWidth="1"/>
    <col min="27" max="27" width="9.140625" style="5"/>
    <col min="28" max="28" width="5.7109375" style="5" customWidth="1"/>
    <col min="29" max="29" width="9.140625" style="5"/>
    <col min="30" max="33" width="8.5703125" style="5" customWidth="1"/>
    <col min="34" max="34" width="10.7109375" style="5" customWidth="1"/>
    <col min="35" max="35" width="7.85546875" style="5" customWidth="1"/>
    <col min="36" max="36" width="12.140625" style="5" customWidth="1"/>
    <col min="37" max="37" width="7.85546875" style="5" customWidth="1"/>
    <col min="38" max="38" width="12.140625" style="5" customWidth="1"/>
    <col min="39" max="39" width="7.85546875" style="5" customWidth="1"/>
    <col min="40" max="40" width="9.140625" style="5"/>
    <col min="41" max="41" width="5.7109375" style="5" customWidth="1"/>
    <col min="42" max="42" width="9.140625" style="5"/>
    <col min="43" max="46" width="8.5703125" style="5" customWidth="1"/>
    <col min="47" max="47" width="10.7109375" style="5" customWidth="1"/>
    <col min="48" max="48" width="7.85546875" style="5" customWidth="1"/>
    <col min="49" max="49" width="12.140625" style="5" customWidth="1"/>
    <col min="50" max="50" width="7.85546875" style="5" customWidth="1"/>
    <col min="51" max="51" width="12.140625" style="5" customWidth="1"/>
    <col min="52" max="52" width="7.85546875" style="5" customWidth="1"/>
    <col min="53" max="53" width="9.140625" style="5"/>
    <col min="54" max="54" width="5.7109375" style="5" customWidth="1"/>
    <col min="55" max="55" width="9.140625" style="5"/>
    <col min="56" max="59" width="8.5703125" style="5" customWidth="1"/>
    <col min="60" max="60" width="10.7109375" style="5" customWidth="1"/>
    <col min="61" max="61" width="7.85546875" style="5" customWidth="1"/>
    <col min="62" max="62" width="12.140625" style="5" customWidth="1"/>
    <col min="63" max="63" width="7.85546875" style="5" customWidth="1"/>
    <col min="64" max="64" width="12.140625" style="5" customWidth="1"/>
    <col min="65" max="65" width="7.85546875" style="5" customWidth="1"/>
    <col min="66" max="16384" width="9.140625" style="5"/>
  </cols>
  <sheetData>
    <row r="2" spans="1:65" ht="21.75" customHeight="1" x14ac:dyDescent="0.2">
      <c r="B2" s="1" t="s">
        <v>34</v>
      </c>
      <c r="C2" s="2"/>
      <c r="D2" s="2"/>
      <c r="E2" s="2"/>
      <c r="F2" s="2"/>
      <c r="G2" s="2"/>
      <c r="H2" s="3" t="s">
        <v>49</v>
      </c>
      <c r="I2" s="2"/>
      <c r="J2" s="2"/>
      <c r="K2" s="2"/>
      <c r="L2" s="2"/>
      <c r="M2" s="4"/>
      <c r="O2" s="117" t="s">
        <v>36</v>
      </c>
      <c r="P2" s="118"/>
      <c r="Q2" s="118"/>
      <c r="R2" s="2"/>
      <c r="S2" s="2"/>
      <c r="T2" s="2"/>
      <c r="U2" s="3" t="s">
        <v>49</v>
      </c>
      <c r="V2" s="2"/>
      <c r="W2" s="2"/>
      <c r="X2" s="2"/>
      <c r="Y2" s="2"/>
      <c r="Z2" s="4"/>
      <c r="AB2" s="117" t="s">
        <v>37</v>
      </c>
      <c r="AC2" s="118"/>
      <c r="AD2" s="118"/>
      <c r="AE2" s="2"/>
      <c r="AF2" s="2"/>
      <c r="AG2" s="2"/>
      <c r="AH2" s="3" t="s">
        <v>49</v>
      </c>
      <c r="AI2" s="2"/>
      <c r="AJ2" s="2"/>
      <c r="AK2" s="2"/>
      <c r="AL2" s="2"/>
      <c r="AM2" s="4"/>
      <c r="AO2" s="117" t="s">
        <v>40</v>
      </c>
      <c r="AP2" s="118"/>
      <c r="AQ2" s="118"/>
      <c r="AR2" s="2"/>
      <c r="AS2" s="2"/>
      <c r="AT2" s="2"/>
      <c r="AU2" s="3" t="s">
        <v>49</v>
      </c>
      <c r="AV2" s="2"/>
      <c r="AW2" s="2"/>
      <c r="AX2" s="2"/>
      <c r="AY2" s="2"/>
      <c r="AZ2" s="4"/>
      <c r="BB2" s="117" t="s">
        <v>42</v>
      </c>
      <c r="BC2" s="118"/>
      <c r="BD2" s="118"/>
      <c r="BE2" s="2"/>
      <c r="BF2" s="2"/>
      <c r="BG2" s="2"/>
      <c r="BH2" s="3" t="s">
        <v>49</v>
      </c>
      <c r="BI2" s="2"/>
      <c r="BJ2" s="2"/>
      <c r="BK2" s="2"/>
      <c r="BL2" s="2"/>
      <c r="BM2" s="4"/>
    </row>
    <row r="3" spans="1:65" x14ac:dyDescent="0.2">
      <c r="B3" s="32"/>
      <c r="C3" s="33"/>
      <c r="D3" s="33"/>
      <c r="E3" s="33"/>
      <c r="F3" s="33"/>
      <c r="G3" s="33"/>
      <c r="H3" s="33"/>
      <c r="I3" s="119" t="s">
        <v>4</v>
      </c>
      <c r="J3" s="119"/>
      <c r="K3" s="119"/>
      <c r="L3" s="119"/>
      <c r="M3" s="120"/>
      <c r="N3" s="6"/>
      <c r="O3" s="10"/>
      <c r="P3" s="6"/>
      <c r="Q3" s="6"/>
      <c r="R3" s="6"/>
      <c r="S3" s="6"/>
      <c r="T3" s="6"/>
      <c r="U3" s="6"/>
      <c r="V3" s="121" t="s">
        <v>4</v>
      </c>
      <c r="W3" s="121"/>
      <c r="X3" s="121"/>
      <c r="Y3" s="121"/>
      <c r="Z3" s="122"/>
      <c r="AB3" s="10"/>
      <c r="AC3" s="6"/>
      <c r="AD3" s="6"/>
      <c r="AE3" s="6"/>
      <c r="AF3" s="6"/>
      <c r="AG3" s="6"/>
      <c r="AH3" s="6"/>
      <c r="AI3" s="121" t="s">
        <v>4</v>
      </c>
      <c r="AJ3" s="121"/>
      <c r="AK3" s="121"/>
      <c r="AL3" s="121"/>
      <c r="AM3" s="122"/>
      <c r="AO3" s="10"/>
      <c r="AP3" s="6"/>
      <c r="AQ3" s="6"/>
      <c r="AR3" s="6"/>
      <c r="AS3" s="6"/>
      <c r="AT3" s="6"/>
      <c r="AU3" s="6"/>
      <c r="AV3" s="121" t="s">
        <v>4</v>
      </c>
      <c r="AW3" s="121"/>
      <c r="AX3" s="121"/>
      <c r="AY3" s="121"/>
      <c r="AZ3" s="122"/>
      <c r="BB3" s="10"/>
      <c r="BC3" s="6"/>
      <c r="BD3" s="6"/>
      <c r="BE3" s="6"/>
      <c r="BF3" s="6"/>
      <c r="BG3" s="6"/>
      <c r="BH3" s="6"/>
      <c r="BI3" s="121" t="s">
        <v>4</v>
      </c>
      <c r="BJ3" s="121"/>
      <c r="BK3" s="121"/>
      <c r="BL3" s="121"/>
      <c r="BM3" s="122"/>
    </row>
    <row r="4" spans="1:65" x14ac:dyDescent="0.2">
      <c r="A4" s="7"/>
      <c r="B4" s="19"/>
      <c r="C4" s="21"/>
      <c r="D4" s="31"/>
      <c r="E4" s="31"/>
      <c r="F4" s="31"/>
      <c r="G4" s="31"/>
      <c r="H4" s="31"/>
      <c r="I4" s="21" t="s">
        <v>3</v>
      </c>
      <c r="J4" s="21" t="s">
        <v>23</v>
      </c>
      <c r="K4" s="21" t="s">
        <v>3</v>
      </c>
      <c r="L4" s="21" t="s">
        <v>23</v>
      </c>
      <c r="M4" s="20" t="s">
        <v>25</v>
      </c>
      <c r="N4" s="7"/>
      <c r="O4" s="13"/>
      <c r="P4" s="15"/>
      <c r="Q4" s="34"/>
      <c r="R4" s="34"/>
      <c r="S4" s="34"/>
      <c r="T4" s="34"/>
      <c r="U4" s="34"/>
      <c r="V4" s="15" t="s">
        <v>3</v>
      </c>
      <c r="W4" s="15" t="s">
        <v>23</v>
      </c>
      <c r="X4" s="15" t="s">
        <v>3</v>
      </c>
      <c r="Y4" s="15" t="s">
        <v>23</v>
      </c>
      <c r="Z4" s="14" t="s">
        <v>25</v>
      </c>
      <c r="AA4" s="7"/>
      <c r="AB4" s="13"/>
      <c r="AC4" s="15"/>
      <c r="AD4" s="34"/>
      <c r="AE4" s="34"/>
      <c r="AF4" s="34"/>
      <c r="AG4" s="34"/>
      <c r="AH4" s="34"/>
      <c r="AI4" s="15" t="s">
        <v>3</v>
      </c>
      <c r="AJ4" s="15" t="s">
        <v>23</v>
      </c>
      <c r="AK4" s="15" t="s">
        <v>3</v>
      </c>
      <c r="AL4" s="15" t="s">
        <v>23</v>
      </c>
      <c r="AM4" s="14" t="s">
        <v>25</v>
      </c>
      <c r="AO4" s="13"/>
      <c r="AP4" s="15"/>
      <c r="AQ4" s="34"/>
      <c r="AR4" s="34"/>
      <c r="AS4" s="34"/>
      <c r="AT4" s="34"/>
      <c r="AU4" s="34"/>
      <c r="AV4" s="15" t="s">
        <v>3</v>
      </c>
      <c r="AW4" s="15" t="s">
        <v>23</v>
      </c>
      <c r="AX4" s="15" t="s">
        <v>3</v>
      </c>
      <c r="AY4" s="15" t="s">
        <v>23</v>
      </c>
      <c r="AZ4" s="14" t="s">
        <v>25</v>
      </c>
      <c r="BA4" s="7"/>
      <c r="BB4" s="19"/>
      <c r="BC4" s="21"/>
      <c r="BD4" s="31"/>
      <c r="BE4" s="31"/>
      <c r="BF4" s="31"/>
      <c r="BG4" s="31"/>
      <c r="BH4" s="31"/>
      <c r="BI4" s="21" t="s">
        <v>3</v>
      </c>
      <c r="BJ4" s="21" t="s">
        <v>23</v>
      </c>
      <c r="BK4" s="21" t="s">
        <v>3</v>
      </c>
      <c r="BL4" s="21" t="s">
        <v>23</v>
      </c>
      <c r="BM4" s="20" t="s">
        <v>25</v>
      </c>
    </row>
    <row r="5" spans="1:65" x14ac:dyDescent="0.2">
      <c r="A5" s="7"/>
      <c r="B5" s="19"/>
      <c r="C5" s="21"/>
      <c r="D5" s="28" t="s">
        <v>15</v>
      </c>
      <c r="E5" s="28" t="s">
        <v>10</v>
      </c>
      <c r="F5" s="28" t="s">
        <v>10</v>
      </c>
      <c r="G5" s="28" t="s">
        <v>13</v>
      </c>
      <c r="H5" s="28" t="s">
        <v>17</v>
      </c>
      <c r="I5" s="21" t="s">
        <v>22</v>
      </c>
      <c r="J5" s="21" t="s">
        <v>24</v>
      </c>
      <c r="K5" s="21" t="s">
        <v>22</v>
      </c>
      <c r="L5" s="21" t="s">
        <v>22</v>
      </c>
      <c r="M5" s="20" t="s">
        <v>22</v>
      </c>
      <c r="N5" s="7"/>
      <c r="O5" s="19"/>
      <c r="P5" s="21"/>
      <c r="Q5" s="28" t="s">
        <v>15</v>
      </c>
      <c r="R5" s="28" t="s">
        <v>10</v>
      </c>
      <c r="S5" s="28" t="s">
        <v>10</v>
      </c>
      <c r="T5" s="28" t="s">
        <v>13</v>
      </c>
      <c r="U5" s="28" t="s">
        <v>17</v>
      </c>
      <c r="V5" s="21" t="s">
        <v>22</v>
      </c>
      <c r="W5" s="21" t="s">
        <v>24</v>
      </c>
      <c r="X5" s="21" t="s">
        <v>22</v>
      </c>
      <c r="Y5" s="21" t="s">
        <v>22</v>
      </c>
      <c r="Z5" s="20" t="s">
        <v>22</v>
      </c>
      <c r="AA5" s="7"/>
      <c r="AB5" s="19"/>
      <c r="AC5" s="21"/>
      <c r="AD5" s="28" t="s">
        <v>15</v>
      </c>
      <c r="AE5" s="28" t="s">
        <v>10</v>
      </c>
      <c r="AF5" s="28" t="s">
        <v>10</v>
      </c>
      <c r="AG5" s="28" t="s">
        <v>13</v>
      </c>
      <c r="AH5" s="28" t="s">
        <v>17</v>
      </c>
      <c r="AI5" s="21" t="s">
        <v>22</v>
      </c>
      <c r="AJ5" s="21" t="s">
        <v>24</v>
      </c>
      <c r="AK5" s="21" t="s">
        <v>22</v>
      </c>
      <c r="AL5" s="21" t="s">
        <v>22</v>
      </c>
      <c r="AM5" s="20" t="s">
        <v>22</v>
      </c>
      <c r="AO5" s="19"/>
      <c r="AP5" s="21"/>
      <c r="AQ5" s="28" t="s">
        <v>15</v>
      </c>
      <c r="AR5" s="28" t="s">
        <v>10</v>
      </c>
      <c r="AS5" s="28" t="s">
        <v>10</v>
      </c>
      <c r="AT5" s="28" t="s">
        <v>13</v>
      </c>
      <c r="AU5" s="28" t="s">
        <v>17</v>
      </c>
      <c r="AV5" s="21" t="s">
        <v>22</v>
      </c>
      <c r="AW5" s="21" t="s">
        <v>24</v>
      </c>
      <c r="AX5" s="21" t="s">
        <v>22</v>
      </c>
      <c r="AY5" s="21" t="s">
        <v>22</v>
      </c>
      <c r="AZ5" s="20" t="s">
        <v>22</v>
      </c>
      <c r="BA5" s="7"/>
      <c r="BB5" s="19"/>
      <c r="BC5" s="21"/>
      <c r="BD5" s="28" t="s">
        <v>15</v>
      </c>
      <c r="BE5" s="28" t="s">
        <v>10</v>
      </c>
      <c r="BF5" s="28" t="s">
        <v>10</v>
      </c>
      <c r="BG5" s="28" t="s">
        <v>13</v>
      </c>
      <c r="BH5" s="28" t="s">
        <v>17</v>
      </c>
      <c r="BI5" s="21" t="s">
        <v>22</v>
      </c>
      <c r="BJ5" s="21" t="s">
        <v>24</v>
      </c>
      <c r="BK5" s="21" t="s">
        <v>22</v>
      </c>
      <c r="BL5" s="21" t="s">
        <v>22</v>
      </c>
      <c r="BM5" s="20" t="s">
        <v>22</v>
      </c>
    </row>
    <row r="6" spans="1:65" x14ac:dyDescent="0.2">
      <c r="A6" s="7"/>
      <c r="B6" s="8" t="s">
        <v>1</v>
      </c>
      <c r="C6" s="11" t="s">
        <v>2</v>
      </c>
      <c r="D6" s="11" t="s">
        <v>16</v>
      </c>
      <c r="E6" s="11" t="s">
        <v>11</v>
      </c>
      <c r="F6" s="11" t="s">
        <v>12</v>
      </c>
      <c r="G6" s="12" t="s">
        <v>12</v>
      </c>
      <c r="H6" s="12" t="s">
        <v>14</v>
      </c>
      <c r="I6" s="16" t="s">
        <v>5</v>
      </c>
      <c r="J6" s="16" t="s">
        <v>6</v>
      </c>
      <c r="K6" s="16" t="s">
        <v>7</v>
      </c>
      <c r="L6" s="16" t="s">
        <v>8</v>
      </c>
      <c r="M6" s="17" t="s">
        <v>9</v>
      </c>
      <c r="N6" s="7"/>
      <c r="O6" s="8" t="s">
        <v>1</v>
      </c>
      <c r="P6" s="11" t="s">
        <v>2</v>
      </c>
      <c r="Q6" s="11" t="s">
        <v>16</v>
      </c>
      <c r="R6" s="11" t="s">
        <v>11</v>
      </c>
      <c r="S6" s="11" t="s">
        <v>12</v>
      </c>
      <c r="T6" s="12" t="s">
        <v>12</v>
      </c>
      <c r="U6" s="12" t="s">
        <v>14</v>
      </c>
      <c r="V6" s="16" t="s">
        <v>5</v>
      </c>
      <c r="W6" s="16" t="s">
        <v>6</v>
      </c>
      <c r="X6" s="16" t="s">
        <v>7</v>
      </c>
      <c r="Y6" s="16" t="s">
        <v>8</v>
      </c>
      <c r="Z6" s="17" t="s">
        <v>9</v>
      </c>
      <c r="AA6" s="7"/>
      <c r="AB6" s="8" t="s">
        <v>1</v>
      </c>
      <c r="AC6" s="11" t="s">
        <v>2</v>
      </c>
      <c r="AD6" s="11" t="s">
        <v>16</v>
      </c>
      <c r="AE6" s="11" t="s">
        <v>11</v>
      </c>
      <c r="AF6" s="11" t="s">
        <v>12</v>
      </c>
      <c r="AG6" s="12" t="s">
        <v>12</v>
      </c>
      <c r="AH6" s="12" t="s">
        <v>14</v>
      </c>
      <c r="AI6" s="16" t="s">
        <v>5</v>
      </c>
      <c r="AJ6" s="16" t="s">
        <v>6</v>
      </c>
      <c r="AK6" s="16" t="s">
        <v>7</v>
      </c>
      <c r="AL6" s="16" t="s">
        <v>8</v>
      </c>
      <c r="AM6" s="17" t="s">
        <v>9</v>
      </c>
      <c r="AO6" s="8" t="s">
        <v>1</v>
      </c>
      <c r="AP6" s="11" t="s">
        <v>2</v>
      </c>
      <c r="AQ6" s="11" t="s">
        <v>16</v>
      </c>
      <c r="AR6" s="11" t="s">
        <v>11</v>
      </c>
      <c r="AS6" s="11" t="s">
        <v>12</v>
      </c>
      <c r="AT6" s="12" t="s">
        <v>12</v>
      </c>
      <c r="AU6" s="12" t="s">
        <v>14</v>
      </c>
      <c r="AV6" s="16" t="s">
        <v>5</v>
      </c>
      <c r="AW6" s="16" t="s">
        <v>6</v>
      </c>
      <c r="AX6" s="16" t="s">
        <v>7</v>
      </c>
      <c r="AY6" s="16" t="s">
        <v>8</v>
      </c>
      <c r="AZ6" s="17" t="s">
        <v>9</v>
      </c>
      <c r="BA6" s="7"/>
      <c r="BB6" s="8" t="s">
        <v>1</v>
      </c>
      <c r="BC6" s="11" t="s">
        <v>2</v>
      </c>
      <c r="BD6" s="11" t="s">
        <v>16</v>
      </c>
      <c r="BE6" s="11" t="s">
        <v>11</v>
      </c>
      <c r="BF6" s="11" t="s">
        <v>12</v>
      </c>
      <c r="BG6" s="12" t="s">
        <v>12</v>
      </c>
      <c r="BH6" s="12" t="s">
        <v>14</v>
      </c>
      <c r="BI6" s="16" t="s">
        <v>5</v>
      </c>
      <c r="BJ6" s="16" t="s">
        <v>6</v>
      </c>
      <c r="BK6" s="16" t="s">
        <v>7</v>
      </c>
      <c r="BL6" s="16" t="s">
        <v>8</v>
      </c>
      <c r="BM6" s="17" t="s">
        <v>9</v>
      </c>
    </row>
    <row r="7" spans="1:65" x14ac:dyDescent="0.2">
      <c r="A7" s="7"/>
      <c r="B7" s="8" t="s">
        <v>3</v>
      </c>
      <c r="C7" s="30"/>
      <c r="D7" s="29"/>
      <c r="E7" s="16"/>
      <c r="F7" s="16"/>
      <c r="G7" s="16"/>
      <c r="H7" s="16"/>
      <c r="I7" s="16"/>
      <c r="J7" s="16"/>
      <c r="K7" s="16"/>
      <c r="L7" s="16"/>
      <c r="M7" s="17"/>
      <c r="N7" s="7"/>
      <c r="O7" s="9" t="s">
        <v>3</v>
      </c>
      <c r="P7" s="18"/>
      <c r="Q7" s="25"/>
      <c r="R7" s="26"/>
      <c r="S7" s="26"/>
      <c r="T7" s="26"/>
      <c r="U7" s="26"/>
      <c r="V7" s="26"/>
      <c r="W7" s="26"/>
      <c r="X7" s="26"/>
      <c r="Y7" s="26"/>
      <c r="Z7" s="27"/>
      <c r="AA7" s="7"/>
      <c r="AB7" s="9" t="s">
        <v>3</v>
      </c>
      <c r="AC7" s="18"/>
      <c r="AD7" s="25"/>
      <c r="AE7" s="26"/>
      <c r="AF7" s="26"/>
      <c r="AG7" s="26"/>
      <c r="AH7" s="26"/>
      <c r="AI7" s="26"/>
      <c r="AJ7" s="26"/>
      <c r="AK7" s="26"/>
      <c r="AL7" s="26"/>
      <c r="AM7" s="27"/>
      <c r="AO7" s="9" t="s">
        <v>3</v>
      </c>
      <c r="AP7" s="18"/>
      <c r="AQ7" s="25"/>
      <c r="AR7" s="26"/>
      <c r="AS7" s="26"/>
      <c r="AT7" s="26"/>
      <c r="AU7" s="26"/>
      <c r="AV7" s="26"/>
      <c r="AW7" s="26"/>
      <c r="AX7" s="26"/>
      <c r="AY7" s="26"/>
      <c r="AZ7" s="27"/>
      <c r="BA7" s="7"/>
      <c r="BB7" s="9" t="s">
        <v>3</v>
      </c>
      <c r="BC7" s="18"/>
      <c r="BD7" s="25"/>
      <c r="BE7" s="26"/>
      <c r="BF7" s="26"/>
      <c r="BG7" s="26"/>
      <c r="BH7" s="26"/>
      <c r="BI7" s="26"/>
      <c r="BJ7" s="26"/>
      <c r="BK7" s="26"/>
      <c r="BL7" s="26"/>
      <c r="BM7" s="27"/>
    </row>
    <row r="8" spans="1:65" x14ac:dyDescent="0.2">
      <c r="A8" s="7"/>
      <c r="B8" s="19">
        <v>1</v>
      </c>
      <c r="C8" s="20" t="s">
        <v>18</v>
      </c>
      <c r="D8" s="21">
        <v>10361</v>
      </c>
      <c r="E8" s="21">
        <v>7352</v>
      </c>
      <c r="F8" s="21">
        <v>1651</v>
      </c>
      <c r="G8" s="22">
        <f>F8/D8</f>
        <v>0.15934755332496864</v>
      </c>
      <c r="H8" s="22">
        <f>F8/E8</f>
        <v>0.22456474428726877</v>
      </c>
      <c r="I8" s="21">
        <v>929</v>
      </c>
      <c r="J8" s="21">
        <v>116</v>
      </c>
      <c r="K8" s="21">
        <v>405</v>
      </c>
      <c r="L8" s="21">
        <v>92</v>
      </c>
      <c r="M8" s="20">
        <v>109</v>
      </c>
      <c r="N8" s="7"/>
      <c r="O8" s="19">
        <v>1</v>
      </c>
      <c r="P8" s="20" t="s">
        <v>18</v>
      </c>
      <c r="Q8" s="21">
        <v>8264</v>
      </c>
      <c r="R8" s="21">
        <v>6993</v>
      </c>
      <c r="S8" s="21">
        <v>1570</v>
      </c>
      <c r="T8" s="22">
        <f>S8/Q8</f>
        <v>0.18998063891577929</v>
      </c>
      <c r="U8" s="22">
        <f>S8/R8</f>
        <v>0.22451022451022451</v>
      </c>
      <c r="V8" s="21">
        <v>880</v>
      </c>
      <c r="W8" s="21">
        <v>103</v>
      </c>
      <c r="X8" s="21">
        <v>391</v>
      </c>
      <c r="Y8" s="21">
        <v>89</v>
      </c>
      <c r="Z8" s="20">
        <v>107</v>
      </c>
      <c r="AA8" s="7"/>
      <c r="AB8" s="19">
        <v>1</v>
      </c>
      <c r="AC8" s="20" t="s">
        <v>18</v>
      </c>
      <c r="AD8" s="21">
        <v>1919</v>
      </c>
      <c r="AE8" s="21">
        <v>244</v>
      </c>
      <c r="AF8" s="21">
        <v>36</v>
      </c>
      <c r="AG8" s="22">
        <f>AF8/AD8</f>
        <v>1.8759770713913496E-2</v>
      </c>
      <c r="AH8" s="22">
        <f>AF8/AE8</f>
        <v>0.14754098360655737</v>
      </c>
      <c r="AI8" s="21">
        <v>15</v>
      </c>
      <c r="AJ8" s="21">
        <v>13</v>
      </c>
      <c r="AK8" s="21">
        <v>3</v>
      </c>
      <c r="AL8" s="21">
        <v>3</v>
      </c>
      <c r="AM8" s="20">
        <v>2</v>
      </c>
      <c r="AO8" s="19">
        <v>1</v>
      </c>
      <c r="AP8" s="20" t="s">
        <v>18</v>
      </c>
      <c r="AQ8" s="21">
        <v>152</v>
      </c>
      <c r="AR8" s="21">
        <v>113</v>
      </c>
      <c r="AS8" s="21">
        <v>44</v>
      </c>
      <c r="AT8" s="22">
        <f>AS8/AQ8</f>
        <v>0.28947368421052633</v>
      </c>
      <c r="AU8" s="22">
        <f>AS8/AR8</f>
        <v>0.38938053097345132</v>
      </c>
      <c r="AV8" s="21">
        <v>33</v>
      </c>
      <c r="AW8" s="21">
        <v>0</v>
      </c>
      <c r="AX8" s="21">
        <v>11</v>
      </c>
      <c r="AY8" s="21">
        <v>0</v>
      </c>
      <c r="AZ8" s="20">
        <v>0</v>
      </c>
      <c r="BA8" s="7"/>
      <c r="BB8" s="19">
        <v>1</v>
      </c>
      <c r="BC8" s="20" t="s">
        <v>18</v>
      </c>
      <c r="BD8" s="21">
        <v>26</v>
      </c>
      <c r="BE8" s="21">
        <v>2</v>
      </c>
      <c r="BF8" s="21">
        <v>1</v>
      </c>
      <c r="BG8" s="22">
        <f>BF8/BD8</f>
        <v>3.8461538461538464E-2</v>
      </c>
      <c r="BH8" s="22">
        <f>BF8/BE8</f>
        <v>0.5</v>
      </c>
      <c r="BI8" s="21">
        <v>1</v>
      </c>
      <c r="BJ8" s="21">
        <v>0</v>
      </c>
      <c r="BK8" s="21">
        <v>0</v>
      </c>
      <c r="BL8" s="21">
        <v>0</v>
      </c>
      <c r="BM8" s="20">
        <v>0</v>
      </c>
    </row>
    <row r="9" spans="1:65" x14ac:dyDescent="0.2">
      <c r="A9" s="7"/>
      <c r="B9" s="19">
        <v>2</v>
      </c>
      <c r="C9" s="20" t="s">
        <v>19</v>
      </c>
      <c r="D9" s="21">
        <v>10361</v>
      </c>
      <c r="E9" s="21">
        <v>7653</v>
      </c>
      <c r="F9" s="21">
        <v>1655</v>
      </c>
      <c r="G9" s="22">
        <f t="shared" ref="G9:G11" si="0">F9/D9</f>
        <v>0.15973361644628897</v>
      </c>
      <c r="H9" s="22">
        <f t="shared" ref="H9:H11" si="1">F9/E9</f>
        <v>0.21625506337384032</v>
      </c>
      <c r="I9" s="21">
        <v>934</v>
      </c>
      <c r="J9" s="21">
        <v>115</v>
      </c>
      <c r="K9" s="21">
        <v>403</v>
      </c>
      <c r="L9" s="21">
        <v>93</v>
      </c>
      <c r="M9" s="20">
        <v>110</v>
      </c>
      <c r="N9" s="7"/>
      <c r="O9" s="19">
        <v>2</v>
      </c>
      <c r="P9" s="20" t="s">
        <v>19</v>
      </c>
      <c r="Q9" s="21">
        <v>8264</v>
      </c>
      <c r="R9" s="21">
        <v>7264</v>
      </c>
      <c r="S9" s="21">
        <v>1571</v>
      </c>
      <c r="T9" s="22">
        <f t="shared" ref="T9:T11" si="2">S9/Q9</f>
        <v>0.19010164569215876</v>
      </c>
      <c r="U9" s="22">
        <f t="shared" ref="U9:U11" si="3">S9/R9</f>
        <v>0.21627202643171806</v>
      </c>
      <c r="V9" s="21">
        <v>886</v>
      </c>
      <c r="W9" s="21">
        <v>101</v>
      </c>
      <c r="X9" s="21">
        <v>388</v>
      </c>
      <c r="Y9" s="21">
        <v>88</v>
      </c>
      <c r="Z9" s="20">
        <v>108</v>
      </c>
      <c r="AA9" s="7"/>
      <c r="AB9" s="19">
        <v>2</v>
      </c>
      <c r="AC9" s="20" t="s">
        <v>19</v>
      </c>
      <c r="AD9" s="21">
        <v>1919</v>
      </c>
      <c r="AE9" s="21">
        <v>270</v>
      </c>
      <c r="AF9" s="21">
        <v>38</v>
      </c>
      <c r="AG9" s="22">
        <f t="shared" ref="AG9:AG11" si="4">AF9/AD9</f>
        <v>1.9801980198019802E-2</v>
      </c>
      <c r="AH9" s="22">
        <f t="shared" ref="AH9:AH11" si="5">AF9/AE9</f>
        <v>0.14074074074074075</v>
      </c>
      <c r="AI9" s="21">
        <v>13</v>
      </c>
      <c r="AJ9" s="21">
        <v>14</v>
      </c>
      <c r="AK9" s="21">
        <v>4</v>
      </c>
      <c r="AL9" s="21">
        <v>5</v>
      </c>
      <c r="AM9" s="20">
        <v>2</v>
      </c>
      <c r="AO9" s="19">
        <v>2</v>
      </c>
      <c r="AP9" s="20" t="s">
        <v>19</v>
      </c>
      <c r="AQ9" s="21">
        <v>152</v>
      </c>
      <c r="AR9" s="21">
        <v>117</v>
      </c>
      <c r="AS9" s="21">
        <v>45</v>
      </c>
      <c r="AT9" s="22">
        <f t="shared" ref="AT9:AT11" si="6">AS9/AQ9</f>
        <v>0.29605263157894735</v>
      </c>
      <c r="AU9" s="22">
        <f t="shared" ref="AU9:AU11" si="7">AS9/AR9</f>
        <v>0.38461538461538464</v>
      </c>
      <c r="AV9" s="21">
        <v>34</v>
      </c>
      <c r="AW9" s="21">
        <v>0</v>
      </c>
      <c r="AX9" s="21">
        <v>11</v>
      </c>
      <c r="AY9" s="21">
        <v>0</v>
      </c>
      <c r="AZ9" s="20">
        <v>0</v>
      </c>
      <c r="BA9" s="7"/>
      <c r="BB9" s="19">
        <v>2</v>
      </c>
      <c r="BC9" s="20" t="s">
        <v>19</v>
      </c>
      <c r="BD9" s="21">
        <v>26</v>
      </c>
      <c r="BE9" s="21">
        <v>2</v>
      </c>
      <c r="BF9" s="21">
        <v>1</v>
      </c>
      <c r="BG9" s="22">
        <f t="shared" ref="BG9:BG11" si="8">BF9/BD9</f>
        <v>3.8461538461538464E-2</v>
      </c>
      <c r="BH9" s="22">
        <f t="shared" ref="BH9:BH11" si="9">BF9/BE9</f>
        <v>0.5</v>
      </c>
      <c r="BI9" s="21">
        <v>1</v>
      </c>
      <c r="BJ9" s="21">
        <v>0</v>
      </c>
      <c r="BK9" s="21">
        <v>0</v>
      </c>
      <c r="BL9" s="21">
        <v>0</v>
      </c>
      <c r="BM9" s="20">
        <v>0</v>
      </c>
    </row>
    <row r="10" spans="1:65" x14ac:dyDescent="0.2">
      <c r="A10" s="7"/>
      <c r="B10" s="19">
        <v>3</v>
      </c>
      <c r="C10" s="20" t="s">
        <v>20</v>
      </c>
      <c r="D10" s="21">
        <v>10361</v>
      </c>
      <c r="E10" s="21">
        <v>8755</v>
      </c>
      <c r="F10" s="21">
        <v>2070</v>
      </c>
      <c r="G10" s="22">
        <f t="shared" si="0"/>
        <v>0.19978766528327382</v>
      </c>
      <c r="H10" s="22">
        <f t="shared" si="1"/>
        <v>0.23643632210165619</v>
      </c>
      <c r="I10" s="21">
        <v>1167</v>
      </c>
      <c r="J10" s="21">
        <v>178</v>
      </c>
      <c r="K10" s="21">
        <v>500</v>
      </c>
      <c r="L10" s="21">
        <v>114</v>
      </c>
      <c r="M10" s="20">
        <v>111</v>
      </c>
      <c r="N10" s="7"/>
      <c r="O10" s="19">
        <v>3</v>
      </c>
      <c r="P10" s="20" t="s">
        <v>20</v>
      </c>
      <c r="Q10" s="21">
        <v>8264</v>
      </c>
      <c r="R10" s="21">
        <v>7763</v>
      </c>
      <c r="S10" s="21">
        <v>1796</v>
      </c>
      <c r="T10" s="22">
        <f t="shared" si="2"/>
        <v>0.21732817037754115</v>
      </c>
      <c r="U10" s="22">
        <f t="shared" si="3"/>
        <v>0.2313538580445704</v>
      </c>
      <c r="V10" s="21">
        <v>1043</v>
      </c>
      <c r="W10" s="21">
        <v>96</v>
      </c>
      <c r="X10" s="21">
        <v>464</v>
      </c>
      <c r="Y10" s="21">
        <v>94</v>
      </c>
      <c r="Z10" s="20">
        <v>99</v>
      </c>
      <c r="AA10" s="7"/>
      <c r="AB10" s="19">
        <v>3</v>
      </c>
      <c r="AC10" s="20" t="s">
        <v>20</v>
      </c>
      <c r="AD10" s="21">
        <v>1919</v>
      </c>
      <c r="AE10" s="21">
        <v>865</v>
      </c>
      <c r="AF10" s="21">
        <v>225</v>
      </c>
      <c r="AG10" s="22">
        <f t="shared" si="4"/>
        <v>0.11724856696195936</v>
      </c>
      <c r="AH10" s="22">
        <f t="shared" si="5"/>
        <v>0.26011560693641617</v>
      </c>
      <c r="AI10" s="21">
        <v>89</v>
      </c>
      <c r="AJ10" s="21">
        <v>82</v>
      </c>
      <c r="AK10" s="21">
        <v>22</v>
      </c>
      <c r="AL10" s="21">
        <v>20</v>
      </c>
      <c r="AM10" s="20">
        <v>12</v>
      </c>
      <c r="AO10" s="19">
        <v>3</v>
      </c>
      <c r="AP10" s="20" t="s">
        <v>20</v>
      </c>
      <c r="AQ10" s="21">
        <v>152</v>
      </c>
      <c r="AR10" s="21">
        <v>124</v>
      </c>
      <c r="AS10" s="21">
        <v>47</v>
      </c>
      <c r="AT10" s="22">
        <f t="shared" si="6"/>
        <v>0.30921052631578949</v>
      </c>
      <c r="AU10" s="22">
        <f t="shared" si="7"/>
        <v>0.37903225806451613</v>
      </c>
      <c r="AV10" s="21">
        <v>33</v>
      </c>
      <c r="AW10" s="21">
        <v>0</v>
      </c>
      <c r="AX10" s="21">
        <v>14</v>
      </c>
      <c r="AY10" s="21">
        <v>0</v>
      </c>
      <c r="AZ10" s="20">
        <v>0</v>
      </c>
      <c r="BA10" s="7"/>
      <c r="BB10" s="19">
        <v>3</v>
      </c>
      <c r="BC10" s="20" t="s">
        <v>20</v>
      </c>
      <c r="BD10" s="21">
        <v>26</v>
      </c>
      <c r="BE10" s="21">
        <v>3</v>
      </c>
      <c r="BF10" s="21">
        <v>2</v>
      </c>
      <c r="BG10" s="22">
        <f t="shared" si="8"/>
        <v>7.6923076923076927E-2</v>
      </c>
      <c r="BH10" s="22">
        <f t="shared" si="9"/>
        <v>0.66666666666666663</v>
      </c>
      <c r="BI10" s="21">
        <v>2</v>
      </c>
      <c r="BJ10" s="21">
        <v>0</v>
      </c>
      <c r="BK10" s="21">
        <v>0</v>
      </c>
      <c r="BL10" s="21">
        <v>0</v>
      </c>
      <c r="BM10" s="20">
        <v>0</v>
      </c>
    </row>
    <row r="11" spans="1:65" x14ac:dyDescent="0.2">
      <c r="A11" s="7"/>
      <c r="B11" s="23">
        <v>4</v>
      </c>
      <c r="C11" s="17" t="s">
        <v>21</v>
      </c>
      <c r="D11" s="16">
        <v>10361</v>
      </c>
      <c r="E11" s="16">
        <v>9142</v>
      </c>
      <c r="F11" s="16">
        <v>2768</v>
      </c>
      <c r="G11" s="24">
        <f t="shared" si="0"/>
        <v>0.2671556799536724</v>
      </c>
      <c r="H11" s="24">
        <f t="shared" si="1"/>
        <v>0.30277838547363817</v>
      </c>
      <c r="I11" s="16">
        <v>1624</v>
      </c>
      <c r="J11" s="16">
        <v>179</v>
      </c>
      <c r="K11" s="16">
        <v>695</v>
      </c>
      <c r="L11" s="16">
        <v>171</v>
      </c>
      <c r="M11" s="17">
        <v>99</v>
      </c>
      <c r="N11" s="7"/>
      <c r="O11" s="23">
        <v>4</v>
      </c>
      <c r="P11" s="17" t="s">
        <v>21</v>
      </c>
      <c r="Q11" s="16">
        <v>8264</v>
      </c>
      <c r="R11" s="16">
        <v>7927</v>
      </c>
      <c r="S11" s="16">
        <v>2253</v>
      </c>
      <c r="T11" s="24">
        <f t="shared" si="2"/>
        <v>0.27262826718296224</v>
      </c>
      <c r="U11" s="24">
        <f t="shared" si="3"/>
        <v>0.28421849375551911</v>
      </c>
      <c r="V11" s="16">
        <v>1326</v>
      </c>
      <c r="W11" s="16">
        <v>82</v>
      </c>
      <c r="X11" s="16">
        <v>637</v>
      </c>
      <c r="Y11" s="16">
        <v>121</v>
      </c>
      <c r="Z11" s="17">
        <v>87</v>
      </c>
      <c r="AA11" s="7"/>
      <c r="AB11" s="23">
        <v>4</v>
      </c>
      <c r="AC11" s="17" t="s">
        <v>21</v>
      </c>
      <c r="AD11" s="16">
        <v>1919</v>
      </c>
      <c r="AE11" s="16">
        <v>1069</v>
      </c>
      <c r="AF11" s="16">
        <v>456</v>
      </c>
      <c r="AG11" s="24">
        <f t="shared" si="4"/>
        <v>0.23762376237623761</v>
      </c>
      <c r="AH11" s="24">
        <f t="shared" si="5"/>
        <v>0.42656688493919553</v>
      </c>
      <c r="AI11" s="16">
        <v>258</v>
      </c>
      <c r="AJ11" s="16">
        <v>97</v>
      </c>
      <c r="AK11" s="16">
        <v>39</v>
      </c>
      <c r="AL11" s="16">
        <v>50</v>
      </c>
      <c r="AM11" s="17">
        <v>12</v>
      </c>
      <c r="AO11" s="23">
        <v>4</v>
      </c>
      <c r="AP11" s="17" t="s">
        <v>21</v>
      </c>
      <c r="AQ11" s="16">
        <v>152</v>
      </c>
      <c r="AR11" s="16">
        <v>140</v>
      </c>
      <c r="AS11" s="16">
        <v>56</v>
      </c>
      <c r="AT11" s="24">
        <f t="shared" si="6"/>
        <v>0.36842105263157893</v>
      </c>
      <c r="AU11" s="24">
        <f t="shared" si="7"/>
        <v>0.4</v>
      </c>
      <c r="AV11" s="16">
        <v>38</v>
      </c>
      <c r="AW11" s="16">
        <v>0</v>
      </c>
      <c r="AX11" s="16">
        <v>18</v>
      </c>
      <c r="AY11" s="16">
        <v>0</v>
      </c>
      <c r="AZ11" s="17">
        <v>0</v>
      </c>
      <c r="BA11" s="7"/>
      <c r="BB11" s="23">
        <v>4</v>
      </c>
      <c r="BC11" s="17" t="s">
        <v>21</v>
      </c>
      <c r="BD11" s="16">
        <v>26</v>
      </c>
      <c r="BE11" s="16">
        <v>6</v>
      </c>
      <c r="BF11" s="16">
        <v>3</v>
      </c>
      <c r="BG11" s="24">
        <f t="shared" si="8"/>
        <v>0.11538461538461539</v>
      </c>
      <c r="BH11" s="24">
        <f t="shared" si="9"/>
        <v>0.5</v>
      </c>
      <c r="BI11" s="16">
        <v>2</v>
      </c>
      <c r="BJ11" s="16">
        <v>0</v>
      </c>
      <c r="BK11" s="16">
        <v>1</v>
      </c>
      <c r="BL11" s="16">
        <v>0</v>
      </c>
      <c r="BM11" s="17">
        <v>0</v>
      </c>
    </row>
    <row r="17" spans="1:65" ht="21.75" customHeight="1" x14ac:dyDescent="0.2">
      <c r="B17" s="1" t="s">
        <v>35</v>
      </c>
      <c r="C17" s="2"/>
      <c r="D17" s="2"/>
      <c r="E17" s="2"/>
      <c r="F17" s="2"/>
      <c r="G17" s="2"/>
      <c r="H17" s="3" t="s">
        <v>49</v>
      </c>
      <c r="I17" s="2"/>
      <c r="J17" s="2"/>
      <c r="K17" s="2"/>
      <c r="L17" s="2"/>
      <c r="M17" s="4"/>
      <c r="O17" s="117" t="s">
        <v>38</v>
      </c>
      <c r="P17" s="118"/>
      <c r="Q17" s="118"/>
      <c r="R17" s="2"/>
      <c r="S17" s="2"/>
      <c r="T17" s="2"/>
      <c r="U17" s="3" t="s">
        <v>49</v>
      </c>
      <c r="V17" s="2"/>
      <c r="W17" s="2"/>
      <c r="X17" s="2"/>
      <c r="Y17" s="2"/>
      <c r="Z17" s="4"/>
      <c r="AB17" s="117" t="s">
        <v>39</v>
      </c>
      <c r="AC17" s="118"/>
      <c r="AD17" s="118"/>
      <c r="AE17" s="2"/>
      <c r="AF17" s="2"/>
      <c r="AG17" s="2"/>
      <c r="AH17" s="3" t="s">
        <v>49</v>
      </c>
      <c r="AI17" s="2"/>
      <c r="AJ17" s="2"/>
      <c r="AK17" s="2"/>
      <c r="AL17" s="2"/>
      <c r="AM17" s="4"/>
      <c r="AO17" s="117" t="s">
        <v>41</v>
      </c>
      <c r="AP17" s="118"/>
      <c r="AQ17" s="118"/>
      <c r="AR17" s="2"/>
      <c r="AS17" s="2"/>
      <c r="AT17" s="2"/>
      <c r="AU17" s="3" t="s">
        <v>49</v>
      </c>
      <c r="AV17" s="2"/>
      <c r="AW17" s="2"/>
      <c r="AX17" s="2"/>
      <c r="AY17" s="2"/>
      <c r="AZ17" s="4"/>
      <c r="BB17" s="117" t="s">
        <v>43</v>
      </c>
      <c r="BC17" s="118"/>
      <c r="BD17" s="118"/>
      <c r="BE17" s="2"/>
      <c r="BF17" s="2"/>
      <c r="BG17" s="2"/>
      <c r="BH17" s="3" t="s">
        <v>49</v>
      </c>
      <c r="BI17" s="2"/>
      <c r="BJ17" s="2"/>
      <c r="BK17" s="2"/>
      <c r="BL17" s="2"/>
      <c r="BM17" s="4"/>
    </row>
    <row r="18" spans="1:65" x14ac:dyDescent="0.2">
      <c r="B18" s="10"/>
      <c r="C18" s="6"/>
      <c r="D18" s="6"/>
      <c r="E18" s="6"/>
      <c r="F18" s="6"/>
      <c r="G18" s="6"/>
      <c r="H18" s="6"/>
      <c r="I18" s="121" t="s">
        <v>4</v>
      </c>
      <c r="J18" s="121"/>
      <c r="K18" s="121"/>
      <c r="L18" s="121"/>
      <c r="M18" s="122"/>
      <c r="N18" s="6"/>
      <c r="O18" s="10"/>
      <c r="P18" s="6"/>
      <c r="Q18" s="6"/>
      <c r="R18" s="6"/>
      <c r="S18" s="6"/>
      <c r="T18" s="6"/>
      <c r="U18" s="6"/>
      <c r="V18" s="121" t="s">
        <v>4</v>
      </c>
      <c r="W18" s="121"/>
      <c r="X18" s="121"/>
      <c r="Y18" s="121"/>
      <c r="Z18" s="122"/>
      <c r="AB18" s="10"/>
      <c r="AC18" s="6"/>
      <c r="AD18" s="6"/>
      <c r="AE18" s="6"/>
      <c r="AF18" s="6"/>
      <c r="AG18" s="6"/>
      <c r="AH18" s="6"/>
      <c r="AI18" s="121" t="s">
        <v>4</v>
      </c>
      <c r="AJ18" s="121"/>
      <c r="AK18" s="121"/>
      <c r="AL18" s="121"/>
      <c r="AM18" s="122"/>
      <c r="AO18" s="10"/>
      <c r="AP18" s="6"/>
      <c r="AQ18" s="6"/>
      <c r="AR18" s="6"/>
      <c r="AS18" s="6"/>
      <c r="AT18" s="6"/>
      <c r="AU18" s="6"/>
      <c r="AV18" s="121" t="s">
        <v>4</v>
      </c>
      <c r="AW18" s="121"/>
      <c r="AX18" s="121"/>
      <c r="AY18" s="121"/>
      <c r="AZ18" s="122"/>
      <c r="BB18" s="10"/>
      <c r="BC18" s="6"/>
      <c r="BD18" s="6"/>
      <c r="BE18" s="6"/>
      <c r="BF18" s="6"/>
      <c r="BG18" s="6"/>
      <c r="BH18" s="6"/>
      <c r="BI18" s="121" t="s">
        <v>4</v>
      </c>
      <c r="BJ18" s="121"/>
      <c r="BK18" s="121"/>
      <c r="BL18" s="121"/>
      <c r="BM18" s="122"/>
    </row>
    <row r="19" spans="1:65" x14ac:dyDescent="0.2">
      <c r="A19" s="7"/>
      <c r="B19" s="13"/>
      <c r="C19" s="15"/>
      <c r="D19" s="34"/>
      <c r="E19" s="34"/>
      <c r="F19" s="34"/>
      <c r="G19" s="34"/>
      <c r="H19" s="34"/>
      <c r="I19" s="15" t="s">
        <v>3</v>
      </c>
      <c r="J19" s="15" t="s">
        <v>23</v>
      </c>
      <c r="K19" s="15" t="s">
        <v>3</v>
      </c>
      <c r="L19" s="15" t="s">
        <v>23</v>
      </c>
      <c r="M19" s="14" t="s">
        <v>25</v>
      </c>
      <c r="N19" s="7"/>
      <c r="O19" s="13"/>
      <c r="P19" s="15"/>
      <c r="Q19" s="34"/>
      <c r="R19" s="34"/>
      <c r="S19" s="34"/>
      <c r="T19" s="34"/>
      <c r="U19" s="34"/>
      <c r="V19" s="15" t="s">
        <v>3</v>
      </c>
      <c r="W19" s="15" t="s">
        <v>23</v>
      </c>
      <c r="X19" s="15" t="s">
        <v>3</v>
      </c>
      <c r="Y19" s="15" t="s">
        <v>23</v>
      </c>
      <c r="Z19" s="14" t="s">
        <v>25</v>
      </c>
      <c r="AA19" s="7"/>
      <c r="AB19" s="13"/>
      <c r="AC19" s="15"/>
      <c r="AD19" s="34"/>
      <c r="AE19" s="34"/>
      <c r="AF19" s="34"/>
      <c r="AG19" s="34"/>
      <c r="AH19" s="34"/>
      <c r="AI19" s="15" t="s">
        <v>3</v>
      </c>
      <c r="AJ19" s="15" t="s">
        <v>23</v>
      </c>
      <c r="AK19" s="15" t="s">
        <v>3</v>
      </c>
      <c r="AL19" s="15" t="s">
        <v>23</v>
      </c>
      <c r="AM19" s="14" t="s">
        <v>25</v>
      </c>
      <c r="AO19" s="13"/>
      <c r="AP19" s="15"/>
      <c r="AQ19" s="34"/>
      <c r="AR19" s="34"/>
      <c r="AS19" s="34"/>
      <c r="AT19" s="34"/>
      <c r="AU19" s="34"/>
      <c r="AV19" s="15" t="s">
        <v>3</v>
      </c>
      <c r="AW19" s="15" t="s">
        <v>23</v>
      </c>
      <c r="AX19" s="15" t="s">
        <v>3</v>
      </c>
      <c r="AY19" s="15" t="s">
        <v>23</v>
      </c>
      <c r="AZ19" s="14" t="s">
        <v>25</v>
      </c>
      <c r="BA19" s="7"/>
      <c r="BB19" s="13"/>
      <c r="BC19" s="15"/>
      <c r="BD19" s="34"/>
      <c r="BE19" s="34"/>
      <c r="BF19" s="34"/>
      <c r="BG19" s="34"/>
      <c r="BH19" s="34"/>
      <c r="BI19" s="15" t="s">
        <v>3</v>
      </c>
      <c r="BJ19" s="15" t="s">
        <v>23</v>
      </c>
      <c r="BK19" s="15" t="s">
        <v>3</v>
      </c>
      <c r="BL19" s="15" t="s">
        <v>23</v>
      </c>
      <c r="BM19" s="14" t="s">
        <v>25</v>
      </c>
    </row>
    <row r="20" spans="1:65" x14ac:dyDescent="0.2">
      <c r="A20" s="7"/>
      <c r="B20" s="19"/>
      <c r="C20" s="21"/>
      <c r="D20" s="28" t="s">
        <v>15</v>
      </c>
      <c r="E20" s="28" t="s">
        <v>10</v>
      </c>
      <c r="F20" s="28" t="s">
        <v>10</v>
      </c>
      <c r="G20" s="28" t="s">
        <v>13</v>
      </c>
      <c r="H20" s="28" t="s">
        <v>17</v>
      </c>
      <c r="I20" s="21" t="s">
        <v>22</v>
      </c>
      <c r="J20" s="21" t="s">
        <v>24</v>
      </c>
      <c r="K20" s="21" t="s">
        <v>22</v>
      </c>
      <c r="L20" s="21" t="s">
        <v>22</v>
      </c>
      <c r="M20" s="20" t="s">
        <v>22</v>
      </c>
      <c r="N20" s="7"/>
      <c r="O20" s="19"/>
      <c r="P20" s="21"/>
      <c r="Q20" s="28" t="s">
        <v>15</v>
      </c>
      <c r="R20" s="28" t="s">
        <v>10</v>
      </c>
      <c r="S20" s="28" t="s">
        <v>10</v>
      </c>
      <c r="T20" s="28" t="s">
        <v>13</v>
      </c>
      <c r="U20" s="28" t="s">
        <v>17</v>
      </c>
      <c r="V20" s="21" t="s">
        <v>22</v>
      </c>
      <c r="W20" s="21" t="s">
        <v>24</v>
      </c>
      <c r="X20" s="21" t="s">
        <v>22</v>
      </c>
      <c r="Y20" s="21" t="s">
        <v>22</v>
      </c>
      <c r="Z20" s="20" t="s">
        <v>22</v>
      </c>
      <c r="AA20" s="7"/>
      <c r="AB20" s="19"/>
      <c r="AC20" s="21"/>
      <c r="AD20" s="28" t="s">
        <v>15</v>
      </c>
      <c r="AE20" s="28" t="s">
        <v>10</v>
      </c>
      <c r="AF20" s="28" t="s">
        <v>10</v>
      </c>
      <c r="AG20" s="28" t="s">
        <v>13</v>
      </c>
      <c r="AH20" s="28" t="s">
        <v>17</v>
      </c>
      <c r="AI20" s="21" t="s">
        <v>22</v>
      </c>
      <c r="AJ20" s="21" t="s">
        <v>24</v>
      </c>
      <c r="AK20" s="21" t="s">
        <v>22</v>
      </c>
      <c r="AL20" s="21" t="s">
        <v>22</v>
      </c>
      <c r="AM20" s="20" t="s">
        <v>22</v>
      </c>
      <c r="AO20" s="19"/>
      <c r="AP20" s="21"/>
      <c r="AQ20" s="28" t="s">
        <v>15</v>
      </c>
      <c r="AR20" s="28" t="s">
        <v>10</v>
      </c>
      <c r="AS20" s="28" t="s">
        <v>10</v>
      </c>
      <c r="AT20" s="28" t="s">
        <v>13</v>
      </c>
      <c r="AU20" s="28" t="s">
        <v>17</v>
      </c>
      <c r="AV20" s="21" t="s">
        <v>22</v>
      </c>
      <c r="AW20" s="21" t="s">
        <v>24</v>
      </c>
      <c r="AX20" s="21" t="s">
        <v>22</v>
      </c>
      <c r="AY20" s="21" t="s">
        <v>22</v>
      </c>
      <c r="AZ20" s="20" t="s">
        <v>22</v>
      </c>
      <c r="BA20" s="7"/>
      <c r="BB20" s="19"/>
      <c r="BC20" s="21"/>
      <c r="BD20" s="28" t="s">
        <v>15</v>
      </c>
      <c r="BE20" s="28" t="s">
        <v>10</v>
      </c>
      <c r="BF20" s="28" t="s">
        <v>10</v>
      </c>
      <c r="BG20" s="28" t="s">
        <v>13</v>
      </c>
      <c r="BH20" s="28" t="s">
        <v>17</v>
      </c>
      <c r="BI20" s="21" t="s">
        <v>22</v>
      </c>
      <c r="BJ20" s="21" t="s">
        <v>24</v>
      </c>
      <c r="BK20" s="21" t="s">
        <v>22</v>
      </c>
      <c r="BL20" s="21" t="s">
        <v>22</v>
      </c>
      <c r="BM20" s="20" t="s">
        <v>22</v>
      </c>
    </row>
    <row r="21" spans="1:65" x14ac:dyDescent="0.2">
      <c r="A21" s="7"/>
      <c r="B21" s="8" t="s">
        <v>1</v>
      </c>
      <c r="C21" s="11" t="s">
        <v>2</v>
      </c>
      <c r="D21" s="11" t="s">
        <v>16</v>
      </c>
      <c r="E21" s="11" t="s">
        <v>11</v>
      </c>
      <c r="F21" s="11" t="s">
        <v>12</v>
      </c>
      <c r="G21" s="12" t="s">
        <v>12</v>
      </c>
      <c r="H21" s="12" t="s">
        <v>14</v>
      </c>
      <c r="I21" s="16" t="s">
        <v>5</v>
      </c>
      <c r="J21" s="16" t="s">
        <v>6</v>
      </c>
      <c r="K21" s="16" t="s">
        <v>7</v>
      </c>
      <c r="L21" s="16" t="s">
        <v>8</v>
      </c>
      <c r="M21" s="17" t="s">
        <v>9</v>
      </c>
      <c r="N21" s="7"/>
      <c r="O21" s="8" t="s">
        <v>1</v>
      </c>
      <c r="P21" s="11" t="s">
        <v>2</v>
      </c>
      <c r="Q21" s="11" t="s">
        <v>16</v>
      </c>
      <c r="R21" s="11" t="s">
        <v>11</v>
      </c>
      <c r="S21" s="11" t="s">
        <v>12</v>
      </c>
      <c r="T21" s="12" t="s">
        <v>12</v>
      </c>
      <c r="U21" s="12" t="s">
        <v>14</v>
      </c>
      <c r="V21" s="16" t="s">
        <v>5</v>
      </c>
      <c r="W21" s="16" t="s">
        <v>6</v>
      </c>
      <c r="X21" s="16" t="s">
        <v>7</v>
      </c>
      <c r="Y21" s="16" t="s">
        <v>8</v>
      </c>
      <c r="Z21" s="17" t="s">
        <v>9</v>
      </c>
      <c r="AA21" s="7"/>
      <c r="AB21" s="8" t="s">
        <v>1</v>
      </c>
      <c r="AC21" s="11" t="s">
        <v>2</v>
      </c>
      <c r="AD21" s="11" t="s">
        <v>16</v>
      </c>
      <c r="AE21" s="11" t="s">
        <v>11</v>
      </c>
      <c r="AF21" s="11" t="s">
        <v>12</v>
      </c>
      <c r="AG21" s="12" t="s">
        <v>12</v>
      </c>
      <c r="AH21" s="12" t="s">
        <v>14</v>
      </c>
      <c r="AI21" s="16" t="s">
        <v>5</v>
      </c>
      <c r="AJ21" s="16" t="s">
        <v>6</v>
      </c>
      <c r="AK21" s="16" t="s">
        <v>7</v>
      </c>
      <c r="AL21" s="16" t="s">
        <v>8</v>
      </c>
      <c r="AM21" s="17" t="s">
        <v>9</v>
      </c>
      <c r="AO21" s="8" t="s">
        <v>1</v>
      </c>
      <c r="AP21" s="11" t="s">
        <v>2</v>
      </c>
      <c r="AQ21" s="11" t="s">
        <v>16</v>
      </c>
      <c r="AR21" s="11" t="s">
        <v>11</v>
      </c>
      <c r="AS21" s="11" t="s">
        <v>12</v>
      </c>
      <c r="AT21" s="12" t="s">
        <v>12</v>
      </c>
      <c r="AU21" s="12" t="s">
        <v>14</v>
      </c>
      <c r="AV21" s="16" t="s">
        <v>5</v>
      </c>
      <c r="AW21" s="16" t="s">
        <v>6</v>
      </c>
      <c r="AX21" s="16" t="s">
        <v>7</v>
      </c>
      <c r="AY21" s="16" t="s">
        <v>8</v>
      </c>
      <c r="AZ21" s="17" t="s">
        <v>9</v>
      </c>
      <c r="BA21" s="7"/>
      <c r="BB21" s="8" t="s">
        <v>1</v>
      </c>
      <c r="BC21" s="11" t="s">
        <v>2</v>
      </c>
      <c r="BD21" s="11" t="s">
        <v>16</v>
      </c>
      <c r="BE21" s="11" t="s">
        <v>11</v>
      </c>
      <c r="BF21" s="11" t="s">
        <v>12</v>
      </c>
      <c r="BG21" s="12" t="s">
        <v>12</v>
      </c>
      <c r="BH21" s="12" t="s">
        <v>14</v>
      </c>
      <c r="BI21" s="16" t="s">
        <v>5</v>
      </c>
      <c r="BJ21" s="16" t="s">
        <v>6</v>
      </c>
      <c r="BK21" s="16" t="s">
        <v>7</v>
      </c>
      <c r="BL21" s="16" t="s">
        <v>8</v>
      </c>
      <c r="BM21" s="17" t="s">
        <v>9</v>
      </c>
    </row>
    <row r="22" spans="1:65" x14ac:dyDescent="0.2">
      <c r="A22" s="7"/>
      <c r="B22" s="9" t="s">
        <v>3</v>
      </c>
      <c r="C22" s="18"/>
      <c r="D22" s="25"/>
      <c r="E22" s="26"/>
      <c r="F22" s="26"/>
      <c r="G22" s="26"/>
      <c r="H22" s="26"/>
      <c r="I22" s="26"/>
      <c r="J22" s="26"/>
      <c r="K22" s="26"/>
      <c r="L22" s="26"/>
      <c r="M22" s="27"/>
      <c r="N22" s="7"/>
      <c r="O22" s="9" t="s">
        <v>3</v>
      </c>
      <c r="P22" s="18"/>
      <c r="Q22" s="25"/>
      <c r="R22" s="26"/>
      <c r="S22" s="26"/>
      <c r="T22" s="26"/>
      <c r="U22" s="26"/>
      <c r="V22" s="26"/>
      <c r="W22" s="26"/>
      <c r="X22" s="26"/>
      <c r="Y22" s="26"/>
      <c r="Z22" s="27"/>
      <c r="AA22" s="7"/>
      <c r="AB22" s="9" t="s">
        <v>3</v>
      </c>
      <c r="AC22" s="18"/>
      <c r="AD22" s="25"/>
      <c r="AE22" s="26"/>
      <c r="AF22" s="26"/>
      <c r="AG22" s="26"/>
      <c r="AH22" s="26"/>
      <c r="AI22" s="26"/>
      <c r="AJ22" s="26"/>
      <c r="AK22" s="26"/>
      <c r="AL22" s="26"/>
      <c r="AM22" s="27"/>
      <c r="AO22" s="9" t="s">
        <v>3</v>
      </c>
      <c r="AP22" s="18"/>
      <c r="AQ22" s="25"/>
      <c r="AR22" s="26"/>
      <c r="AS22" s="26"/>
      <c r="AT22" s="26"/>
      <c r="AU22" s="26"/>
      <c r="AV22" s="26"/>
      <c r="AW22" s="26"/>
      <c r="AX22" s="26"/>
      <c r="AY22" s="26"/>
      <c r="AZ22" s="27"/>
      <c r="BA22" s="7"/>
      <c r="BB22" s="9" t="s">
        <v>3</v>
      </c>
      <c r="BC22" s="18"/>
      <c r="BD22" s="25"/>
      <c r="BE22" s="26"/>
      <c r="BF22" s="26"/>
      <c r="BG22" s="26"/>
      <c r="BH22" s="26"/>
      <c r="BI22" s="26"/>
      <c r="BJ22" s="26"/>
      <c r="BK22" s="26"/>
      <c r="BL22" s="26"/>
      <c r="BM22" s="27"/>
    </row>
    <row r="23" spans="1:65" x14ac:dyDescent="0.2">
      <c r="A23" s="7"/>
      <c r="B23" s="19">
        <v>1</v>
      </c>
      <c r="C23" s="20" t="s">
        <v>18</v>
      </c>
      <c r="D23" s="21">
        <v>3290</v>
      </c>
      <c r="E23" s="21">
        <v>2406</v>
      </c>
      <c r="F23" s="21">
        <v>623</v>
      </c>
      <c r="G23" s="22">
        <f>F23/D23</f>
        <v>0.18936170212765957</v>
      </c>
      <c r="H23" s="22">
        <f>F23/E23</f>
        <v>0.25893599334995843</v>
      </c>
      <c r="I23" s="21">
        <v>389</v>
      </c>
      <c r="J23" s="21">
        <v>18</v>
      </c>
      <c r="K23" s="21">
        <v>166</v>
      </c>
      <c r="L23" s="21">
        <v>24</v>
      </c>
      <c r="M23" s="20">
        <v>26</v>
      </c>
      <c r="N23" s="7"/>
      <c r="O23" s="19">
        <v>1</v>
      </c>
      <c r="P23" s="20" t="s">
        <v>18</v>
      </c>
      <c r="Q23" s="21">
        <v>2640</v>
      </c>
      <c r="R23" s="21">
        <v>2320</v>
      </c>
      <c r="S23" s="21">
        <v>589</v>
      </c>
      <c r="T23" s="22">
        <f>S23/Q23</f>
        <v>0.22310606060606061</v>
      </c>
      <c r="U23" s="22">
        <f>S23/R23</f>
        <v>0.25387931034482758</v>
      </c>
      <c r="V23" s="21">
        <v>360</v>
      </c>
      <c r="W23" s="21">
        <v>18</v>
      </c>
      <c r="X23" s="21">
        <v>161</v>
      </c>
      <c r="Y23" s="21">
        <v>24</v>
      </c>
      <c r="Z23" s="20">
        <v>26</v>
      </c>
      <c r="AA23" s="7"/>
      <c r="AB23" s="19">
        <v>1</v>
      </c>
      <c r="AC23" s="20" t="s">
        <v>18</v>
      </c>
      <c r="AD23" s="21">
        <v>600</v>
      </c>
      <c r="AE23" s="21">
        <v>53</v>
      </c>
      <c r="AF23" s="21">
        <v>11</v>
      </c>
      <c r="AG23" s="22">
        <f>AF23/AD23</f>
        <v>1.8333333333333333E-2</v>
      </c>
      <c r="AH23" s="22">
        <f>AF23/AE23</f>
        <v>0.20754716981132076</v>
      </c>
      <c r="AI23" s="21">
        <v>8</v>
      </c>
      <c r="AJ23" s="21">
        <v>0</v>
      </c>
      <c r="AK23" s="21">
        <v>3</v>
      </c>
      <c r="AL23" s="21">
        <v>0</v>
      </c>
      <c r="AM23" s="20">
        <v>0</v>
      </c>
      <c r="AO23" s="19">
        <v>1</v>
      </c>
      <c r="AP23" s="20" t="s">
        <v>18</v>
      </c>
      <c r="AQ23" s="21">
        <v>46</v>
      </c>
      <c r="AR23" s="21">
        <v>33</v>
      </c>
      <c r="AS23" s="21">
        <v>23</v>
      </c>
      <c r="AT23" s="22">
        <f>AS23/AQ23</f>
        <v>0.5</v>
      </c>
      <c r="AU23" s="22">
        <f>AS23/AR23</f>
        <v>0.69696969696969702</v>
      </c>
      <c r="AV23" s="21">
        <v>21</v>
      </c>
      <c r="AW23" s="21">
        <v>0</v>
      </c>
      <c r="AX23" s="21">
        <v>2</v>
      </c>
      <c r="AY23" s="21">
        <v>0</v>
      </c>
      <c r="AZ23" s="20">
        <v>0</v>
      </c>
      <c r="BA23" s="7"/>
      <c r="BB23" s="19">
        <v>1</v>
      </c>
      <c r="BC23" s="20" t="s">
        <v>18</v>
      </c>
      <c r="BD23" s="21">
        <v>4</v>
      </c>
      <c r="BE23" s="21">
        <v>0</v>
      </c>
      <c r="BF23" s="21">
        <v>0</v>
      </c>
      <c r="BG23" s="22">
        <f>BF23/BD23</f>
        <v>0</v>
      </c>
      <c r="BH23" s="22" t="e">
        <f>BF23/BE23</f>
        <v>#DIV/0!</v>
      </c>
      <c r="BI23" s="21">
        <v>0</v>
      </c>
      <c r="BJ23" s="21">
        <v>0</v>
      </c>
      <c r="BK23" s="21">
        <v>0</v>
      </c>
      <c r="BL23" s="21">
        <v>0</v>
      </c>
      <c r="BM23" s="20">
        <v>0</v>
      </c>
    </row>
    <row r="24" spans="1:65" x14ac:dyDescent="0.2">
      <c r="A24" s="7"/>
      <c r="B24" s="19">
        <v>2</v>
      </c>
      <c r="C24" s="20" t="s">
        <v>19</v>
      </c>
      <c r="D24" s="21">
        <v>3290</v>
      </c>
      <c r="E24" s="21">
        <v>2445</v>
      </c>
      <c r="F24" s="21">
        <v>628</v>
      </c>
      <c r="G24" s="22">
        <f t="shared" ref="G24:G26" si="10">F24/D24</f>
        <v>0.19088145896656536</v>
      </c>
      <c r="H24" s="22">
        <f t="shared" ref="H24:H26" si="11">F24/E24</f>
        <v>0.25685071574642127</v>
      </c>
      <c r="I24" s="21">
        <v>389</v>
      </c>
      <c r="J24" s="21">
        <v>19</v>
      </c>
      <c r="K24" s="21">
        <v>169</v>
      </c>
      <c r="L24" s="21">
        <v>26</v>
      </c>
      <c r="M24" s="20">
        <v>25</v>
      </c>
      <c r="N24" s="7"/>
      <c r="O24" s="19">
        <v>2</v>
      </c>
      <c r="P24" s="20" t="s">
        <v>19</v>
      </c>
      <c r="Q24" s="21">
        <v>2640</v>
      </c>
      <c r="R24" s="21">
        <v>2358</v>
      </c>
      <c r="S24" s="21">
        <v>591</v>
      </c>
      <c r="T24" s="22">
        <f t="shared" ref="T24:T26" si="12">S24/Q24</f>
        <v>0.22386363636363638</v>
      </c>
      <c r="U24" s="22">
        <f t="shared" ref="U24:U26" si="13">S24/R24</f>
        <v>0.25063613231552162</v>
      </c>
      <c r="V24" s="21">
        <v>358</v>
      </c>
      <c r="W24" s="21">
        <v>19</v>
      </c>
      <c r="X24" s="21">
        <v>163</v>
      </c>
      <c r="Y24" s="21">
        <v>26</v>
      </c>
      <c r="Z24" s="20">
        <v>25</v>
      </c>
      <c r="AA24" s="7"/>
      <c r="AB24" s="19">
        <v>2</v>
      </c>
      <c r="AC24" s="20" t="s">
        <v>19</v>
      </c>
      <c r="AD24" s="21">
        <v>600</v>
      </c>
      <c r="AE24" s="21">
        <v>54</v>
      </c>
      <c r="AF24" s="21">
        <v>13</v>
      </c>
      <c r="AG24" s="22">
        <f t="shared" ref="AG24:AG26" si="14">AF24/AD24</f>
        <v>2.1666666666666667E-2</v>
      </c>
      <c r="AH24" s="22">
        <f t="shared" ref="AH24:AH26" si="15">AF24/AE24</f>
        <v>0.24074074074074073</v>
      </c>
      <c r="AI24" s="21">
        <v>9</v>
      </c>
      <c r="AJ24" s="21">
        <v>0</v>
      </c>
      <c r="AK24" s="21">
        <v>4</v>
      </c>
      <c r="AL24" s="21">
        <v>0</v>
      </c>
      <c r="AM24" s="20">
        <v>0</v>
      </c>
      <c r="AO24" s="19">
        <v>2</v>
      </c>
      <c r="AP24" s="20" t="s">
        <v>19</v>
      </c>
      <c r="AQ24" s="21">
        <v>46</v>
      </c>
      <c r="AR24" s="21">
        <v>33</v>
      </c>
      <c r="AS24" s="21">
        <v>24</v>
      </c>
      <c r="AT24" s="22">
        <f t="shared" ref="AT24:AT26" si="16">AS24/AQ24</f>
        <v>0.52173913043478259</v>
      </c>
      <c r="AU24" s="22">
        <f t="shared" ref="AU24:AU26" si="17">AS24/AR24</f>
        <v>0.72727272727272729</v>
      </c>
      <c r="AV24" s="21">
        <v>22</v>
      </c>
      <c r="AW24" s="21">
        <v>0</v>
      </c>
      <c r="AX24" s="21">
        <v>2</v>
      </c>
      <c r="AY24" s="21">
        <v>0</v>
      </c>
      <c r="AZ24" s="20">
        <v>0</v>
      </c>
      <c r="BA24" s="7"/>
      <c r="BB24" s="19">
        <v>2</v>
      </c>
      <c r="BC24" s="20" t="s">
        <v>19</v>
      </c>
      <c r="BD24" s="21">
        <v>4</v>
      </c>
      <c r="BE24" s="21">
        <v>0</v>
      </c>
      <c r="BF24" s="21">
        <v>0</v>
      </c>
      <c r="BG24" s="22">
        <f t="shared" ref="BG24:BG26" si="18">BF24/BD24</f>
        <v>0</v>
      </c>
      <c r="BH24" s="22" t="e">
        <f t="shared" ref="BH24:BH26" si="19">BF24/BE24</f>
        <v>#DIV/0!</v>
      </c>
      <c r="BI24" s="21">
        <v>0</v>
      </c>
      <c r="BJ24" s="21">
        <v>0</v>
      </c>
      <c r="BK24" s="21">
        <v>0</v>
      </c>
      <c r="BL24" s="21">
        <v>0</v>
      </c>
      <c r="BM24" s="20">
        <v>0</v>
      </c>
    </row>
    <row r="25" spans="1:65" x14ac:dyDescent="0.2">
      <c r="A25" s="7"/>
      <c r="B25" s="19">
        <v>3</v>
      </c>
      <c r="C25" s="20" t="s">
        <v>20</v>
      </c>
      <c r="D25" s="21">
        <v>3290</v>
      </c>
      <c r="E25" s="21">
        <v>2768</v>
      </c>
      <c r="F25" s="21">
        <v>754</v>
      </c>
      <c r="G25" s="22">
        <f t="shared" si="10"/>
        <v>0.22917933130699089</v>
      </c>
      <c r="H25" s="22">
        <f t="shared" si="11"/>
        <v>0.27239884393063585</v>
      </c>
      <c r="I25" s="21">
        <v>474</v>
      </c>
      <c r="J25" s="21">
        <v>18</v>
      </c>
      <c r="K25" s="21">
        <v>208</v>
      </c>
      <c r="L25" s="21">
        <v>29</v>
      </c>
      <c r="M25" s="20">
        <v>25</v>
      </c>
      <c r="N25" s="7"/>
      <c r="O25" s="19">
        <v>3</v>
      </c>
      <c r="P25" s="20" t="s">
        <v>20</v>
      </c>
      <c r="Q25" s="21">
        <v>2640</v>
      </c>
      <c r="R25" s="21">
        <v>2463</v>
      </c>
      <c r="S25" s="21">
        <v>657</v>
      </c>
      <c r="T25" s="22">
        <f t="shared" si="12"/>
        <v>0.24886363636363637</v>
      </c>
      <c r="U25" s="22">
        <f t="shared" si="13"/>
        <v>0.26674786845310594</v>
      </c>
      <c r="V25" s="21">
        <v>393</v>
      </c>
      <c r="W25" s="21">
        <v>18</v>
      </c>
      <c r="X25" s="21">
        <v>192</v>
      </c>
      <c r="Y25" s="21">
        <v>29</v>
      </c>
      <c r="Z25" s="20">
        <v>25</v>
      </c>
      <c r="AA25" s="7"/>
      <c r="AB25" s="19">
        <v>3</v>
      </c>
      <c r="AC25" s="20" t="s">
        <v>20</v>
      </c>
      <c r="AD25" s="21">
        <v>600</v>
      </c>
      <c r="AE25" s="21">
        <v>270</v>
      </c>
      <c r="AF25" s="21">
        <v>74</v>
      </c>
      <c r="AG25" s="22">
        <f t="shared" si="14"/>
        <v>0.12333333333333334</v>
      </c>
      <c r="AH25" s="22">
        <f t="shared" si="15"/>
        <v>0.27407407407407408</v>
      </c>
      <c r="AI25" s="21">
        <v>60</v>
      </c>
      <c r="AJ25" s="21">
        <v>0</v>
      </c>
      <c r="AK25" s="21">
        <v>14</v>
      </c>
      <c r="AL25" s="21">
        <v>0</v>
      </c>
      <c r="AM25" s="20">
        <v>0</v>
      </c>
      <c r="AO25" s="19">
        <v>3</v>
      </c>
      <c r="AP25" s="20" t="s">
        <v>20</v>
      </c>
      <c r="AQ25" s="21">
        <v>46</v>
      </c>
      <c r="AR25" s="21">
        <v>35</v>
      </c>
      <c r="AS25" s="21">
        <v>23</v>
      </c>
      <c r="AT25" s="22">
        <f t="shared" si="16"/>
        <v>0.5</v>
      </c>
      <c r="AU25" s="22">
        <f t="shared" si="17"/>
        <v>0.65714285714285714</v>
      </c>
      <c r="AV25" s="21">
        <v>21</v>
      </c>
      <c r="AW25" s="21">
        <v>0</v>
      </c>
      <c r="AX25" s="21">
        <v>2</v>
      </c>
      <c r="AY25" s="21">
        <v>0</v>
      </c>
      <c r="AZ25" s="20">
        <v>0</v>
      </c>
      <c r="BA25" s="7"/>
      <c r="BB25" s="19">
        <v>3</v>
      </c>
      <c r="BC25" s="20" t="s">
        <v>20</v>
      </c>
      <c r="BD25" s="21">
        <v>4</v>
      </c>
      <c r="BE25" s="21">
        <v>0</v>
      </c>
      <c r="BF25" s="21">
        <v>0</v>
      </c>
      <c r="BG25" s="22">
        <f t="shared" si="18"/>
        <v>0</v>
      </c>
      <c r="BH25" s="22" t="e">
        <f t="shared" si="19"/>
        <v>#DIV/0!</v>
      </c>
      <c r="BI25" s="21">
        <v>0</v>
      </c>
      <c r="BJ25" s="21">
        <v>0</v>
      </c>
      <c r="BK25" s="21">
        <v>0</v>
      </c>
      <c r="BL25" s="21">
        <v>0</v>
      </c>
      <c r="BM25" s="20">
        <v>0</v>
      </c>
    </row>
    <row r="26" spans="1:65" x14ac:dyDescent="0.2">
      <c r="A26" s="7"/>
      <c r="B26" s="23">
        <v>4</v>
      </c>
      <c r="C26" s="17" t="s">
        <v>21</v>
      </c>
      <c r="D26" s="16">
        <v>3290</v>
      </c>
      <c r="E26" s="16">
        <v>2909</v>
      </c>
      <c r="F26" s="16">
        <v>986</v>
      </c>
      <c r="G26" s="24">
        <f t="shared" si="10"/>
        <v>0.29969604863221883</v>
      </c>
      <c r="H26" s="24">
        <f t="shared" si="11"/>
        <v>0.33894809212787902</v>
      </c>
      <c r="I26" s="16">
        <v>603</v>
      </c>
      <c r="J26" s="16">
        <v>25</v>
      </c>
      <c r="K26" s="16">
        <v>294</v>
      </c>
      <c r="L26" s="16">
        <v>43</v>
      </c>
      <c r="M26" s="17">
        <v>21</v>
      </c>
      <c r="N26" s="7"/>
      <c r="O26" s="23">
        <v>4</v>
      </c>
      <c r="P26" s="17" t="s">
        <v>21</v>
      </c>
      <c r="Q26" s="16">
        <v>2640</v>
      </c>
      <c r="R26" s="16">
        <v>2520</v>
      </c>
      <c r="S26" s="16">
        <v>801</v>
      </c>
      <c r="T26" s="24">
        <f t="shared" si="12"/>
        <v>0.30340909090909091</v>
      </c>
      <c r="U26" s="24">
        <f t="shared" si="13"/>
        <v>0.31785714285714284</v>
      </c>
      <c r="V26" s="16">
        <v>456</v>
      </c>
      <c r="W26" s="16">
        <v>24</v>
      </c>
      <c r="X26" s="16">
        <v>260</v>
      </c>
      <c r="Y26" s="16">
        <v>40</v>
      </c>
      <c r="Z26" s="17">
        <v>21</v>
      </c>
      <c r="AA26" s="7"/>
      <c r="AB26" s="23">
        <v>4</v>
      </c>
      <c r="AC26" s="17" t="s">
        <v>21</v>
      </c>
      <c r="AD26" s="16">
        <v>600</v>
      </c>
      <c r="AE26" s="16">
        <v>345</v>
      </c>
      <c r="AF26" s="16">
        <v>160</v>
      </c>
      <c r="AG26" s="24">
        <f t="shared" si="14"/>
        <v>0.26666666666666666</v>
      </c>
      <c r="AH26" s="24">
        <f t="shared" si="15"/>
        <v>0.46376811594202899</v>
      </c>
      <c r="AI26" s="16">
        <v>124</v>
      </c>
      <c r="AJ26" s="16">
        <v>1</v>
      </c>
      <c r="AK26" s="16">
        <v>32</v>
      </c>
      <c r="AL26" s="16">
        <v>3</v>
      </c>
      <c r="AM26" s="17">
        <v>0</v>
      </c>
      <c r="AO26" s="23">
        <v>4</v>
      </c>
      <c r="AP26" s="17" t="s">
        <v>21</v>
      </c>
      <c r="AQ26" s="16">
        <v>46</v>
      </c>
      <c r="AR26" s="16">
        <v>44</v>
      </c>
      <c r="AS26" s="16">
        <v>25</v>
      </c>
      <c r="AT26" s="24">
        <f t="shared" si="16"/>
        <v>0.54347826086956519</v>
      </c>
      <c r="AU26" s="24">
        <f t="shared" si="17"/>
        <v>0.56818181818181823</v>
      </c>
      <c r="AV26" s="16">
        <v>23</v>
      </c>
      <c r="AW26" s="16">
        <v>0</v>
      </c>
      <c r="AX26" s="16">
        <v>2</v>
      </c>
      <c r="AY26" s="16">
        <v>0</v>
      </c>
      <c r="AZ26" s="17">
        <v>0</v>
      </c>
      <c r="BA26" s="7"/>
      <c r="BB26" s="23">
        <v>4</v>
      </c>
      <c r="BC26" s="17" t="s">
        <v>21</v>
      </c>
      <c r="BD26" s="16">
        <v>4</v>
      </c>
      <c r="BE26" s="16">
        <v>0</v>
      </c>
      <c r="BF26" s="16">
        <v>0</v>
      </c>
      <c r="BG26" s="24">
        <f t="shared" si="18"/>
        <v>0</v>
      </c>
      <c r="BH26" s="24" t="e">
        <f t="shared" si="19"/>
        <v>#DIV/0!</v>
      </c>
      <c r="BI26" s="16">
        <v>0</v>
      </c>
      <c r="BJ26" s="16">
        <v>0</v>
      </c>
      <c r="BK26" s="16">
        <v>0</v>
      </c>
      <c r="BL26" s="16">
        <v>0</v>
      </c>
      <c r="BM26" s="17">
        <v>0</v>
      </c>
    </row>
    <row r="32" spans="1:65" x14ac:dyDescent="0.2">
      <c r="B32" s="1" t="s">
        <v>44</v>
      </c>
      <c r="C32" s="2"/>
      <c r="D32" s="2"/>
      <c r="E32" s="2"/>
      <c r="F32" s="2"/>
      <c r="G32" s="2"/>
      <c r="H32" s="3" t="s">
        <v>49</v>
      </c>
      <c r="I32" s="2"/>
      <c r="J32" s="2"/>
      <c r="K32" s="2"/>
      <c r="L32" s="2"/>
      <c r="M32" s="4"/>
      <c r="O32" s="1" t="s">
        <v>45</v>
      </c>
      <c r="P32" s="2"/>
      <c r="Q32" s="2"/>
      <c r="R32" s="2"/>
      <c r="S32" s="2"/>
      <c r="T32" s="2"/>
      <c r="U32" s="3" t="s">
        <v>49</v>
      </c>
      <c r="V32" s="2"/>
      <c r="W32" s="2"/>
      <c r="X32" s="2"/>
      <c r="Y32" s="2"/>
      <c r="Z32" s="4"/>
      <c r="AB32" s="84" t="s">
        <v>48</v>
      </c>
      <c r="AC32" s="85"/>
      <c r="AD32" s="85"/>
      <c r="AE32" s="85"/>
      <c r="AF32" s="85"/>
      <c r="AG32" s="85"/>
      <c r="AH32" s="84"/>
      <c r="AI32" s="85"/>
      <c r="AJ32" s="85"/>
      <c r="AK32" s="85"/>
      <c r="AL32" s="85"/>
      <c r="AM32" s="86"/>
    </row>
    <row r="33" spans="2:39" x14ac:dyDescent="0.2">
      <c r="B33" s="10"/>
      <c r="C33" s="6"/>
      <c r="D33" s="6"/>
      <c r="E33" s="6"/>
      <c r="F33" s="6"/>
      <c r="G33" s="6"/>
      <c r="H33" s="6"/>
      <c r="I33" s="121" t="s">
        <v>4</v>
      </c>
      <c r="J33" s="121"/>
      <c r="K33" s="121"/>
      <c r="L33" s="121"/>
      <c r="M33" s="122"/>
      <c r="O33" s="10"/>
      <c r="P33" s="6"/>
      <c r="Q33" s="6"/>
      <c r="R33" s="6"/>
      <c r="S33" s="6"/>
      <c r="T33" s="6"/>
      <c r="U33" s="6"/>
      <c r="V33" s="121" t="s">
        <v>4</v>
      </c>
      <c r="W33" s="121"/>
      <c r="X33" s="121"/>
      <c r="Y33" s="121"/>
      <c r="Z33" s="122"/>
      <c r="AB33" s="84"/>
      <c r="AC33" s="85"/>
      <c r="AD33" s="85"/>
      <c r="AE33" s="85"/>
      <c r="AF33" s="85"/>
      <c r="AG33" s="85"/>
      <c r="AH33" s="85"/>
      <c r="AI33" s="123"/>
      <c r="AJ33" s="123"/>
      <c r="AK33" s="123"/>
      <c r="AL33" s="123"/>
      <c r="AM33" s="123"/>
    </row>
    <row r="34" spans="2:39" x14ac:dyDescent="0.2">
      <c r="B34" s="13"/>
      <c r="C34" s="15"/>
      <c r="D34" s="34"/>
      <c r="E34" s="34"/>
      <c r="F34" s="34"/>
      <c r="G34" s="34"/>
      <c r="H34" s="34"/>
      <c r="I34" s="15" t="s">
        <v>3</v>
      </c>
      <c r="J34" s="15" t="s">
        <v>23</v>
      </c>
      <c r="K34" s="15" t="s">
        <v>3</v>
      </c>
      <c r="L34" s="15" t="s">
        <v>23</v>
      </c>
      <c r="M34" s="14" t="s">
        <v>25</v>
      </c>
      <c r="O34" s="13"/>
      <c r="P34" s="15"/>
      <c r="Q34" s="34"/>
      <c r="R34" s="34"/>
      <c r="S34" s="34"/>
      <c r="T34" s="34"/>
      <c r="U34" s="34"/>
      <c r="V34" s="15" t="s">
        <v>3</v>
      </c>
      <c r="W34" s="15" t="s">
        <v>23</v>
      </c>
      <c r="X34" s="15" t="s">
        <v>3</v>
      </c>
      <c r="Y34" s="15" t="s">
        <v>23</v>
      </c>
      <c r="Z34" s="14" t="s">
        <v>25</v>
      </c>
      <c r="AB34" s="87"/>
      <c r="AC34" s="87"/>
      <c r="AD34" s="88"/>
      <c r="AE34" s="88"/>
      <c r="AF34" s="88"/>
      <c r="AG34" s="88"/>
      <c r="AH34" s="88"/>
      <c r="AI34" s="87"/>
      <c r="AJ34" s="87"/>
      <c r="AK34" s="87"/>
      <c r="AL34" s="87"/>
      <c r="AM34" s="87"/>
    </row>
    <row r="35" spans="2:39" x14ac:dyDescent="0.2">
      <c r="B35" s="19"/>
      <c r="C35" s="21"/>
      <c r="D35" s="28" t="s">
        <v>15</v>
      </c>
      <c r="E35" s="28" t="s">
        <v>10</v>
      </c>
      <c r="F35" s="28" t="s">
        <v>10</v>
      </c>
      <c r="G35" s="28" t="s">
        <v>13</v>
      </c>
      <c r="H35" s="28" t="s">
        <v>17</v>
      </c>
      <c r="I35" s="21" t="s">
        <v>22</v>
      </c>
      <c r="J35" s="21" t="s">
        <v>24</v>
      </c>
      <c r="K35" s="21" t="s">
        <v>22</v>
      </c>
      <c r="L35" s="21" t="s">
        <v>22</v>
      </c>
      <c r="M35" s="20" t="s">
        <v>22</v>
      </c>
      <c r="O35" s="19"/>
      <c r="P35" s="21"/>
      <c r="Q35" s="28" t="s">
        <v>15</v>
      </c>
      <c r="R35" s="28" t="s">
        <v>10</v>
      </c>
      <c r="S35" s="28" t="s">
        <v>10</v>
      </c>
      <c r="T35" s="28" t="s">
        <v>13</v>
      </c>
      <c r="U35" s="28" t="s">
        <v>17</v>
      </c>
      <c r="V35" s="21" t="s">
        <v>22</v>
      </c>
      <c r="W35" s="21" t="s">
        <v>24</v>
      </c>
      <c r="X35" s="21" t="s">
        <v>22</v>
      </c>
      <c r="Y35" s="21" t="s">
        <v>22</v>
      </c>
      <c r="Z35" s="20" t="s">
        <v>22</v>
      </c>
      <c r="AB35" s="87"/>
      <c r="AC35" s="87"/>
      <c r="AD35" s="89"/>
      <c r="AE35" s="89"/>
      <c r="AF35" s="89"/>
      <c r="AG35" s="89"/>
      <c r="AH35" s="89"/>
      <c r="AI35" s="87"/>
      <c r="AJ35" s="87"/>
      <c r="AK35" s="87"/>
      <c r="AL35" s="87"/>
      <c r="AM35" s="87"/>
    </row>
    <row r="36" spans="2:39" x14ac:dyDescent="0.2">
      <c r="B36" s="8" t="s">
        <v>1</v>
      </c>
      <c r="C36" s="11" t="s">
        <v>2</v>
      </c>
      <c r="D36" s="11" t="s">
        <v>16</v>
      </c>
      <c r="E36" s="11" t="s">
        <v>11</v>
      </c>
      <c r="F36" s="11" t="s">
        <v>12</v>
      </c>
      <c r="G36" s="12" t="s">
        <v>12</v>
      </c>
      <c r="H36" s="12" t="s">
        <v>14</v>
      </c>
      <c r="I36" s="16" t="s">
        <v>5</v>
      </c>
      <c r="J36" s="16" t="s">
        <v>6</v>
      </c>
      <c r="K36" s="16" t="s">
        <v>7</v>
      </c>
      <c r="L36" s="16" t="s">
        <v>8</v>
      </c>
      <c r="M36" s="17" t="s">
        <v>9</v>
      </c>
      <c r="O36" s="8" t="s">
        <v>1</v>
      </c>
      <c r="P36" s="11" t="s">
        <v>2</v>
      </c>
      <c r="Q36" s="11" t="s">
        <v>16</v>
      </c>
      <c r="R36" s="11" t="s">
        <v>11</v>
      </c>
      <c r="S36" s="11" t="s">
        <v>12</v>
      </c>
      <c r="T36" s="12" t="s">
        <v>12</v>
      </c>
      <c r="U36" s="12" t="s">
        <v>14</v>
      </c>
      <c r="V36" s="16" t="s">
        <v>5</v>
      </c>
      <c r="W36" s="16" t="s">
        <v>6</v>
      </c>
      <c r="X36" s="16" t="s">
        <v>7</v>
      </c>
      <c r="Y36" s="16" t="s">
        <v>8</v>
      </c>
      <c r="Z36" s="17" t="s">
        <v>9</v>
      </c>
      <c r="AB36" s="90"/>
      <c r="AC36" s="91"/>
      <c r="AD36" s="91"/>
      <c r="AE36" s="91"/>
      <c r="AF36" s="91"/>
      <c r="AG36" s="89"/>
      <c r="AH36" s="89"/>
      <c r="AI36" s="87"/>
      <c r="AJ36" s="87"/>
      <c r="AK36" s="87"/>
      <c r="AL36" s="87"/>
      <c r="AM36" s="87"/>
    </row>
    <row r="37" spans="2:39" x14ac:dyDescent="0.2">
      <c r="B37" s="9" t="s">
        <v>3</v>
      </c>
      <c r="C37" s="18"/>
      <c r="D37" s="25"/>
      <c r="E37" s="26"/>
      <c r="F37" s="26"/>
      <c r="G37" s="26"/>
      <c r="H37" s="26"/>
      <c r="I37" s="26"/>
      <c r="J37" s="26"/>
      <c r="K37" s="26"/>
      <c r="L37" s="26"/>
      <c r="M37" s="27"/>
      <c r="O37" s="9" t="s">
        <v>3</v>
      </c>
      <c r="P37" s="18"/>
      <c r="Q37" s="25"/>
      <c r="R37" s="26"/>
      <c r="S37" s="26"/>
      <c r="T37" s="26"/>
      <c r="U37" s="26"/>
      <c r="V37" s="26"/>
      <c r="W37" s="26"/>
      <c r="X37" s="26"/>
      <c r="Y37" s="26"/>
      <c r="Z37" s="27"/>
      <c r="AB37" s="90"/>
      <c r="AC37" s="92"/>
      <c r="AD37" s="92"/>
      <c r="AE37" s="87"/>
      <c r="AF37" s="87"/>
      <c r="AG37" s="87"/>
      <c r="AH37" s="87"/>
      <c r="AI37" s="87"/>
      <c r="AJ37" s="87"/>
      <c r="AK37" s="87"/>
      <c r="AL37" s="87"/>
      <c r="AM37" s="87"/>
    </row>
    <row r="38" spans="2:39" x14ac:dyDescent="0.2">
      <c r="B38" s="19">
        <v>1</v>
      </c>
      <c r="C38" s="20" t="s">
        <v>18</v>
      </c>
      <c r="D38" s="21">
        <v>1458</v>
      </c>
      <c r="E38" s="21">
        <v>1134</v>
      </c>
      <c r="F38" s="21">
        <v>291</v>
      </c>
      <c r="G38" s="22">
        <f>F38/D38</f>
        <v>0.19958847736625515</v>
      </c>
      <c r="H38" s="22">
        <f>F38/E38</f>
        <v>0.25661375661375663</v>
      </c>
      <c r="I38" s="21">
        <v>180</v>
      </c>
      <c r="J38" s="21">
        <v>17</v>
      </c>
      <c r="K38" s="21">
        <v>58</v>
      </c>
      <c r="L38" s="21">
        <v>14</v>
      </c>
      <c r="M38" s="20">
        <v>22</v>
      </c>
      <c r="O38" s="19">
        <v>1</v>
      </c>
      <c r="P38" s="20" t="s">
        <v>18</v>
      </c>
      <c r="Q38" s="21">
        <v>416</v>
      </c>
      <c r="R38" s="21">
        <v>363</v>
      </c>
      <c r="S38" s="21">
        <v>90</v>
      </c>
      <c r="T38" s="22">
        <f>S38/Q38</f>
        <v>0.21634615384615385</v>
      </c>
      <c r="U38" s="22">
        <f>S38/R38</f>
        <v>0.24793388429752067</v>
      </c>
      <c r="V38" s="21">
        <v>48</v>
      </c>
      <c r="W38" s="21">
        <v>1</v>
      </c>
      <c r="X38" s="21">
        <v>26</v>
      </c>
      <c r="Y38" s="21">
        <v>8</v>
      </c>
      <c r="Z38" s="20">
        <v>7</v>
      </c>
      <c r="AB38" s="87"/>
      <c r="AC38" s="87"/>
      <c r="AD38" s="87"/>
      <c r="AE38" s="87"/>
      <c r="AF38" s="87"/>
      <c r="AG38" s="46"/>
      <c r="AH38" s="46"/>
      <c r="AI38" s="87"/>
      <c r="AJ38" s="87"/>
      <c r="AK38" s="87"/>
      <c r="AL38" s="87"/>
      <c r="AM38" s="87"/>
    </row>
    <row r="39" spans="2:39" x14ac:dyDescent="0.2">
      <c r="B39" s="19">
        <v>2</v>
      </c>
      <c r="C39" s="20" t="s">
        <v>19</v>
      </c>
      <c r="D39" s="21">
        <v>1458</v>
      </c>
      <c r="E39" s="21">
        <v>1200</v>
      </c>
      <c r="F39" s="21">
        <v>290</v>
      </c>
      <c r="G39" s="22">
        <f t="shared" ref="G39:G41" si="20">F39/D39</f>
        <v>0.19890260631001372</v>
      </c>
      <c r="H39" s="22">
        <f t="shared" ref="H39:H41" si="21">F39/E39</f>
        <v>0.24166666666666667</v>
      </c>
      <c r="I39" s="21">
        <v>182</v>
      </c>
      <c r="J39" s="21">
        <v>16</v>
      </c>
      <c r="K39" s="21">
        <v>57</v>
      </c>
      <c r="L39" s="21">
        <v>13</v>
      </c>
      <c r="M39" s="20">
        <v>22</v>
      </c>
      <c r="O39" s="19">
        <v>2</v>
      </c>
      <c r="P39" s="20" t="s">
        <v>19</v>
      </c>
      <c r="Q39" s="21">
        <v>416</v>
      </c>
      <c r="R39" s="21">
        <v>369</v>
      </c>
      <c r="S39" s="21">
        <v>90</v>
      </c>
      <c r="T39" s="22">
        <f t="shared" ref="T39:T41" si="22">S39/Q39</f>
        <v>0.21634615384615385</v>
      </c>
      <c r="U39" s="22">
        <f t="shared" ref="U39:U41" si="23">S39/R39</f>
        <v>0.24390243902439024</v>
      </c>
      <c r="V39" s="21">
        <v>48</v>
      </c>
      <c r="W39" s="21">
        <v>1</v>
      </c>
      <c r="X39" s="21">
        <v>26</v>
      </c>
      <c r="Y39" s="21">
        <v>8</v>
      </c>
      <c r="Z39" s="20">
        <v>7</v>
      </c>
      <c r="AB39" s="87"/>
      <c r="AC39" s="87"/>
      <c r="AD39" s="87"/>
      <c r="AE39" s="87"/>
      <c r="AF39" s="87"/>
      <c r="AG39" s="46"/>
      <c r="AH39" s="46"/>
      <c r="AI39" s="87"/>
      <c r="AJ39" s="87"/>
      <c r="AK39" s="87"/>
      <c r="AL39" s="87"/>
      <c r="AM39" s="87"/>
    </row>
    <row r="40" spans="2:39" x14ac:dyDescent="0.2">
      <c r="B40" s="19">
        <v>3</v>
      </c>
      <c r="C40" s="20" t="s">
        <v>20</v>
      </c>
      <c r="D40" s="21">
        <v>1458</v>
      </c>
      <c r="E40" s="21">
        <v>1309</v>
      </c>
      <c r="F40" s="21">
        <v>312</v>
      </c>
      <c r="G40" s="22">
        <f t="shared" si="20"/>
        <v>0.2139917695473251</v>
      </c>
      <c r="H40" s="22">
        <f t="shared" si="21"/>
        <v>0.23834988540870894</v>
      </c>
      <c r="I40" s="21">
        <v>197</v>
      </c>
      <c r="J40" s="21">
        <v>17</v>
      </c>
      <c r="K40" s="21">
        <v>61</v>
      </c>
      <c r="L40" s="21">
        <v>16</v>
      </c>
      <c r="M40" s="20">
        <v>21</v>
      </c>
      <c r="O40" s="19">
        <v>3</v>
      </c>
      <c r="P40" s="20" t="s">
        <v>20</v>
      </c>
      <c r="Q40" s="21">
        <v>416</v>
      </c>
      <c r="R40" s="21">
        <v>389</v>
      </c>
      <c r="S40" s="21">
        <v>94</v>
      </c>
      <c r="T40" s="22">
        <f t="shared" si="22"/>
        <v>0.22596153846153846</v>
      </c>
      <c r="U40" s="22">
        <f t="shared" si="23"/>
        <v>0.2416452442159383</v>
      </c>
      <c r="V40" s="21">
        <v>50</v>
      </c>
      <c r="W40" s="21">
        <v>1</v>
      </c>
      <c r="X40" s="21">
        <v>27</v>
      </c>
      <c r="Y40" s="21">
        <v>9</v>
      </c>
      <c r="Z40" s="20">
        <v>7</v>
      </c>
      <c r="AB40" s="87"/>
      <c r="AC40" s="87"/>
      <c r="AD40" s="87"/>
      <c r="AE40" s="87"/>
      <c r="AF40" s="87"/>
      <c r="AG40" s="46"/>
      <c r="AH40" s="46"/>
      <c r="AI40" s="87"/>
      <c r="AJ40" s="87"/>
      <c r="AK40" s="87"/>
      <c r="AL40" s="87"/>
      <c r="AM40" s="87"/>
    </row>
    <row r="41" spans="2:39" x14ac:dyDescent="0.2">
      <c r="B41" s="23">
        <v>4</v>
      </c>
      <c r="C41" s="17" t="s">
        <v>21</v>
      </c>
      <c r="D41" s="16">
        <v>1458</v>
      </c>
      <c r="E41" s="16">
        <v>1341</v>
      </c>
      <c r="F41" s="16">
        <v>362</v>
      </c>
      <c r="G41" s="24">
        <f t="shared" si="20"/>
        <v>0.24828532235939643</v>
      </c>
      <c r="H41" s="24">
        <f t="shared" si="21"/>
        <v>0.26994780014914244</v>
      </c>
      <c r="I41" s="16">
        <v>235</v>
      </c>
      <c r="J41" s="16">
        <v>14</v>
      </c>
      <c r="K41" s="16">
        <v>79</v>
      </c>
      <c r="L41" s="16">
        <v>16</v>
      </c>
      <c r="M41" s="17">
        <v>18</v>
      </c>
      <c r="O41" s="23">
        <v>4</v>
      </c>
      <c r="P41" s="17" t="s">
        <v>21</v>
      </c>
      <c r="Q41" s="16">
        <v>416</v>
      </c>
      <c r="R41" s="16">
        <v>395</v>
      </c>
      <c r="S41" s="16">
        <v>112</v>
      </c>
      <c r="T41" s="24">
        <f t="shared" si="22"/>
        <v>0.26923076923076922</v>
      </c>
      <c r="U41" s="24">
        <f t="shared" si="23"/>
        <v>0.28354430379746837</v>
      </c>
      <c r="V41" s="16">
        <v>64</v>
      </c>
      <c r="W41" s="16">
        <v>0</v>
      </c>
      <c r="X41" s="16">
        <v>31</v>
      </c>
      <c r="Y41" s="16">
        <v>10</v>
      </c>
      <c r="Z41" s="17">
        <v>7</v>
      </c>
      <c r="AB41" s="87"/>
      <c r="AC41" s="87"/>
      <c r="AD41" s="87"/>
      <c r="AE41" s="87"/>
      <c r="AF41" s="87"/>
      <c r="AG41" s="46"/>
      <c r="AH41" s="46"/>
      <c r="AI41" s="87"/>
      <c r="AJ41" s="87"/>
      <c r="AK41" s="87"/>
      <c r="AL41" s="87"/>
      <c r="AM41" s="87"/>
    </row>
    <row r="42" spans="2:39" x14ac:dyDescent="0.2"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</row>
    <row r="43" spans="2:39" x14ac:dyDescent="0.2"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</row>
    <row r="44" spans="2:39" x14ac:dyDescent="0.2"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</row>
    <row r="45" spans="2:39" x14ac:dyDescent="0.2"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</row>
    <row r="46" spans="2:39" x14ac:dyDescent="0.2"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</row>
    <row r="47" spans="2:39" x14ac:dyDescent="0.2">
      <c r="B47" s="1" t="s">
        <v>46</v>
      </c>
      <c r="C47" s="2"/>
      <c r="D47" s="2"/>
      <c r="E47" s="2"/>
      <c r="F47" s="2"/>
      <c r="G47" s="2"/>
      <c r="H47" s="3" t="s">
        <v>49</v>
      </c>
      <c r="I47" s="2"/>
      <c r="J47" s="2"/>
      <c r="K47" s="2"/>
      <c r="L47" s="2"/>
      <c r="M47" s="4"/>
      <c r="O47" s="1" t="s">
        <v>47</v>
      </c>
      <c r="P47" s="2"/>
      <c r="Q47" s="2"/>
      <c r="R47" s="2"/>
      <c r="S47" s="2"/>
      <c r="T47" s="2"/>
      <c r="U47" s="3" t="s">
        <v>49</v>
      </c>
      <c r="V47" s="2"/>
      <c r="W47" s="2"/>
      <c r="X47" s="2"/>
      <c r="Y47" s="2"/>
      <c r="Z47" s="4"/>
      <c r="AB47" s="84"/>
      <c r="AC47" s="85"/>
      <c r="AD47" s="85"/>
      <c r="AE47" s="85"/>
      <c r="AF47" s="85"/>
      <c r="AG47" s="85"/>
      <c r="AH47" s="84"/>
      <c r="AI47" s="85"/>
      <c r="AJ47" s="85"/>
      <c r="AK47" s="85"/>
      <c r="AL47" s="85"/>
      <c r="AM47" s="86"/>
    </row>
    <row r="48" spans="2:39" x14ac:dyDescent="0.2">
      <c r="B48" s="10"/>
      <c r="C48" s="6"/>
      <c r="D48" s="6"/>
      <c r="E48" s="6"/>
      <c r="F48" s="6"/>
      <c r="G48" s="6"/>
      <c r="H48" s="6"/>
      <c r="I48" s="121" t="s">
        <v>4</v>
      </c>
      <c r="J48" s="121"/>
      <c r="K48" s="121"/>
      <c r="L48" s="121"/>
      <c r="M48" s="122"/>
      <c r="O48" s="10"/>
      <c r="P48" s="6"/>
      <c r="Q48" s="6"/>
      <c r="R48" s="6"/>
      <c r="S48" s="6"/>
      <c r="T48" s="6"/>
      <c r="U48" s="6"/>
      <c r="V48" s="121" t="s">
        <v>4</v>
      </c>
      <c r="W48" s="121"/>
      <c r="X48" s="121"/>
      <c r="Y48" s="121"/>
      <c r="Z48" s="122"/>
      <c r="AB48" s="84"/>
      <c r="AC48" s="85"/>
      <c r="AD48" s="85"/>
      <c r="AE48" s="85"/>
      <c r="AF48" s="85"/>
      <c r="AG48" s="85"/>
      <c r="AH48" s="85"/>
      <c r="AI48" s="123"/>
      <c r="AJ48" s="123"/>
      <c r="AK48" s="123"/>
      <c r="AL48" s="123"/>
      <c r="AM48" s="123"/>
    </row>
    <row r="49" spans="2:39" x14ac:dyDescent="0.2">
      <c r="B49" s="13"/>
      <c r="C49" s="15"/>
      <c r="D49" s="34"/>
      <c r="E49" s="34"/>
      <c r="F49" s="34"/>
      <c r="G49" s="34"/>
      <c r="H49" s="34"/>
      <c r="I49" s="15" t="s">
        <v>3</v>
      </c>
      <c r="J49" s="15" t="s">
        <v>23</v>
      </c>
      <c r="K49" s="15" t="s">
        <v>3</v>
      </c>
      <c r="L49" s="15" t="s">
        <v>23</v>
      </c>
      <c r="M49" s="14" t="s">
        <v>25</v>
      </c>
      <c r="O49" s="13"/>
      <c r="P49" s="15"/>
      <c r="Q49" s="34"/>
      <c r="R49" s="34"/>
      <c r="S49" s="34"/>
      <c r="T49" s="34"/>
      <c r="U49" s="34"/>
      <c r="V49" s="15" t="s">
        <v>3</v>
      </c>
      <c r="W49" s="15" t="s">
        <v>23</v>
      </c>
      <c r="X49" s="15" t="s">
        <v>3</v>
      </c>
      <c r="Y49" s="15" t="s">
        <v>23</v>
      </c>
      <c r="Z49" s="14" t="s">
        <v>25</v>
      </c>
      <c r="AB49" s="87"/>
      <c r="AC49" s="87"/>
      <c r="AD49" s="88"/>
      <c r="AE49" s="88"/>
      <c r="AF49" s="88"/>
      <c r="AG49" s="88"/>
      <c r="AH49" s="88"/>
      <c r="AI49" s="87"/>
      <c r="AJ49" s="87"/>
      <c r="AK49" s="87"/>
      <c r="AL49" s="87"/>
      <c r="AM49" s="87"/>
    </row>
    <row r="50" spans="2:39" x14ac:dyDescent="0.2">
      <c r="B50" s="19"/>
      <c r="C50" s="21"/>
      <c r="D50" s="28" t="s">
        <v>15</v>
      </c>
      <c r="E50" s="28" t="s">
        <v>10</v>
      </c>
      <c r="F50" s="28" t="s">
        <v>10</v>
      </c>
      <c r="G50" s="28" t="s">
        <v>13</v>
      </c>
      <c r="H50" s="28" t="s">
        <v>17</v>
      </c>
      <c r="I50" s="21" t="s">
        <v>22</v>
      </c>
      <c r="J50" s="21" t="s">
        <v>24</v>
      </c>
      <c r="K50" s="21" t="s">
        <v>22</v>
      </c>
      <c r="L50" s="21" t="s">
        <v>22</v>
      </c>
      <c r="M50" s="20" t="s">
        <v>22</v>
      </c>
      <c r="O50" s="19"/>
      <c r="P50" s="21"/>
      <c r="Q50" s="28" t="s">
        <v>15</v>
      </c>
      <c r="R50" s="28" t="s">
        <v>10</v>
      </c>
      <c r="S50" s="28" t="s">
        <v>10</v>
      </c>
      <c r="T50" s="28" t="s">
        <v>13</v>
      </c>
      <c r="U50" s="28" t="s">
        <v>17</v>
      </c>
      <c r="V50" s="21" t="s">
        <v>22</v>
      </c>
      <c r="W50" s="21" t="s">
        <v>24</v>
      </c>
      <c r="X50" s="21" t="s">
        <v>22</v>
      </c>
      <c r="Y50" s="21" t="s">
        <v>22</v>
      </c>
      <c r="Z50" s="20" t="s">
        <v>22</v>
      </c>
      <c r="AB50" s="87"/>
      <c r="AC50" s="87"/>
      <c r="AD50" s="89"/>
      <c r="AE50" s="89"/>
      <c r="AF50" s="89"/>
      <c r="AG50" s="89"/>
      <c r="AH50" s="89"/>
      <c r="AI50" s="87"/>
      <c r="AJ50" s="87"/>
      <c r="AK50" s="87"/>
      <c r="AL50" s="87"/>
      <c r="AM50" s="87"/>
    </row>
    <row r="51" spans="2:39" x14ac:dyDescent="0.2">
      <c r="B51" s="8" t="s">
        <v>1</v>
      </c>
      <c r="C51" s="11" t="s">
        <v>2</v>
      </c>
      <c r="D51" s="11" t="s">
        <v>16</v>
      </c>
      <c r="E51" s="11" t="s">
        <v>11</v>
      </c>
      <c r="F51" s="11" t="s">
        <v>12</v>
      </c>
      <c r="G51" s="12" t="s">
        <v>12</v>
      </c>
      <c r="H51" s="12" t="s">
        <v>14</v>
      </c>
      <c r="I51" s="16" t="s">
        <v>5</v>
      </c>
      <c r="J51" s="16" t="s">
        <v>6</v>
      </c>
      <c r="K51" s="16" t="s">
        <v>7</v>
      </c>
      <c r="L51" s="16" t="s">
        <v>8</v>
      </c>
      <c r="M51" s="17" t="s">
        <v>9</v>
      </c>
      <c r="O51" s="8" t="s">
        <v>1</v>
      </c>
      <c r="P51" s="11" t="s">
        <v>2</v>
      </c>
      <c r="Q51" s="11" t="s">
        <v>16</v>
      </c>
      <c r="R51" s="11" t="s">
        <v>11</v>
      </c>
      <c r="S51" s="11" t="s">
        <v>12</v>
      </c>
      <c r="T51" s="12" t="s">
        <v>12</v>
      </c>
      <c r="U51" s="12" t="s">
        <v>14</v>
      </c>
      <c r="V51" s="16" t="s">
        <v>5</v>
      </c>
      <c r="W51" s="16" t="s">
        <v>6</v>
      </c>
      <c r="X51" s="16" t="s">
        <v>7</v>
      </c>
      <c r="Y51" s="16" t="s">
        <v>8</v>
      </c>
      <c r="Z51" s="17" t="s">
        <v>9</v>
      </c>
      <c r="AB51" s="90"/>
      <c r="AC51" s="91"/>
      <c r="AD51" s="91"/>
      <c r="AE51" s="91"/>
      <c r="AF51" s="91"/>
      <c r="AG51" s="89"/>
      <c r="AH51" s="89"/>
      <c r="AI51" s="87"/>
      <c r="AJ51" s="87"/>
      <c r="AK51" s="87"/>
      <c r="AL51" s="87"/>
      <c r="AM51" s="87"/>
    </row>
    <row r="52" spans="2:39" x14ac:dyDescent="0.2">
      <c r="B52" s="9" t="s">
        <v>3</v>
      </c>
      <c r="C52" s="18"/>
      <c r="D52" s="25"/>
      <c r="E52" s="26"/>
      <c r="F52" s="26"/>
      <c r="G52" s="26"/>
      <c r="H52" s="26"/>
      <c r="I52" s="26"/>
      <c r="J52" s="26"/>
      <c r="K52" s="26"/>
      <c r="L52" s="26"/>
      <c r="M52" s="27"/>
      <c r="O52" s="9" t="s">
        <v>3</v>
      </c>
      <c r="P52" s="18"/>
      <c r="Q52" s="25"/>
      <c r="R52" s="26"/>
      <c r="S52" s="26"/>
      <c r="T52" s="26"/>
      <c r="U52" s="26"/>
      <c r="V52" s="26"/>
      <c r="W52" s="26"/>
      <c r="X52" s="26"/>
      <c r="Y52" s="26"/>
      <c r="Z52" s="27"/>
      <c r="AB52" s="90"/>
      <c r="AC52" s="92"/>
      <c r="AD52" s="92"/>
      <c r="AE52" s="87"/>
      <c r="AF52" s="87"/>
      <c r="AG52" s="87"/>
      <c r="AH52" s="87"/>
      <c r="AI52" s="87"/>
      <c r="AJ52" s="87"/>
      <c r="AK52" s="87"/>
      <c r="AL52" s="87"/>
      <c r="AM52" s="87"/>
    </row>
    <row r="53" spans="2:39" x14ac:dyDescent="0.2">
      <c r="B53" s="19">
        <v>1</v>
      </c>
      <c r="C53" s="20" t="s">
        <v>18</v>
      </c>
      <c r="D53" s="21">
        <v>501</v>
      </c>
      <c r="E53" s="21">
        <v>402</v>
      </c>
      <c r="F53" s="21">
        <v>143</v>
      </c>
      <c r="G53" s="22">
        <f>F53/D53</f>
        <v>0.28542914171656686</v>
      </c>
      <c r="H53" s="22">
        <f>F53/E53</f>
        <v>0.35572139303482586</v>
      </c>
      <c r="I53" s="21">
        <v>59</v>
      </c>
      <c r="J53" s="21">
        <v>13</v>
      </c>
      <c r="K53" s="21">
        <v>49</v>
      </c>
      <c r="L53" s="21">
        <v>9</v>
      </c>
      <c r="M53" s="20">
        <v>13</v>
      </c>
      <c r="O53" s="19">
        <v>1</v>
      </c>
      <c r="P53" s="20" t="s">
        <v>18</v>
      </c>
      <c r="Q53" s="21">
        <v>119</v>
      </c>
      <c r="R53" s="21">
        <v>108</v>
      </c>
      <c r="S53" s="21">
        <v>54</v>
      </c>
      <c r="T53" s="22">
        <f>S53/Q53</f>
        <v>0.45378151260504201</v>
      </c>
      <c r="U53" s="22">
        <f>S53/R53</f>
        <v>0.5</v>
      </c>
      <c r="V53" s="21">
        <v>7</v>
      </c>
      <c r="W53" s="21">
        <v>1</v>
      </c>
      <c r="X53" s="21">
        <v>35</v>
      </c>
      <c r="Y53" s="21">
        <v>7</v>
      </c>
      <c r="Z53" s="20">
        <v>4</v>
      </c>
      <c r="AB53" s="87"/>
      <c r="AC53" s="87"/>
      <c r="AD53" s="87"/>
      <c r="AE53" s="87"/>
      <c r="AF53" s="87"/>
      <c r="AG53" s="46"/>
      <c r="AH53" s="46"/>
      <c r="AI53" s="87"/>
      <c r="AJ53" s="87"/>
      <c r="AK53" s="87"/>
      <c r="AL53" s="87"/>
      <c r="AM53" s="87"/>
    </row>
    <row r="54" spans="2:39" x14ac:dyDescent="0.2">
      <c r="B54" s="19">
        <v>2</v>
      </c>
      <c r="C54" s="20" t="s">
        <v>19</v>
      </c>
      <c r="D54" s="21">
        <v>501</v>
      </c>
      <c r="E54" s="21">
        <v>414</v>
      </c>
      <c r="F54" s="21">
        <v>144</v>
      </c>
      <c r="G54" s="22">
        <f t="shared" ref="G54:G56" si="24">F54/D54</f>
        <v>0.28742514970059879</v>
      </c>
      <c r="H54" s="22">
        <f t="shared" ref="H54:H56" si="25">F54/E54</f>
        <v>0.34782608695652173</v>
      </c>
      <c r="I54" s="21">
        <v>61</v>
      </c>
      <c r="J54" s="21">
        <v>12</v>
      </c>
      <c r="K54" s="21">
        <v>48</v>
      </c>
      <c r="L54" s="21">
        <v>10</v>
      </c>
      <c r="M54" s="20">
        <v>13</v>
      </c>
      <c r="O54" s="19">
        <v>2</v>
      </c>
      <c r="P54" s="20" t="s">
        <v>19</v>
      </c>
      <c r="Q54" s="21">
        <v>119</v>
      </c>
      <c r="R54" s="21">
        <v>111</v>
      </c>
      <c r="S54" s="21">
        <v>55</v>
      </c>
      <c r="T54" s="22">
        <f t="shared" ref="T54:T56" si="26">S54/Q54</f>
        <v>0.46218487394957986</v>
      </c>
      <c r="U54" s="22">
        <f t="shared" ref="U54:U56" si="27">S54/R54</f>
        <v>0.49549549549549549</v>
      </c>
      <c r="V54" s="21">
        <v>7</v>
      </c>
      <c r="W54" s="21">
        <v>1</v>
      </c>
      <c r="X54" s="21">
        <v>35</v>
      </c>
      <c r="Y54" s="21">
        <v>8</v>
      </c>
      <c r="Z54" s="20">
        <v>4</v>
      </c>
      <c r="AB54" s="87"/>
      <c r="AC54" s="87"/>
      <c r="AD54" s="87"/>
      <c r="AE54" s="87"/>
      <c r="AF54" s="87"/>
      <c r="AG54" s="46"/>
      <c r="AH54" s="46"/>
      <c r="AI54" s="87"/>
      <c r="AJ54" s="87"/>
      <c r="AK54" s="87"/>
      <c r="AL54" s="87"/>
      <c r="AM54" s="87"/>
    </row>
    <row r="55" spans="2:39" x14ac:dyDescent="0.2">
      <c r="B55" s="19">
        <v>3</v>
      </c>
      <c r="C55" s="20" t="s">
        <v>20</v>
      </c>
      <c r="D55" s="21">
        <v>501</v>
      </c>
      <c r="E55" s="21">
        <v>451</v>
      </c>
      <c r="F55" s="21">
        <v>164</v>
      </c>
      <c r="G55" s="22">
        <f t="shared" si="24"/>
        <v>0.32734530938123751</v>
      </c>
      <c r="H55" s="22">
        <f t="shared" si="25"/>
        <v>0.36363636363636365</v>
      </c>
      <c r="I55" s="21">
        <v>70</v>
      </c>
      <c r="J55" s="21">
        <v>18</v>
      </c>
      <c r="K55" s="21">
        <v>52</v>
      </c>
      <c r="L55" s="21">
        <v>11</v>
      </c>
      <c r="M55" s="20">
        <v>13</v>
      </c>
      <c r="O55" s="19">
        <v>3</v>
      </c>
      <c r="P55" s="20" t="s">
        <v>20</v>
      </c>
      <c r="Q55" s="21">
        <v>119</v>
      </c>
      <c r="R55" s="21">
        <v>114</v>
      </c>
      <c r="S55" s="21">
        <v>60</v>
      </c>
      <c r="T55" s="22">
        <f t="shared" si="26"/>
        <v>0.50420168067226889</v>
      </c>
      <c r="U55" s="22">
        <f t="shared" si="27"/>
        <v>0.52631578947368418</v>
      </c>
      <c r="V55" s="21">
        <v>10</v>
      </c>
      <c r="W55" s="21">
        <v>1</v>
      </c>
      <c r="X55" s="21">
        <v>38</v>
      </c>
      <c r="Y55" s="21">
        <v>7</v>
      </c>
      <c r="Z55" s="20">
        <v>4</v>
      </c>
      <c r="AB55" s="87"/>
      <c r="AC55" s="87"/>
      <c r="AD55" s="87"/>
      <c r="AE55" s="87"/>
      <c r="AF55" s="87"/>
      <c r="AG55" s="46"/>
      <c r="AH55" s="46"/>
      <c r="AI55" s="87"/>
      <c r="AJ55" s="87"/>
      <c r="AK55" s="87"/>
      <c r="AL55" s="87"/>
      <c r="AM55" s="87"/>
    </row>
    <row r="56" spans="2:39" x14ac:dyDescent="0.2">
      <c r="B56" s="23">
        <v>4</v>
      </c>
      <c r="C56" s="17" t="s">
        <v>21</v>
      </c>
      <c r="D56" s="16">
        <v>501</v>
      </c>
      <c r="E56" s="16">
        <v>461</v>
      </c>
      <c r="F56" s="16">
        <v>203</v>
      </c>
      <c r="G56" s="24">
        <f t="shared" si="24"/>
        <v>0.40518962075848303</v>
      </c>
      <c r="H56" s="24">
        <f t="shared" si="25"/>
        <v>0.4403470715835141</v>
      </c>
      <c r="I56" s="16">
        <v>104</v>
      </c>
      <c r="J56" s="16">
        <v>13</v>
      </c>
      <c r="K56" s="16">
        <v>64</v>
      </c>
      <c r="L56" s="16">
        <v>13</v>
      </c>
      <c r="M56" s="17">
        <v>9</v>
      </c>
      <c r="O56" s="23">
        <v>4</v>
      </c>
      <c r="P56" s="17" t="s">
        <v>21</v>
      </c>
      <c r="Q56" s="16">
        <v>119</v>
      </c>
      <c r="R56" s="16">
        <v>117</v>
      </c>
      <c r="S56" s="16">
        <v>67</v>
      </c>
      <c r="T56" s="24">
        <f t="shared" si="26"/>
        <v>0.56302521008403361</v>
      </c>
      <c r="U56" s="24">
        <f t="shared" si="27"/>
        <v>0.57264957264957261</v>
      </c>
      <c r="V56" s="16">
        <v>15</v>
      </c>
      <c r="W56" s="16">
        <v>0</v>
      </c>
      <c r="X56" s="16">
        <v>42</v>
      </c>
      <c r="Y56" s="16">
        <v>7</v>
      </c>
      <c r="Z56" s="17">
        <v>3</v>
      </c>
      <c r="AB56" s="87"/>
      <c r="AC56" s="87"/>
      <c r="AD56" s="87"/>
      <c r="AE56" s="87"/>
      <c r="AF56" s="87"/>
      <c r="AG56" s="46"/>
      <c r="AH56" s="46"/>
      <c r="AI56" s="87"/>
      <c r="AJ56" s="87"/>
      <c r="AK56" s="87"/>
      <c r="AL56" s="87"/>
      <c r="AM56" s="87"/>
    </row>
    <row r="57" spans="2:39" x14ac:dyDescent="0.2"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</row>
  </sheetData>
  <mergeCells count="24">
    <mergeCell ref="O2:Q2"/>
    <mergeCell ref="AB2:AD2"/>
    <mergeCell ref="AO2:AQ2"/>
    <mergeCell ref="BB2:BD2"/>
    <mergeCell ref="I3:M3"/>
    <mergeCell ref="V3:Z3"/>
    <mergeCell ref="AI3:AM3"/>
    <mergeCell ref="AV3:AZ3"/>
    <mergeCell ref="I18:M18"/>
    <mergeCell ref="V18:Z18"/>
    <mergeCell ref="AI18:AM18"/>
    <mergeCell ref="AV18:AZ18"/>
    <mergeCell ref="BI18:BM18"/>
    <mergeCell ref="BI3:BM3"/>
    <mergeCell ref="O17:Q17"/>
    <mergeCell ref="AB17:AD17"/>
    <mergeCell ref="AO17:AQ17"/>
    <mergeCell ref="BB17:BD17"/>
    <mergeCell ref="I33:M33"/>
    <mergeCell ref="V33:Z33"/>
    <mergeCell ref="AI33:AM33"/>
    <mergeCell ref="I48:M48"/>
    <mergeCell ref="V48:Z48"/>
    <mergeCell ref="AI48:AM4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BM57"/>
  <sheetViews>
    <sheetView topLeftCell="A13" workbookViewId="0">
      <selection activeCell="I29" sqref="I29"/>
    </sheetView>
  </sheetViews>
  <sheetFormatPr defaultRowHeight="11.25" x14ac:dyDescent="0.2"/>
  <cols>
    <col min="1" max="1" width="9.140625" style="5"/>
    <col min="2" max="2" width="5.7109375" style="5" customWidth="1"/>
    <col min="3" max="3" width="10" style="5" customWidth="1"/>
    <col min="4" max="7" width="8.5703125" style="5" customWidth="1"/>
    <col min="8" max="8" width="10.7109375" style="5" customWidth="1"/>
    <col min="9" max="9" width="7.140625" style="5" customWidth="1"/>
    <col min="10" max="10" width="10.7109375" style="5" customWidth="1"/>
    <col min="11" max="11" width="7.140625" style="5" customWidth="1"/>
    <col min="12" max="12" width="10" style="5" customWidth="1"/>
    <col min="13" max="13" width="7.140625" style="5" customWidth="1"/>
    <col min="14" max="14" width="9.140625" style="5"/>
    <col min="15" max="15" width="5.7109375" style="5" customWidth="1"/>
    <col min="16" max="16" width="9.140625" style="5"/>
    <col min="17" max="20" width="8.5703125" style="5" customWidth="1"/>
    <col min="21" max="21" width="10.7109375" style="5" customWidth="1"/>
    <col min="22" max="22" width="7.85546875" style="5" customWidth="1"/>
    <col min="23" max="23" width="12.140625" style="5" customWidth="1"/>
    <col min="24" max="24" width="7.85546875" style="5" customWidth="1"/>
    <col min="25" max="25" width="12.140625" style="5" customWidth="1"/>
    <col min="26" max="26" width="7.85546875" style="5" customWidth="1"/>
    <col min="27" max="27" width="9.140625" style="5"/>
    <col min="28" max="28" width="5.7109375" style="5" customWidth="1"/>
    <col min="29" max="29" width="9.140625" style="5"/>
    <col min="30" max="33" width="8.5703125" style="5" customWidth="1"/>
    <col min="34" max="34" width="10.7109375" style="5" customWidth="1"/>
    <col min="35" max="35" width="7.85546875" style="5" customWidth="1"/>
    <col min="36" max="36" width="12.140625" style="5" customWidth="1"/>
    <col min="37" max="37" width="7.85546875" style="5" customWidth="1"/>
    <col min="38" max="38" width="12.140625" style="5" customWidth="1"/>
    <col min="39" max="39" width="7.85546875" style="5" customWidth="1"/>
    <col min="40" max="40" width="9.140625" style="5"/>
    <col min="41" max="41" width="5.7109375" style="5" customWidth="1"/>
    <col min="42" max="42" width="9.140625" style="5"/>
    <col min="43" max="46" width="8.5703125" style="5" customWidth="1"/>
    <col min="47" max="47" width="10.7109375" style="5" customWidth="1"/>
    <col min="48" max="48" width="7.85546875" style="5" customWidth="1"/>
    <col min="49" max="49" width="12.140625" style="5" customWidth="1"/>
    <col min="50" max="50" width="7.85546875" style="5" customWidth="1"/>
    <col min="51" max="51" width="12.140625" style="5" customWidth="1"/>
    <col min="52" max="52" width="7.85546875" style="5" customWidth="1"/>
    <col min="53" max="53" width="9.140625" style="5"/>
    <col min="54" max="54" width="5.7109375" style="5" customWidth="1"/>
    <col min="55" max="55" width="9.140625" style="5"/>
    <col min="56" max="59" width="8.5703125" style="5" customWidth="1"/>
    <col min="60" max="60" width="10.7109375" style="5" customWidth="1"/>
    <col min="61" max="61" width="7.85546875" style="5" customWidth="1"/>
    <col min="62" max="62" width="12.140625" style="5" customWidth="1"/>
    <col min="63" max="63" width="7.85546875" style="5" customWidth="1"/>
    <col min="64" max="64" width="12.140625" style="5" customWidth="1"/>
    <col min="65" max="65" width="7.85546875" style="5" customWidth="1"/>
    <col min="66" max="16384" width="9.140625" style="5"/>
  </cols>
  <sheetData>
    <row r="2" spans="1:65" ht="21.75" customHeight="1" x14ac:dyDescent="0.2">
      <c r="B2" s="1" t="s">
        <v>34</v>
      </c>
      <c r="C2" s="2"/>
      <c r="D2" s="2"/>
      <c r="E2" s="2"/>
      <c r="F2" s="2"/>
      <c r="G2" s="2"/>
      <c r="H2" s="3" t="s">
        <v>50</v>
      </c>
      <c r="I2" s="2"/>
      <c r="J2" s="2"/>
      <c r="K2" s="2"/>
      <c r="L2" s="2"/>
      <c r="M2" s="4"/>
      <c r="O2" s="117" t="s">
        <v>36</v>
      </c>
      <c r="P2" s="118"/>
      <c r="Q2" s="118"/>
      <c r="R2" s="2"/>
      <c r="S2" s="2"/>
      <c r="T2" s="2"/>
      <c r="U2" s="3" t="s">
        <v>50</v>
      </c>
      <c r="V2" s="2"/>
      <c r="W2" s="2"/>
      <c r="X2" s="2"/>
      <c r="Y2" s="2"/>
      <c r="Z2" s="4"/>
      <c r="AB2" s="117" t="s">
        <v>37</v>
      </c>
      <c r="AC2" s="118"/>
      <c r="AD2" s="118"/>
      <c r="AE2" s="2"/>
      <c r="AF2" s="2"/>
      <c r="AG2" s="2"/>
      <c r="AH2" s="3" t="s">
        <v>50</v>
      </c>
      <c r="AI2" s="2"/>
      <c r="AJ2" s="2"/>
      <c r="AK2" s="2"/>
      <c r="AL2" s="2"/>
      <c r="AM2" s="4"/>
      <c r="AO2" s="117" t="s">
        <v>40</v>
      </c>
      <c r="AP2" s="118"/>
      <c r="AQ2" s="118"/>
      <c r="AR2" s="2"/>
      <c r="AS2" s="2"/>
      <c r="AT2" s="2"/>
      <c r="AU2" s="3" t="s">
        <v>50</v>
      </c>
      <c r="AV2" s="2"/>
      <c r="AW2" s="2"/>
      <c r="AX2" s="2"/>
      <c r="AY2" s="2"/>
      <c r="AZ2" s="4"/>
      <c r="BB2" s="117" t="s">
        <v>42</v>
      </c>
      <c r="BC2" s="118"/>
      <c r="BD2" s="118"/>
      <c r="BE2" s="2"/>
      <c r="BF2" s="2"/>
      <c r="BG2" s="2"/>
      <c r="BH2" s="3" t="s">
        <v>50</v>
      </c>
      <c r="BI2" s="2"/>
      <c r="BJ2" s="2"/>
      <c r="BK2" s="2"/>
      <c r="BL2" s="2"/>
      <c r="BM2" s="4"/>
    </row>
    <row r="3" spans="1:65" x14ac:dyDescent="0.2">
      <c r="B3" s="32"/>
      <c r="C3" s="33"/>
      <c r="D3" s="33"/>
      <c r="E3" s="33"/>
      <c r="F3" s="33"/>
      <c r="G3" s="33"/>
      <c r="H3" s="33"/>
      <c r="I3" s="119" t="s">
        <v>4</v>
      </c>
      <c r="J3" s="119"/>
      <c r="K3" s="119"/>
      <c r="L3" s="119"/>
      <c r="M3" s="120"/>
      <c r="N3" s="6"/>
      <c r="O3" s="10"/>
      <c r="P3" s="6"/>
      <c r="Q3" s="6"/>
      <c r="R3" s="6"/>
      <c r="S3" s="6"/>
      <c r="T3" s="6"/>
      <c r="U3" s="6"/>
      <c r="V3" s="121" t="s">
        <v>4</v>
      </c>
      <c r="W3" s="121"/>
      <c r="X3" s="121"/>
      <c r="Y3" s="121"/>
      <c r="Z3" s="122"/>
      <c r="AB3" s="10"/>
      <c r="AC3" s="6"/>
      <c r="AD3" s="6"/>
      <c r="AE3" s="6"/>
      <c r="AF3" s="6"/>
      <c r="AG3" s="6"/>
      <c r="AH3" s="6"/>
      <c r="AI3" s="121" t="s">
        <v>4</v>
      </c>
      <c r="AJ3" s="121"/>
      <c r="AK3" s="121"/>
      <c r="AL3" s="121"/>
      <c r="AM3" s="122"/>
      <c r="AO3" s="10"/>
      <c r="AP3" s="6"/>
      <c r="AQ3" s="6"/>
      <c r="AR3" s="6"/>
      <c r="AS3" s="6"/>
      <c r="AT3" s="6"/>
      <c r="AU3" s="6"/>
      <c r="AV3" s="121" t="s">
        <v>4</v>
      </c>
      <c r="AW3" s="121"/>
      <c r="AX3" s="121"/>
      <c r="AY3" s="121"/>
      <c r="AZ3" s="122"/>
      <c r="BB3" s="10"/>
      <c r="BC3" s="6"/>
      <c r="BD3" s="6"/>
      <c r="BE3" s="6"/>
      <c r="BF3" s="6"/>
      <c r="BG3" s="6"/>
      <c r="BH3" s="6"/>
      <c r="BI3" s="121" t="s">
        <v>4</v>
      </c>
      <c r="BJ3" s="121"/>
      <c r="BK3" s="121"/>
      <c r="BL3" s="121"/>
      <c r="BM3" s="122"/>
    </row>
    <row r="4" spans="1:65" x14ac:dyDescent="0.2">
      <c r="A4" s="7"/>
      <c r="B4" s="19"/>
      <c r="C4" s="21"/>
      <c r="D4" s="31"/>
      <c r="E4" s="31"/>
      <c r="F4" s="31"/>
      <c r="G4" s="31"/>
      <c r="H4" s="31"/>
      <c r="I4" s="21" t="s">
        <v>3</v>
      </c>
      <c r="J4" s="21" t="s">
        <v>23</v>
      </c>
      <c r="K4" s="21" t="s">
        <v>3</v>
      </c>
      <c r="L4" s="21" t="s">
        <v>23</v>
      </c>
      <c r="M4" s="20" t="s">
        <v>25</v>
      </c>
      <c r="N4" s="7"/>
      <c r="O4" s="13"/>
      <c r="P4" s="15"/>
      <c r="Q4" s="34"/>
      <c r="R4" s="34"/>
      <c r="S4" s="34"/>
      <c r="T4" s="34"/>
      <c r="U4" s="34"/>
      <c r="V4" s="15" t="s">
        <v>3</v>
      </c>
      <c r="W4" s="15" t="s">
        <v>23</v>
      </c>
      <c r="X4" s="15" t="s">
        <v>3</v>
      </c>
      <c r="Y4" s="15" t="s">
        <v>23</v>
      </c>
      <c r="Z4" s="14" t="s">
        <v>25</v>
      </c>
      <c r="AA4" s="7"/>
      <c r="AB4" s="13"/>
      <c r="AC4" s="15"/>
      <c r="AD4" s="34"/>
      <c r="AE4" s="34"/>
      <c r="AF4" s="34"/>
      <c r="AG4" s="34"/>
      <c r="AH4" s="34"/>
      <c r="AI4" s="15" t="s">
        <v>3</v>
      </c>
      <c r="AJ4" s="15" t="s">
        <v>23</v>
      </c>
      <c r="AK4" s="15" t="s">
        <v>3</v>
      </c>
      <c r="AL4" s="15" t="s">
        <v>23</v>
      </c>
      <c r="AM4" s="14" t="s">
        <v>25</v>
      </c>
      <c r="AO4" s="13"/>
      <c r="AP4" s="15"/>
      <c r="AQ4" s="34"/>
      <c r="AR4" s="34"/>
      <c r="AS4" s="34"/>
      <c r="AT4" s="34"/>
      <c r="AU4" s="34"/>
      <c r="AV4" s="15" t="s">
        <v>3</v>
      </c>
      <c r="AW4" s="15" t="s">
        <v>23</v>
      </c>
      <c r="AX4" s="15" t="s">
        <v>3</v>
      </c>
      <c r="AY4" s="15" t="s">
        <v>23</v>
      </c>
      <c r="AZ4" s="14" t="s">
        <v>25</v>
      </c>
      <c r="BA4" s="7"/>
      <c r="BB4" s="19"/>
      <c r="BC4" s="21"/>
      <c r="BD4" s="31"/>
      <c r="BE4" s="31"/>
      <c r="BF4" s="31"/>
      <c r="BG4" s="31"/>
      <c r="BH4" s="31"/>
      <c r="BI4" s="21" t="s">
        <v>3</v>
      </c>
      <c r="BJ4" s="21" t="s">
        <v>23</v>
      </c>
      <c r="BK4" s="21" t="s">
        <v>3</v>
      </c>
      <c r="BL4" s="21" t="s">
        <v>23</v>
      </c>
      <c r="BM4" s="20" t="s">
        <v>25</v>
      </c>
    </row>
    <row r="5" spans="1:65" x14ac:dyDescent="0.2">
      <c r="A5" s="7"/>
      <c r="B5" s="19"/>
      <c r="C5" s="21"/>
      <c r="D5" s="28" t="s">
        <v>15</v>
      </c>
      <c r="E5" s="28" t="s">
        <v>10</v>
      </c>
      <c r="F5" s="28" t="s">
        <v>10</v>
      </c>
      <c r="G5" s="28" t="s">
        <v>13</v>
      </c>
      <c r="H5" s="28" t="s">
        <v>17</v>
      </c>
      <c r="I5" s="21" t="s">
        <v>22</v>
      </c>
      <c r="J5" s="21" t="s">
        <v>24</v>
      </c>
      <c r="K5" s="21" t="s">
        <v>22</v>
      </c>
      <c r="L5" s="21" t="s">
        <v>22</v>
      </c>
      <c r="M5" s="20" t="s">
        <v>22</v>
      </c>
      <c r="N5" s="7"/>
      <c r="O5" s="19"/>
      <c r="P5" s="21"/>
      <c r="Q5" s="28" t="s">
        <v>15</v>
      </c>
      <c r="R5" s="28" t="s">
        <v>10</v>
      </c>
      <c r="S5" s="28" t="s">
        <v>10</v>
      </c>
      <c r="T5" s="28" t="s">
        <v>13</v>
      </c>
      <c r="U5" s="28" t="s">
        <v>17</v>
      </c>
      <c r="V5" s="21" t="s">
        <v>22</v>
      </c>
      <c r="W5" s="21" t="s">
        <v>24</v>
      </c>
      <c r="X5" s="21" t="s">
        <v>22</v>
      </c>
      <c r="Y5" s="21" t="s">
        <v>22</v>
      </c>
      <c r="Z5" s="20" t="s">
        <v>22</v>
      </c>
      <c r="AA5" s="7"/>
      <c r="AB5" s="19"/>
      <c r="AC5" s="21"/>
      <c r="AD5" s="28" t="s">
        <v>15</v>
      </c>
      <c r="AE5" s="28" t="s">
        <v>10</v>
      </c>
      <c r="AF5" s="28" t="s">
        <v>10</v>
      </c>
      <c r="AG5" s="28" t="s">
        <v>13</v>
      </c>
      <c r="AH5" s="28" t="s">
        <v>17</v>
      </c>
      <c r="AI5" s="21" t="s">
        <v>22</v>
      </c>
      <c r="AJ5" s="21" t="s">
        <v>24</v>
      </c>
      <c r="AK5" s="21" t="s">
        <v>22</v>
      </c>
      <c r="AL5" s="21" t="s">
        <v>22</v>
      </c>
      <c r="AM5" s="20" t="s">
        <v>22</v>
      </c>
      <c r="AO5" s="19"/>
      <c r="AP5" s="21"/>
      <c r="AQ5" s="28" t="s">
        <v>15</v>
      </c>
      <c r="AR5" s="28" t="s">
        <v>10</v>
      </c>
      <c r="AS5" s="28" t="s">
        <v>10</v>
      </c>
      <c r="AT5" s="28" t="s">
        <v>13</v>
      </c>
      <c r="AU5" s="28" t="s">
        <v>17</v>
      </c>
      <c r="AV5" s="21" t="s">
        <v>22</v>
      </c>
      <c r="AW5" s="21" t="s">
        <v>24</v>
      </c>
      <c r="AX5" s="21" t="s">
        <v>22</v>
      </c>
      <c r="AY5" s="21" t="s">
        <v>22</v>
      </c>
      <c r="AZ5" s="20" t="s">
        <v>22</v>
      </c>
      <c r="BA5" s="7"/>
      <c r="BB5" s="19"/>
      <c r="BC5" s="21"/>
      <c r="BD5" s="28" t="s">
        <v>15</v>
      </c>
      <c r="BE5" s="28" t="s">
        <v>10</v>
      </c>
      <c r="BF5" s="28" t="s">
        <v>10</v>
      </c>
      <c r="BG5" s="28" t="s">
        <v>13</v>
      </c>
      <c r="BH5" s="28" t="s">
        <v>17</v>
      </c>
      <c r="BI5" s="21" t="s">
        <v>22</v>
      </c>
      <c r="BJ5" s="21" t="s">
        <v>24</v>
      </c>
      <c r="BK5" s="21" t="s">
        <v>22</v>
      </c>
      <c r="BL5" s="21" t="s">
        <v>22</v>
      </c>
      <c r="BM5" s="20" t="s">
        <v>22</v>
      </c>
    </row>
    <row r="6" spans="1:65" x14ac:dyDescent="0.2">
      <c r="A6" s="7"/>
      <c r="B6" s="8" t="s">
        <v>1</v>
      </c>
      <c r="C6" s="11" t="s">
        <v>2</v>
      </c>
      <c r="D6" s="11" t="s">
        <v>16</v>
      </c>
      <c r="E6" s="11" t="s">
        <v>11</v>
      </c>
      <c r="F6" s="11" t="s">
        <v>12</v>
      </c>
      <c r="G6" s="12" t="s">
        <v>12</v>
      </c>
      <c r="H6" s="12" t="s">
        <v>14</v>
      </c>
      <c r="I6" s="16" t="s">
        <v>5</v>
      </c>
      <c r="J6" s="16" t="s">
        <v>6</v>
      </c>
      <c r="K6" s="16" t="s">
        <v>7</v>
      </c>
      <c r="L6" s="16" t="s">
        <v>8</v>
      </c>
      <c r="M6" s="17" t="s">
        <v>9</v>
      </c>
      <c r="N6" s="7"/>
      <c r="O6" s="8" t="s">
        <v>1</v>
      </c>
      <c r="P6" s="11" t="s">
        <v>2</v>
      </c>
      <c r="Q6" s="11" t="s">
        <v>16</v>
      </c>
      <c r="R6" s="11" t="s">
        <v>11</v>
      </c>
      <c r="S6" s="11" t="s">
        <v>12</v>
      </c>
      <c r="T6" s="12" t="s">
        <v>12</v>
      </c>
      <c r="U6" s="12" t="s">
        <v>14</v>
      </c>
      <c r="V6" s="16" t="s">
        <v>5</v>
      </c>
      <c r="W6" s="16" t="s">
        <v>6</v>
      </c>
      <c r="X6" s="16" t="s">
        <v>7</v>
      </c>
      <c r="Y6" s="16" t="s">
        <v>8</v>
      </c>
      <c r="Z6" s="17" t="s">
        <v>9</v>
      </c>
      <c r="AA6" s="7"/>
      <c r="AB6" s="8" t="s">
        <v>1</v>
      </c>
      <c r="AC6" s="11" t="s">
        <v>2</v>
      </c>
      <c r="AD6" s="11" t="s">
        <v>16</v>
      </c>
      <c r="AE6" s="11" t="s">
        <v>11</v>
      </c>
      <c r="AF6" s="11" t="s">
        <v>12</v>
      </c>
      <c r="AG6" s="12" t="s">
        <v>12</v>
      </c>
      <c r="AH6" s="12" t="s">
        <v>14</v>
      </c>
      <c r="AI6" s="16" t="s">
        <v>5</v>
      </c>
      <c r="AJ6" s="16" t="s">
        <v>6</v>
      </c>
      <c r="AK6" s="16" t="s">
        <v>7</v>
      </c>
      <c r="AL6" s="16" t="s">
        <v>8</v>
      </c>
      <c r="AM6" s="17" t="s">
        <v>9</v>
      </c>
      <c r="AO6" s="8" t="s">
        <v>1</v>
      </c>
      <c r="AP6" s="11" t="s">
        <v>2</v>
      </c>
      <c r="AQ6" s="11" t="s">
        <v>16</v>
      </c>
      <c r="AR6" s="11" t="s">
        <v>11</v>
      </c>
      <c r="AS6" s="11" t="s">
        <v>12</v>
      </c>
      <c r="AT6" s="12" t="s">
        <v>12</v>
      </c>
      <c r="AU6" s="12" t="s">
        <v>14</v>
      </c>
      <c r="AV6" s="16" t="s">
        <v>5</v>
      </c>
      <c r="AW6" s="16" t="s">
        <v>6</v>
      </c>
      <c r="AX6" s="16" t="s">
        <v>7</v>
      </c>
      <c r="AY6" s="16" t="s">
        <v>8</v>
      </c>
      <c r="AZ6" s="17" t="s">
        <v>9</v>
      </c>
      <c r="BA6" s="7"/>
      <c r="BB6" s="8" t="s">
        <v>1</v>
      </c>
      <c r="BC6" s="11" t="s">
        <v>2</v>
      </c>
      <c r="BD6" s="11" t="s">
        <v>16</v>
      </c>
      <c r="BE6" s="11" t="s">
        <v>11</v>
      </c>
      <c r="BF6" s="11" t="s">
        <v>12</v>
      </c>
      <c r="BG6" s="12" t="s">
        <v>12</v>
      </c>
      <c r="BH6" s="12" t="s">
        <v>14</v>
      </c>
      <c r="BI6" s="16" t="s">
        <v>5</v>
      </c>
      <c r="BJ6" s="16" t="s">
        <v>6</v>
      </c>
      <c r="BK6" s="16" t="s">
        <v>7</v>
      </c>
      <c r="BL6" s="16" t="s">
        <v>8</v>
      </c>
      <c r="BM6" s="17" t="s">
        <v>9</v>
      </c>
    </row>
    <row r="7" spans="1:65" x14ac:dyDescent="0.2">
      <c r="A7" s="7"/>
      <c r="B7" s="8" t="s">
        <v>3</v>
      </c>
      <c r="C7" s="30"/>
      <c r="D7" s="29"/>
      <c r="E7" s="16"/>
      <c r="F7" s="16"/>
      <c r="G7" s="16"/>
      <c r="H7" s="16"/>
      <c r="I7" s="16"/>
      <c r="J7" s="16"/>
      <c r="K7" s="16"/>
      <c r="L7" s="16"/>
      <c r="M7" s="17"/>
      <c r="N7" s="7"/>
      <c r="O7" s="9" t="s">
        <v>3</v>
      </c>
      <c r="P7" s="18"/>
      <c r="Q7" s="25"/>
      <c r="R7" s="26"/>
      <c r="S7" s="26"/>
      <c r="T7" s="26"/>
      <c r="U7" s="26"/>
      <c r="V7" s="26"/>
      <c r="W7" s="26"/>
      <c r="X7" s="26"/>
      <c r="Y7" s="26"/>
      <c r="Z7" s="27"/>
      <c r="AA7" s="7"/>
      <c r="AB7" s="9" t="s">
        <v>3</v>
      </c>
      <c r="AC7" s="18"/>
      <c r="AD7" s="25"/>
      <c r="AE7" s="26"/>
      <c r="AF7" s="26"/>
      <c r="AG7" s="26"/>
      <c r="AH7" s="26"/>
      <c r="AI7" s="26"/>
      <c r="AJ7" s="26"/>
      <c r="AK7" s="26"/>
      <c r="AL7" s="26"/>
      <c r="AM7" s="27"/>
      <c r="AO7" s="9" t="s">
        <v>3</v>
      </c>
      <c r="AP7" s="18"/>
      <c r="AQ7" s="25"/>
      <c r="AR7" s="26"/>
      <c r="AS7" s="26"/>
      <c r="AT7" s="26"/>
      <c r="AU7" s="26"/>
      <c r="AV7" s="26"/>
      <c r="AW7" s="26"/>
      <c r="AX7" s="26"/>
      <c r="AY7" s="26"/>
      <c r="AZ7" s="27"/>
      <c r="BA7" s="7"/>
      <c r="BB7" s="9" t="s">
        <v>3</v>
      </c>
      <c r="BC7" s="18"/>
      <c r="BD7" s="25"/>
      <c r="BE7" s="26"/>
      <c r="BF7" s="26"/>
      <c r="BG7" s="26"/>
      <c r="BH7" s="26"/>
      <c r="BI7" s="26"/>
      <c r="BJ7" s="26"/>
      <c r="BK7" s="26"/>
      <c r="BL7" s="26"/>
      <c r="BM7" s="27"/>
    </row>
    <row r="8" spans="1:65" x14ac:dyDescent="0.2">
      <c r="A8" s="7"/>
      <c r="B8" s="19">
        <v>1</v>
      </c>
      <c r="C8" s="20" t="s">
        <v>18</v>
      </c>
      <c r="D8" s="21">
        <v>10361</v>
      </c>
      <c r="E8" s="21">
        <v>7021</v>
      </c>
      <c r="F8" s="21">
        <v>1394</v>
      </c>
      <c r="G8" s="22">
        <f>F8/D8</f>
        <v>0.13454299778013706</v>
      </c>
      <c r="H8" s="22">
        <f>F8/E8</f>
        <v>0.19854721549636803</v>
      </c>
      <c r="I8" s="21">
        <v>663</v>
      </c>
      <c r="J8" s="21">
        <v>186</v>
      </c>
      <c r="K8" s="21">
        <v>314</v>
      </c>
      <c r="L8" s="21">
        <v>120</v>
      </c>
      <c r="M8" s="20">
        <v>111</v>
      </c>
      <c r="N8" s="7"/>
      <c r="O8" s="19">
        <v>1</v>
      </c>
      <c r="P8" s="20" t="s">
        <v>18</v>
      </c>
      <c r="Q8" s="21">
        <v>8264</v>
      </c>
      <c r="R8" s="21">
        <v>5610</v>
      </c>
      <c r="S8" s="21">
        <v>929</v>
      </c>
      <c r="T8" s="22">
        <f>S8/Q8</f>
        <v>0.11241529525653436</v>
      </c>
      <c r="U8" s="22">
        <f>S8/R8</f>
        <v>0.16559714795008912</v>
      </c>
      <c r="V8" s="21">
        <v>495</v>
      </c>
      <c r="W8" s="21">
        <v>54</v>
      </c>
      <c r="X8" s="21">
        <v>251</v>
      </c>
      <c r="Y8" s="21">
        <v>70</v>
      </c>
      <c r="Z8" s="20">
        <v>59</v>
      </c>
      <c r="AA8" s="7"/>
      <c r="AB8" s="19">
        <v>1</v>
      </c>
      <c r="AC8" s="20" t="s">
        <v>18</v>
      </c>
      <c r="AD8" s="21">
        <v>1919</v>
      </c>
      <c r="AE8" s="21">
        <v>1300</v>
      </c>
      <c r="AF8" s="21">
        <v>426</v>
      </c>
      <c r="AG8" s="22">
        <f>AF8/AD8</f>
        <v>0.22199062011464304</v>
      </c>
      <c r="AH8" s="22">
        <f>AF8/AE8</f>
        <v>0.32769230769230767</v>
      </c>
      <c r="AI8" s="21">
        <v>141</v>
      </c>
      <c r="AJ8" s="21">
        <v>132</v>
      </c>
      <c r="AK8" s="21">
        <v>51</v>
      </c>
      <c r="AL8" s="21">
        <v>50</v>
      </c>
      <c r="AM8" s="20">
        <v>52</v>
      </c>
      <c r="AO8" s="19">
        <v>1</v>
      </c>
      <c r="AP8" s="20" t="s">
        <v>18</v>
      </c>
      <c r="AQ8" s="21">
        <v>152</v>
      </c>
      <c r="AR8" s="21">
        <v>93</v>
      </c>
      <c r="AS8" s="21">
        <v>34</v>
      </c>
      <c r="AT8" s="22">
        <f>AS8/AQ8</f>
        <v>0.22368421052631579</v>
      </c>
      <c r="AU8" s="22">
        <f>AS8/AR8</f>
        <v>0.36559139784946237</v>
      </c>
      <c r="AV8" s="21">
        <v>22</v>
      </c>
      <c r="AW8" s="21">
        <v>0</v>
      </c>
      <c r="AX8" s="21">
        <v>12</v>
      </c>
      <c r="AY8" s="21">
        <v>0</v>
      </c>
      <c r="AZ8" s="20">
        <v>0</v>
      </c>
      <c r="BA8" s="7"/>
      <c r="BB8" s="19">
        <v>1</v>
      </c>
      <c r="BC8" s="20" t="s">
        <v>18</v>
      </c>
      <c r="BD8" s="21">
        <v>26</v>
      </c>
      <c r="BE8" s="21">
        <v>18</v>
      </c>
      <c r="BF8" s="21">
        <v>5</v>
      </c>
      <c r="BG8" s="22">
        <f>BF8/BD8</f>
        <v>0.19230769230769232</v>
      </c>
      <c r="BH8" s="22">
        <f>BF8/BE8</f>
        <v>0.27777777777777779</v>
      </c>
      <c r="BI8" s="21">
        <v>5</v>
      </c>
      <c r="BJ8" s="21">
        <v>0</v>
      </c>
      <c r="BK8" s="21">
        <v>0</v>
      </c>
      <c r="BL8" s="21">
        <v>0</v>
      </c>
      <c r="BM8" s="20">
        <v>0</v>
      </c>
    </row>
    <row r="9" spans="1:65" x14ac:dyDescent="0.2">
      <c r="A9" s="7"/>
      <c r="B9" s="19">
        <v>2</v>
      </c>
      <c r="C9" s="20" t="s">
        <v>19</v>
      </c>
      <c r="D9" s="21">
        <v>10361</v>
      </c>
      <c r="E9" s="21">
        <v>7580</v>
      </c>
      <c r="F9" s="21">
        <v>1403</v>
      </c>
      <c r="G9" s="22">
        <f t="shared" ref="G9:G11" si="0">F9/D9</f>
        <v>0.1354116398031078</v>
      </c>
      <c r="H9" s="22">
        <f t="shared" ref="H9:H11" si="1">F9/E9</f>
        <v>0.18509234828496043</v>
      </c>
      <c r="I9" s="21">
        <v>671</v>
      </c>
      <c r="J9" s="21">
        <v>185</v>
      </c>
      <c r="K9" s="21">
        <v>317</v>
      </c>
      <c r="L9" s="21">
        <v>123</v>
      </c>
      <c r="M9" s="20">
        <v>107</v>
      </c>
      <c r="N9" s="7"/>
      <c r="O9" s="19">
        <v>2</v>
      </c>
      <c r="P9" s="20" t="s">
        <v>19</v>
      </c>
      <c r="Q9" s="21">
        <v>8264</v>
      </c>
      <c r="R9" s="21">
        <v>6038</v>
      </c>
      <c r="S9" s="21">
        <v>934</v>
      </c>
      <c r="T9" s="22">
        <f t="shared" ref="T9:T11" si="2">S9/Q9</f>
        <v>0.11302032913843175</v>
      </c>
      <c r="U9" s="22">
        <f t="shared" ref="U9:U11" si="3">S9/R9</f>
        <v>0.15468698244451806</v>
      </c>
      <c r="V9" s="21">
        <v>499</v>
      </c>
      <c r="W9" s="21">
        <v>54</v>
      </c>
      <c r="X9" s="21">
        <v>254</v>
      </c>
      <c r="Y9" s="21">
        <v>70</v>
      </c>
      <c r="Z9" s="20">
        <v>57</v>
      </c>
      <c r="AA9" s="7"/>
      <c r="AB9" s="19">
        <v>2</v>
      </c>
      <c r="AC9" s="20" t="s">
        <v>19</v>
      </c>
      <c r="AD9" s="21">
        <v>1919</v>
      </c>
      <c r="AE9" s="21">
        <v>1420</v>
      </c>
      <c r="AF9" s="21">
        <v>430</v>
      </c>
      <c r="AG9" s="22">
        <f t="shared" ref="AG9:AG11" si="4">AF9/AD9</f>
        <v>0.22407503908285564</v>
      </c>
      <c r="AH9" s="22">
        <f t="shared" ref="AH9:AH11" si="5">AF9/AE9</f>
        <v>0.30281690140845069</v>
      </c>
      <c r="AI9" s="21">
        <v>145</v>
      </c>
      <c r="AJ9" s="21">
        <v>131</v>
      </c>
      <c r="AK9" s="21">
        <v>51</v>
      </c>
      <c r="AL9" s="21">
        <v>53</v>
      </c>
      <c r="AM9" s="20">
        <v>50</v>
      </c>
      <c r="AO9" s="19">
        <v>2</v>
      </c>
      <c r="AP9" s="20" t="s">
        <v>19</v>
      </c>
      <c r="AQ9" s="21">
        <v>152</v>
      </c>
      <c r="AR9" s="21">
        <v>102</v>
      </c>
      <c r="AS9" s="21">
        <v>34</v>
      </c>
      <c r="AT9" s="22">
        <f t="shared" ref="AT9:AT11" si="6">AS9/AQ9</f>
        <v>0.22368421052631579</v>
      </c>
      <c r="AU9" s="22">
        <f t="shared" ref="AU9:AU11" si="7">AS9/AR9</f>
        <v>0.33333333333333331</v>
      </c>
      <c r="AV9" s="21">
        <v>22</v>
      </c>
      <c r="AW9" s="21">
        <v>0</v>
      </c>
      <c r="AX9" s="21">
        <v>12</v>
      </c>
      <c r="AY9" s="21">
        <v>0</v>
      </c>
      <c r="AZ9" s="20">
        <v>0</v>
      </c>
      <c r="BA9" s="7"/>
      <c r="BB9" s="19">
        <v>2</v>
      </c>
      <c r="BC9" s="20" t="s">
        <v>19</v>
      </c>
      <c r="BD9" s="21">
        <v>26</v>
      </c>
      <c r="BE9" s="21">
        <v>20</v>
      </c>
      <c r="BF9" s="21">
        <v>5</v>
      </c>
      <c r="BG9" s="22">
        <f t="shared" ref="BG9:BG11" si="8">BF9/BD9</f>
        <v>0.19230769230769232</v>
      </c>
      <c r="BH9" s="22">
        <f t="shared" ref="BH9:BH11" si="9">BF9/BE9</f>
        <v>0.25</v>
      </c>
      <c r="BI9" s="21">
        <v>5</v>
      </c>
      <c r="BJ9" s="21">
        <v>0</v>
      </c>
      <c r="BK9" s="21">
        <v>0</v>
      </c>
      <c r="BL9" s="21">
        <v>0</v>
      </c>
      <c r="BM9" s="20">
        <v>0</v>
      </c>
    </row>
    <row r="10" spans="1:65" x14ac:dyDescent="0.2">
      <c r="A10" s="7"/>
      <c r="B10" s="19">
        <v>3</v>
      </c>
      <c r="C10" s="20" t="s">
        <v>20</v>
      </c>
      <c r="D10" s="21">
        <v>10361</v>
      </c>
      <c r="E10" s="21">
        <v>9652</v>
      </c>
      <c r="F10" s="21">
        <v>2217</v>
      </c>
      <c r="G10" s="22">
        <f t="shared" si="0"/>
        <v>0.21397548499179617</v>
      </c>
      <c r="H10" s="22">
        <f t="shared" si="1"/>
        <v>0.22969332780770824</v>
      </c>
      <c r="I10" s="21">
        <v>1334</v>
      </c>
      <c r="J10" s="21">
        <v>186</v>
      </c>
      <c r="K10" s="21">
        <v>490</v>
      </c>
      <c r="L10" s="21">
        <v>136</v>
      </c>
      <c r="M10" s="20">
        <v>71</v>
      </c>
      <c r="N10" s="7"/>
      <c r="O10" s="19">
        <v>3</v>
      </c>
      <c r="P10" s="20" t="s">
        <v>20</v>
      </c>
      <c r="Q10" s="21">
        <v>8264</v>
      </c>
      <c r="R10" s="21">
        <v>7649</v>
      </c>
      <c r="S10" s="21">
        <v>1526</v>
      </c>
      <c r="T10" s="22">
        <f t="shared" si="2"/>
        <v>0.18465634075508228</v>
      </c>
      <c r="U10" s="22">
        <f t="shared" si="3"/>
        <v>0.19950320303307623</v>
      </c>
      <c r="V10" s="21">
        <v>938</v>
      </c>
      <c r="W10" s="21">
        <v>67</v>
      </c>
      <c r="X10" s="21">
        <v>399</v>
      </c>
      <c r="Y10" s="21">
        <v>77</v>
      </c>
      <c r="Z10" s="20">
        <v>45</v>
      </c>
      <c r="AA10" s="7"/>
      <c r="AB10" s="19">
        <v>3</v>
      </c>
      <c r="AC10" s="20" t="s">
        <v>20</v>
      </c>
      <c r="AD10" s="21">
        <v>1919</v>
      </c>
      <c r="AE10" s="21">
        <v>1844</v>
      </c>
      <c r="AF10" s="21">
        <v>632</v>
      </c>
      <c r="AG10" s="22">
        <f t="shared" si="4"/>
        <v>0.32933819697759248</v>
      </c>
      <c r="AH10" s="22">
        <f t="shared" si="5"/>
        <v>0.34273318872017355</v>
      </c>
      <c r="AI10" s="21">
        <v>358</v>
      </c>
      <c r="AJ10" s="21">
        <v>119</v>
      </c>
      <c r="AK10" s="21">
        <v>70</v>
      </c>
      <c r="AL10" s="21">
        <v>59</v>
      </c>
      <c r="AM10" s="20">
        <v>26</v>
      </c>
      <c r="AO10" s="19">
        <v>3</v>
      </c>
      <c r="AP10" s="20" t="s">
        <v>20</v>
      </c>
      <c r="AQ10" s="21">
        <v>152</v>
      </c>
      <c r="AR10" s="21">
        <v>135</v>
      </c>
      <c r="AS10" s="21">
        <v>48</v>
      </c>
      <c r="AT10" s="22">
        <f t="shared" si="6"/>
        <v>0.31578947368421051</v>
      </c>
      <c r="AU10" s="22">
        <f t="shared" si="7"/>
        <v>0.35555555555555557</v>
      </c>
      <c r="AV10" s="21">
        <v>29</v>
      </c>
      <c r="AW10" s="21">
        <v>0</v>
      </c>
      <c r="AX10" s="21">
        <v>19</v>
      </c>
      <c r="AY10" s="21">
        <v>0</v>
      </c>
      <c r="AZ10" s="20">
        <v>0</v>
      </c>
      <c r="BA10" s="7"/>
      <c r="BB10" s="19">
        <v>3</v>
      </c>
      <c r="BC10" s="20" t="s">
        <v>20</v>
      </c>
      <c r="BD10" s="21">
        <v>26</v>
      </c>
      <c r="BE10" s="21">
        <v>24</v>
      </c>
      <c r="BF10" s="21">
        <v>11</v>
      </c>
      <c r="BG10" s="22">
        <f t="shared" si="8"/>
        <v>0.42307692307692307</v>
      </c>
      <c r="BH10" s="22">
        <f t="shared" si="9"/>
        <v>0.45833333333333331</v>
      </c>
      <c r="BI10" s="21">
        <v>9</v>
      </c>
      <c r="BJ10" s="21">
        <v>0</v>
      </c>
      <c r="BK10" s="21">
        <v>2</v>
      </c>
      <c r="BL10" s="21">
        <v>0</v>
      </c>
      <c r="BM10" s="20">
        <v>0</v>
      </c>
    </row>
    <row r="11" spans="1:65" x14ac:dyDescent="0.2">
      <c r="A11" s="7"/>
      <c r="B11" s="23">
        <v>4</v>
      </c>
      <c r="C11" s="17" t="s">
        <v>21</v>
      </c>
      <c r="D11" s="16">
        <v>10361</v>
      </c>
      <c r="E11" s="16">
        <v>10351</v>
      </c>
      <c r="F11" s="16">
        <v>2607</v>
      </c>
      <c r="G11" s="24">
        <f t="shared" si="0"/>
        <v>0.25161663932052891</v>
      </c>
      <c r="H11" s="24">
        <f t="shared" si="1"/>
        <v>0.25185972369819343</v>
      </c>
      <c r="I11" s="16">
        <v>1674</v>
      </c>
      <c r="J11" s="16">
        <v>162</v>
      </c>
      <c r="K11" s="16">
        <v>574</v>
      </c>
      <c r="L11" s="16">
        <v>138</v>
      </c>
      <c r="M11" s="17">
        <v>59</v>
      </c>
      <c r="N11" s="7"/>
      <c r="O11" s="23">
        <v>4</v>
      </c>
      <c r="P11" s="17" t="s">
        <v>21</v>
      </c>
      <c r="Q11" s="16">
        <v>8264</v>
      </c>
      <c r="R11" s="16">
        <v>8256</v>
      </c>
      <c r="S11" s="16">
        <v>1829</v>
      </c>
      <c r="T11" s="24">
        <f t="shared" si="2"/>
        <v>0.22132139399806389</v>
      </c>
      <c r="U11" s="24">
        <f t="shared" si="3"/>
        <v>0.2215358527131783</v>
      </c>
      <c r="V11" s="16">
        <v>1155</v>
      </c>
      <c r="W11" s="16">
        <v>65</v>
      </c>
      <c r="X11" s="16">
        <v>482</v>
      </c>
      <c r="Y11" s="16">
        <v>86</v>
      </c>
      <c r="Z11" s="17">
        <v>41</v>
      </c>
      <c r="AA11" s="7"/>
      <c r="AB11" s="23">
        <v>4</v>
      </c>
      <c r="AC11" s="17" t="s">
        <v>21</v>
      </c>
      <c r="AD11" s="16">
        <v>1919</v>
      </c>
      <c r="AE11" s="16">
        <v>1917</v>
      </c>
      <c r="AF11" s="16">
        <v>711</v>
      </c>
      <c r="AG11" s="24">
        <f t="shared" si="4"/>
        <v>0.37050547159979158</v>
      </c>
      <c r="AH11" s="24">
        <f t="shared" si="5"/>
        <v>0.37089201877934275</v>
      </c>
      <c r="AI11" s="16">
        <v>475</v>
      </c>
      <c r="AJ11" s="16">
        <v>97</v>
      </c>
      <c r="AK11" s="16">
        <v>69</v>
      </c>
      <c r="AL11" s="16">
        <v>52</v>
      </c>
      <c r="AM11" s="17">
        <v>18</v>
      </c>
      <c r="AO11" s="23">
        <v>4</v>
      </c>
      <c r="AP11" s="17" t="s">
        <v>21</v>
      </c>
      <c r="AQ11" s="16">
        <v>152</v>
      </c>
      <c r="AR11" s="16">
        <v>152</v>
      </c>
      <c r="AS11" s="16">
        <v>49</v>
      </c>
      <c r="AT11" s="24">
        <f t="shared" si="6"/>
        <v>0.32236842105263158</v>
      </c>
      <c r="AU11" s="24">
        <f t="shared" si="7"/>
        <v>0.32236842105263158</v>
      </c>
      <c r="AV11" s="16">
        <v>30</v>
      </c>
      <c r="AW11" s="16">
        <v>0</v>
      </c>
      <c r="AX11" s="16">
        <v>19</v>
      </c>
      <c r="AY11" s="16">
        <v>0</v>
      </c>
      <c r="AZ11" s="17">
        <v>0</v>
      </c>
      <c r="BA11" s="7"/>
      <c r="BB11" s="23">
        <v>4</v>
      </c>
      <c r="BC11" s="17" t="s">
        <v>21</v>
      </c>
      <c r="BD11" s="16">
        <v>26</v>
      </c>
      <c r="BE11" s="16">
        <v>26</v>
      </c>
      <c r="BF11" s="16">
        <v>18</v>
      </c>
      <c r="BG11" s="24">
        <f t="shared" si="8"/>
        <v>0.69230769230769229</v>
      </c>
      <c r="BH11" s="24">
        <f t="shared" si="9"/>
        <v>0.69230769230769229</v>
      </c>
      <c r="BI11" s="16">
        <v>14</v>
      </c>
      <c r="BJ11" s="16">
        <v>0</v>
      </c>
      <c r="BK11" s="16">
        <v>4</v>
      </c>
      <c r="BL11" s="16">
        <v>0</v>
      </c>
      <c r="BM11" s="17">
        <v>0</v>
      </c>
    </row>
    <row r="17" spans="1:65" ht="21.75" customHeight="1" x14ac:dyDescent="0.2">
      <c r="B17" s="1" t="s">
        <v>35</v>
      </c>
      <c r="C17" s="2"/>
      <c r="D17" s="2"/>
      <c r="E17" s="2"/>
      <c r="F17" s="2"/>
      <c r="G17" s="2"/>
      <c r="H17" s="3" t="s">
        <v>50</v>
      </c>
      <c r="I17" s="2"/>
      <c r="J17" s="2"/>
      <c r="K17" s="2"/>
      <c r="L17" s="2"/>
      <c r="M17" s="4"/>
      <c r="O17" s="117" t="s">
        <v>38</v>
      </c>
      <c r="P17" s="118"/>
      <c r="Q17" s="118"/>
      <c r="R17" s="2"/>
      <c r="S17" s="2"/>
      <c r="T17" s="2"/>
      <c r="U17" s="3" t="s">
        <v>50</v>
      </c>
      <c r="V17" s="2"/>
      <c r="W17" s="2"/>
      <c r="X17" s="2"/>
      <c r="Y17" s="2"/>
      <c r="Z17" s="4"/>
      <c r="AB17" s="117" t="s">
        <v>39</v>
      </c>
      <c r="AC17" s="118"/>
      <c r="AD17" s="118"/>
      <c r="AE17" s="2"/>
      <c r="AF17" s="2"/>
      <c r="AG17" s="2"/>
      <c r="AH17" s="3" t="s">
        <v>50</v>
      </c>
      <c r="AI17" s="2"/>
      <c r="AJ17" s="2"/>
      <c r="AK17" s="2"/>
      <c r="AL17" s="2"/>
      <c r="AM17" s="4"/>
      <c r="AO17" s="117" t="s">
        <v>41</v>
      </c>
      <c r="AP17" s="118"/>
      <c r="AQ17" s="118"/>
      <c r="AR17" s="2"/>
      <c r="AS17" s="2"/>
      <c r="AT17" s="2"/>
      <c r="AU17" s="3" t="s">
        <v>50</v>
      </c>
      <c r="AV17" s="2"/>
      <c r="AW17" s="2"/>
      <c r="AX17" s="2"/>
      <c r="AY17" s="2"/>
      <c r="AZ17" s="4"/>
      <c r="BB17" s="117" t="s">
        <v>43</v>
      </c>
      <c r="BC17" s="118"/>
      <c r="BD17" s="118"/>
      <c r="BE17" s="2"/>
      <c r="BF17" s="2"/>
      <c r="BG17" s="2"/>
      <c r="BH17" s="3" t="s">
        <v>50</v>
      </c>
      <c r="BI17" s="2"/>
      <c r="BJ17" s="2"/>
      <c r="BK17" s="2"/>
      <c r="BL17" s="2"/>
      <c r="BM17" s="4"/>
    </row>
    <row r="18" spans="1:65" x14ac:dyDescent="0.2">
      <c r="B18" s="10"/>
      <c r="C18" s="6"/>
      <c r="D18" s="6"/>
      <c r="E18" s="6"/>
      <c r="F18" s="6"/>
      <c r="G18" s="6"/>
      <c r="H18" s="6"/>
      <c r="I18" s="121" t="s">
        <v>4</v>
      </c>
      <c r="J18" s="121"/>
      <c r="K18" s="121"/>
      <c r="L18" s="121"/>
      <c r="M18" s="122"/>
      <c r="N18" s="6"/>
      <c r="O18" s="10"/>
      <c r="P18" s="6"/>
      <c r="Q18" s="6"/>
      <c r="R18" s="6"/>
      <c r="S18" s="6"/>
      <c r="T18" s="6"/>
      <c r="U18" s="6"/>
      <c r="V18" s="121" t="s">
        <v>4</v>
      </c>
      <c r="W18" s="121"/>
      <c r="X18" s="121"/>
      <c r="Y18" s="121"/>
      <c r="Z18" s="122"/>
      <c r="AB18" s="10"/>
      <c r="AC18" s="6"/>
      <c r="AD18" s="6"/>
      <c r="AE18" s="6"/>
      <c r="AF18" s="6"/>
      <c r="AG18" s="6"/>
      <c r="AH18" s="6"/>
      <c r="AI18" s="121" t="s">
        <v>4</v>
      </c>
      <c r="AJ18" s="121"/>
      <c r="AK18" s="121"/>
      <c r="AL18" s="121"/>
      <c r="AM18" s="122"/>
      <c r="AO18" s="10"/>
      <c r="AP18" s="6"/>
      <c r="AQ18" s="6"/>
      <c r="AR18" s="6"/>
      <c r="AS18" s="6"/>
      <c r="AT18" s="6"/>
      <c r="AU18" s="6"/>
      <c r="AV18" s="121" t="s">
        <v>4</v>
      </c>
      <c r="AW18" s="121"/>
      <c r="AX18" s="121"/>
      <c r="AY18" s="121"/>
      <c r="AZ18" s="122"/>
      <c r="BB18" s="10"/>
      <c r="BC18" s="6"/>
      <c r="BD18" s="6"/>
      <c r="BE18" s="6"/>
      <c r="BF18" s="6"/>
      <c r="BG18" s="6"/>
      <c r="BH18" s="6"/>
      <c r="BI18" s="121" t="s">
        <v>4</v>
      </c>
      <c r="BJ18" s="121"/>
      <c r="BK18" s="121"/>
      <c r="BL18" s="121"/>
      <c r="BM18" s="122"/>
    </row>
    <row r="19" spans="1:65" x14ac:dyDescent="0.2">
      <c r="A19" s="7"/>
      <c r="B19" s="13"/>
      <c r="C19" s="15"/>
      <c r="D19" s="34"/>
      <c r="E19" s="34"/>
      <c r="F19" s="34"/>
      <c r="G19" s="34"/>
      <c r="H19" s="34"/>
      <c r="I19" s="15" t="s">
        <v>3</v>
      </c>
      <c r="J19" s="15" t="s">
        <v>23</v>
      </c>
      <c r="K19" s="15" t="s">
        <v>3</v>
      </c>
      <c r="L19" s="15" t="s">
        <v>23</v>
      </c>
      <c r="M19" s="14" t="s">
        <v>25</v>
      </c>
      <c r="N19" s="7"/>
      <c r="O19" s="13"/>
      <c r="P19" s="15"/>
      <c r="Q19" s="34"/>
      <c r="R19" s="34"/>
      <c r="S19" s="34"/>
      <c r="T19" s="34"/>
      <c r="U19" s="34"/>
      <c r="V19" s="15" t="s">
        <v>3</v>
      </c>
      <c r="W19" s="15" t="s">
        <v>23</v>
      </c>
      <c r="X19" s="15" t="s">
        <v>3</v>
      </c>
      <c r="Y19" s="15" t="s">
        <v>23</v>
      </c>
      <c r="Z19" s="14" t="s">
        <v>25</v>
      </c>
      <c r="AA19" s="7"/>
      <c r="AB19" s="13"/>
      <c r="AC19" s="15"/>
      <c r="AD19" s="34"/>
      <c r="AE19" s="34"/>
      <c r="AF19" s="34"/>
      <c r="AG19" s="34"/>
      <c r="AH19" s="34"/>
      <c r="AI19" s="15" t="s">
        <v>3</v>
      </c>
      <c r="AJ19" s="15" t="s">
        <v>23</v>
      </c>
      <c r="AK19" s="15" t="s">
        <v>3</v>
      </c>
      <c r="AL19" s="15" t="s">
        <v>23</v>
      </c>
      <c r="AM19" s="14" t="s">
        <v>25</v>
      </c>
      <c r="AO19" s="13"/>
      <c r="AP19" s="15"/>
      <c r="AQ19" s="34"/>
      <c r="AR19" s="34"/>
      <c r="AS19" s="34"/>
      <c r="AT19" s="34"/>
      <c r="AU19" s="34"/>
      <c r="AV19" s="15" t="s">
        <v>3</v>
      </c>
      <c r="AW19" s="15" t="s">
        <v>23</v>
      </c>
      <c r="AX19" s="15" t="s">
        <v>3</v>
      </c>
      <c r="AY19" s="15" t="s">
        <v>23</v>
      </c>
      <c r="AZ19" s="14" t="s">
        <v>25</v>
      </c>
      <c r="BA19" s="7"/>
      <c r="BB19" s="13"/>
      <c r="BC19" s="15"/>
      <c r="BD19" s="34"/>
      <c r="BE19" s="34"/>
      <c r="BF19" s="34"/>
      <c r="BG19" s="34"/>
      <c r="BH19" s="34"/>
      <c r="BI19" s="15" t="s">
        <v>3</v>
      </c>
      <c r="BJ19" s="15" t="s">
        <v>23</v>
      </c>
      <c r="BK19" s="15" t="s">
        <v>3</v>
      </c>
      <c r="BL19" s="15" t="s">
        <v>23</v>
      </c>
      <c r="BM19" s="14" t="s">
        <v>25</v>
      </c>
    </row>
    <row r="20" spans="1:65" x14ac:dyDescent="0.2">
      <c r="A20" s="7"/>
      <c r="B20" s="19"/>
      <c r="C20" s="21"/>
      <c r="D20" s="28" t="s">
        <v>15</v>
      </c>
      <c r="E20" s="28" t="s">
        <v>10</v>
      </c>
      <c r="F20" s="28" t="s">
        <v>10</v>
      </c>
      <c r="G20" s="28" t="s">
        <v>13</v>
      </c>
      <c r="H20" s="28" t="s">
        <v>17</v>
      </c>
      <c r="I20" s="21" t="s">
        <v>22</v>
      </c>
      <c r="J20" s="21" t="s">
        <v>24</v>
      </c>
      <c r="K20" s="21" t="s">
        <v>22</v>
      </c>
      <c r="L20" s="21" t="s">
        <v>22</v>
      </c>
      <c r="M20" s="20" t="s">
        <v>22</v>
      </c>
      <c r="N20" s="7"/>
      <c r="O20" s="19"/>
      <c r="P20" s="21"/>
      <c r="Q20" s="28" t="s">
        <v>15</v>
      </c>
      <c r="R20" s="28" t="s">
        <v>10</v>
      </c>
      <c r="S20" s="28" t="s">
        <v>10</v>
      </c>
      <c r="T20" s="28" t="s">
        <v>13</v>
      </c>
      <c r="U20" s="28" t="s">
        <v>17</v>
      </c>
      <c r="V20" s="21" t="s">
        <v>22</v>
      </c>
      <c r="W20" s="21" t="s">
        <v>24</v>
      </c>
      <c r="X20" s="21" t="s">
        <v>22</v>
      </c>
      <c r="Y20" s="21" t="s">
        <v>22</v>
      </c>
      <c r="Z20" s="20" t="s">
        <v>22</v>
      </c>
      <c r="AA20" s="7"/>
      <c r="AB20" s="19"/>
      <c r="AC20" s="21"/>
      <c r="AD20" s="28" t="s">
        <v>15</v>
      </c>
      <c r="AE20" s="28" t="s">
        <v>10</v>
      </c>
      <c r="AF20" s="28" t="s">
        <v>10</v>
      </c>
      <c r="AG20" s="28" t="s">
        <v>13</v>
      </c>
      <c r="AH20" s="28" t="s">
        <v>17</v>
      </c>
      <c r="AI20" s="21" t="s">
        <v>22</v>
      </c>
      <c r="AJ20" s="21" t="s">
        <v>24</v>
      </c>
      <c r="AK20" s="21" t="s">
        <v>22</v>
      </c>
      <c r="AL20" s="21" t="s">
        <v>22</v>
      </c>
      <c r="AM20" s="20" t="s">
        <v>22</v>
      </c>
      <c r="AO20" s="19"/>
      <c r="AP20" s="21"/>
      <c r="AQ20" s="28" t="s">
        <v>15</v>
      </c>
      <c r="AR20" s="28" t="s">
        <v>10</v>
      </c>
      <c r="AS20" s="28" t="s">
        <v>10</v>
      </c>
      <c r="AT20" s="28" t="s">
        <v>13</v>
      </c>
      <c r="AU20" s="28" t="s">
        <v>17</v>
      </c>
      <c r="AV20" s="21" t="s">
        <v>22</v>
      </c>
      <c r="AW20" s="21" t="s">
        <v>24</v>
      </c>
      <c r="AX20" s="21" t="s">
        <v>22</v>
      </c>
      <c r="AY20" s="21" t="s">
        <v>22</v>
      </c>
      <c r="AZ20" s="20" t="s">
        <v>22</v>
      </c>
      <c r="BA20" s="7"/>
      <c r="BB20" s="19"/>
      <c r="BC20" s="21"/>
      <c r="BD20" s="28" t="s">
        <v>15</v>
      </c>
      <c r="BE20" s="28" t="s">
        <v>10</v>
      </c>
      <c r="BF20" s="28" t="s">
        <v>10</v>
      </c>
      <c r="BG20" s="28" t="s">
        <v>13</v>
      </c>
      <c r="BH20" s="28" t="s">
        <v>17</v>
      </c>
      <c r="BI20" s="21" t="s">
        <v>22</v>
      </c>
      <c r="BJ20" s="21" t="s">
        <v>24</v>
      </c>
      <c r="BK20" s="21" t="s">
        <v>22</v>
      </c>
      <c r="BL20" s="21" t="s">
        <v>22</v>
      </c>
      <c r="BM20" s="20" t="s">
        <v>22</v>
      </c>
    </row>
    <row r="21" spans="1:65" x14ac:dyDescent="0.2">
      <c r="A21" s="7"/>
      <c r="B21" s="8" t="s">
        <v>1</v>
      </c>
      <c r="C21" s="11" t="s">
        <v>2</v>
      </c>
      <c r="D21" s="11" t="s">
        <v>16</v>
      </c>
      <c r="E21" s="11" t="s">
        <v>11</v>
      </c>
      <c r="F21" s="11" t="s">
        <v>12</v>
      </c>
      <c r="G21" s="12" t="s">
        <v>12</v>
      </c>
      <c r="H21" s="12" t="s">
        <v>14</v>
      </c>
      <c r="I21" s="16" t="s">
        <v>5</v>
      </c>
      <c r="J21" s="16" t="s">
        <v>6</v>
      </c>
      <c r="K21" s="16" t="s">
        <v>7</v>
      </c>
      <c r="L21" s="16" t="s">
        <v>8</v>
      </c>
      <c r="M21" s="17" t="s">
        <v>9</v>
      </c>
      <c r="N21" s="7"/>
      <c r="O21" s="8" t="s">
        <v>1</v>
      </c>
      <c r="P21" s="11" t="s">
        <v>2</v>
      </c>
      <c r="Q21" s="11" t="s">
        <v>16</v>
      </c>
      <c r="R21" s="11" t="s">
        <v>11</v>
      </c>
      <c r="S21" s="11" t="s">
        <v>12</v>
      </c>
      <c r="T21" s="12" t="s">
        <v>12</v>
      </c>
      <c r="U21" s="12" t="s">
        <v>14</v>
      </c>
      <c r="V21" s="16" t="s">
        <v>5</v>
      </c>
      <c r="W21" s="16" t="s">
        <v>6</v>
      </c>
      <c r="X21" s="16" t="s">
        <v>7</v>
      </c>
      <c r="Y21" s="16" t="s">
        <v>8</v>
      </c>
      <c r="Z21" s="17" t="s">
        <v>9</v>
      </c>
      <c r="AA21" s="7"/>
      <c r="AB21" s="8" t="s">
        <v>1</v>
      </c>
      <c r="AC21" s="11" t="s">
        <v>2</v>
      </c>
      <c r="AD21" s="11" t="s">
        <v>16</v>
      </c>
      <c r="AE21" s="11" t="s">
        <v>11</v>
      </c>
      <c r="AF21" s="11" t="s">
        <v>12</v>
      </c>
      <c r="AG21" s="12" t="s">
        <v>12</v>
      </c>
      <c r="AH21" s="12" t="s">
        <v>14</v>
      </c>
      <c r="AI21" s="16" t="s">
        <v>5</v>
      </c>
      <c r="AJ21" s="16" t="s">
        <v>6</v>
      </c>
      <c r="AK21" s="16" t="s">
        <v>7</v>
      </c>
      <c r="AL21" s="16" t="s">
        <v>8</v>
      </c>
      <c r="AM21" s="17" t="s">
        <v>9</v>
      </c>
      <c r="AO21" s="8" t="s">
        <v>1</v>
      </c>
      <c r="AP21" s="11" t="s">
        <v>2</v>
      </c>
      <c r="AQ21" s="11" t="s">
        <v>16</v>
      </c>
      <c r="AR21" s="11" t="s">
        <v>11</v>
      </c>
      <c r="AS21" s="11" t="s">
        <v>12</v>
      </c>
      <c r="AT21" s="12" t="s">
        <v>12</v>
      </c>
      <c r="AU21" s="12" t="s">
        <v>14</v>
      </c>
      <c r="AV21" s="16" t="s">
        <v>5</v>
      </c>
      <c r="AW21" s="16" t="s">
        <v>6</v>
      </c>
      <c r="AX21" s="16" t="s">
        <v>7</v>
      </c>
      <c r="AY21" s="16" t="s">
        <v>8</v>
      </c>
      <c r="AZ21" s="17" t="s">
        <v>9</v>
      </c>
      <c r="BA21" s="7"/>
      <c r="BB21" s="8" t="s">
        <v>1</v>
      </c>
      <c r="BC21" s="11" t="s">
        <v>2</v>
      </c>
      <c r="BD21" s="11" t="s">
        <v>16</v>
      </c>
      <c r="BE21" s="11" t="s">
        <v>11</v>
      </c>
      <c r="BF21" s="11" t="s">
        <v>12</v>
      </c>
      <c r="BG21" s="12" t="s">
        <v>12</v>
      </c>
      <c r="BH21" s="12" t="s">
        <v>14</v>
      </c>
      <c r="BI21" s="16" t="s">
        <v>5</v>
      </c>
      <c r="BJ21" s="16" t="s">
        <v>6</v>
      </c>
      <c r="BK21" s="16" t="s">
        <v>7</v>
      </c>
      <c r="BL21" s="16" t="s">
        <v>8</v>
      </c>
      <c r="BM21" s="17" t="s">
        <v>9</v>
      </c>
    </row>
    <row r="22" spans="1:65" x14ac:dyDescent="0.2">
      <c r="A22" s="7"/>
      <c r="B22" s="9" t="s">
        <v>3</v>
      </c>
      <c r="C22" s="18"/>
      <c r="D22" s="25"/>
      <c r="E22" s="26"/>
      <c r="F22" s="26"/>
      <c r="G22" s="26"/>
      <c r="H22" s="26"/>
      <c r="I22" s="26"/>
      <c r="J22" s="26"/>
      <c r="K22" s="26"/>
      <c r="L22" s="26"/>
      <c r="M22" s="27"/>
      <c r="N22" s="7"/>
      <c r="O22" s="9" t="s">
        <v>3</v>
      </c>
      <c r="P22" s="18"/>
      <c r="Q22" s="25"/>
      <c r="R22" s="26"/>
      <c r="S22" s="26"/>
      <c r="T22" s="26"/>
      <c r="U22" s="26"/>
      <c r="V22" s="26"/>
      <c r="W22" s="26"/>
      <c r="X22" s="26"/>
      <c r="Y22" s="26"/>
      <c r="Z22" s="27"/>
      <c r="AA22" s="7"/>
      <c r="AB22" s="9" t="s">
        <v>3</v>
      </c>
      <c r="AC22" s="18"/>
      <c r="AD22" s="25"/>
      <c r="AE22" s="26"/>
      <c r="AF22" s="26"/>
      <c r="AG22" s="26"/>
      <c r="AH22" s="26"/>
      <c r="AI22" s="26"/>
      <c r="AJ22" s="26"/>
      <c r="AK22" s="26"/>
      <c r="AL22" s="26"/>
      <c r="AM22" s="27"/>
      <c r="AO22" s="9" t="s">
        <v>3</v>
      </c>
      <c r="AP22" s="18"/>
      <c r="AQ22" s="25"/>
      <c r="AR22" s="26"/>
      <c r="AS22" s="26"/>
      <c r="AT22" s="26"/>
      <c r="AU22" s="26"/>
      <c r="AV22" s="26"/>
      <c r="AW22" s="26"/>
      <c r="AX22" s="26"/>
      <c r="AY22" s="26"/>
      <c r="AZ22" s="27"/>
      <c r="BA22" s="7"/>
      <c r="BB22" s="9" t="s">
        <v>3</v>
      </c>
      <c r="BC22" s="18"/>
      <c r="BD22" s="25"/>
      <c r="BE22" s="26"/>
      <c r="BF22" s="26"/>
      <c r="BG22" s="26"/>
      <c r="BH22" s="26"/>
      <c r="BI22" s="26"/>
      <c r="BJ22" s="26"/>
      <c r="BK22" s="26"/>
      <c r="BL22" s="26"/>
      <c r="BM22" s="27"/>
    </row>
    <row r="23" spans="1:65" x14ac:dyDescent="0.2">
      <c r="A23" s="7"/>
      <c r="B23" s="19">
        <v>1</v>
      </c>
      <c r="C23" s="20" t="s">
        <v>18</v>
      </c>
      <c r="D23" s="21">
        <v>3290</v>
      </c>
      <c r="E23" s="21">
        <v>2228</v>
      </c>
      <c r="F23" s="21">
        <v>520</v>
      </c>
      <c r="G23" s="22">
        <f>F23/D23</f>
        <v>0.1580547112462006</v>
      </c>
      <c r="H23" s="22">
        <f>F23/E23</f>
        <v>0.23339317773788151</v>
      </c>
      <c r="I23" s="21">
        <v>327</v>
      </c>
      <c r="J23" s="21">
        <v>33</v>
      </c>
      <c r="K23" s="21">
        <v>134</v>
      </c>
      <c r="L23" s="21">
        <v>11</v>
      </c>
      <c r="M23" s="20">
        <v>15</v>
      </c>
      <c r="N23" s="7"/>
      <c r="O23" s="19">
        <v>1</v>
      </c>
      <c r="P23" s="20" t="s">
        <v>18</v>
      </c>
      <c r="Q23" s="21">
        <v>2640</v>
      </c>
      <c r="R23" s="21">
        <v>1803</v>
      </c>
      <c r="S23" s="21">
        <v>365</v>
      </c>
      <c r="T23" s="22">
        <f>S23/Q23</f>
        <v>0.13825757575757575</v>
      </c>
      <c r="U23" s="22">
        <f>S23/R23</f>
        <v>0.20244037714919577</v>
      </c>
      <c r="V23" s="21">
        <v>226</v>
      </c>
      <c r="W23" s="21">
        <v>6</v>
      </c>
      <c r="X23" s="21">
        <v>108</v>
      </c>
      <c r="Y23" s="21">
        <v>11</v>
      </c>
      <c r="Z23" s="20">
        <v>14</v>
      </c>
      <c r="AA23" s="7"/>
      <c r="AB23" s="19">
        <v>1</v>
      </c>
      <c r="AC23" s="20" t="s">
        <v>18</v>
      </c>
      <c r="AD23" s="21">
        <v>600</v>
      </c>
      <c r="AE23" s="21">
        <v>395</v>
      </c>
      <c r="AF23" s="21">
        <v>137</v>
      </c>
      <c r="AG23" s="22">
        <f>AF23/AD23</f>
        <v>0.22833333333333333</v>
      </c>
      <c r="AH23" s="22">
        <f>AF23/AE23</f>
        <v>0.3468354430379747</v>
      </c>
      <c r="AI23" s="21">
        <v>86</v>
      </c>
      <c r="AJ23" s="21">
        <v>27</v>
      </c>
      <c r="AK23" s="21">
        <v>23</v>
      </c>
      <c r="AL23" s="21">
        <v>0</v>
      </c>
      <c r="AM23" s="20">
        <v>1</v>
      </c>
      <c r="AO23" s="19">
        <v>1</v>
      </c>
      <c r="AP23" s="20" t="s">
        <v>18</v>
      </c>
      <c r="AQ23" s="21">
        <v>46</v>
      </c>
      <c r="AR23" s="21">
        <v>28</v>
      </c>
      <c r="AS23" s="21">
        <v>16</v>
      </c>
      <c r="AT23" s="22">
        <f>AS23/AQ23</f>
        <v>0.34782608695652173</v>
      </c>
      <c r="AU23" s="22">
        <f>AS23/AR23</f>
        <v>0.5714285714285714</v>
      </c>
      <c r="AV23" s="21">
        <v>13</v>
      </c>
      <c r="AW23" s="21">
        <v>0</v>
      </c>
      <c r="AX23" s="21">
        <v>3</v>
      </c>
      <c r="AY23" s="21">
        <v>0</v>
      </c>
      <c r="AZ23" s="20">
        <v>0</v>
      </c>
      <c r="BA23" s="7"/>
      <c r="BB23" s="19">
        <v>1</v>
      </c>
      <c r="BC23" s="20" t="s">
        <v>18</v>
      </c>
      <c r="BD23" s="21">
        <v>4</v>
      </c>
      <c r="BE23" s="21">
        <v>2</v>
      </c>
      <c r="BF23" s="21">
        <v>2</v>
      </c>
      <c r="BG23" s="22">
        <f>BF23/BD23</f>
        <v>0.5</v>
      </c>
      <c r="BH23" s="22">
        <f>BF23/BE23</f>
        <v>1</v>
      </c>
      <c r="BI23" s="21">
        <v>2</v>
      </c>
      <c r="BJ23" s="21">
        <v>0</v>
      </c>
      <c r="BK23" s="21">
        <v>0</v>
      </c>
      <c r="BL23" s="21">
        <v>0</v>
      </c>
      <c r="BM23" s="20">
        <v>0</v>
      </c>
    </row>
    <row r="24" spans="1:65" x14ac:dyDescent="0.2">
      <c r="A24" s="7"/>
      <c r="B24" s="19">
        <v>2</v>
      </c>
      <c r="C24" s="20" t="s">
        <v>19</v>
      </c>
      <c r="D24" s="21">
        <v>3290</v>
      </c>
      <c r="E24" s="21">
        <v>2410</v>
      </c>
      <c r="F24" s="21">
        <v>522</v>
      </c>
      <c r="G24" s="22">
        <f t="shared" ref="G24:G26" si="10">F24/D24</f>
        <v>0.15866261398176293</v>
      </c>
      <c r="H24" s="22">
        <f t="shared" ref="H24:H26" si="11">F24/E24</f>
        <v>0.21659751037344399</v>
      </c>
      <c r="I24" s="21">
        <v>332</v>
      </c>
      <c r="J24" s="21">
        <v>31</v>
      </c>
      <c r="K24" s="21">
        <v>133</v>
      </c>
      <c r="L24" s="21">
        <v>11</v>
      </c>
      <c r="M24" s="20">
        <v>15</v>
      </c>
      <c r="N24" s="7"/>
      <c r="O24" s="19">
        <v>2</v>
      </c>
      <c r="P24" s="20" t="s">
        <v>19</v>
      </c>
      <c r="Q24" s="21">
        <v>2640</v>
      </c>
      <c r="R24" s="21">
        <v>1938</v>
      </c>
      <c r="S24" s="21">
        <v>366</v>
      </c>
      <c r="T24" s="22">
        <f t="shared" ref="T24:T26" si="12">S24/Q24</f>
        <v>0.13863636363636364</v>
      </c>
      <c r="U24" s="22">
        <f t="shared" ref="U24:U26" si="13">S24/R24</f>
        <v>0.18885448916408668</v>
      </c>
      <c r="V24" s="21">
        <v>228</v>
      </c>
      <c r="W24" s="21">
        <v>6</v>
      </c>
      <c r="X24" s="21">
        <v>107</v>
      </c>
      <c r="Y24" s="21">
        <v>11</v>
      </c>
      <c r="Z24" s="20">
        <v>14</v>
      </c>
      <c r="AA24" s="7"/>
      <c r="AB24" s="19">
        <v>2</v>
      </c>
      <c r="AC24" s="20" t="s">
        <v>19</v>
      </c>
      <c r="AD24" s="21">
        <v>600</v>
      </c>
      <c r="AE24" s="21">
        <v>440</v>
      </c>
      <c r="AF24" s="21">
        <v>138</v>
      </c>
      <c r="AG24" s="22">
        <f t="shared" ref="AG24:AG26" si="14">AF24/AD24</f>
        <v>0.23</v>
      </c>
      <c r="AH24" s="22">
        <f t="shared" ref="AH24:AH26" si="15">AF24/AE24</f>
        <v>0.31363636363636366</v>
      </c>
      <c r="AI24" s="21">
        <v>89</v>
      </c>
      <c r="AJ24" s="21">
        <v>25</v>
      </c>
      <c r="AK24" s="21">
        <v>23</v>
      </c>
      <c r="AL24" s="21">
        <v>0</v>
      </c>
      <c r="AM24" s="20">
        <v>1</v>
      </c>
      <c r="AO24" s="19">
        <v>2</v>
      </c>
      <c r="AP24" s="20" t="s">
        <v>19</v>
      </c>
      <c r="AQ24" s="21">
        <v>46</v>
      </c>
      <c r="AR24" s="21">
        <v>30</v>
      </c>
      <c r="AS24" s="21">
        <v>16</v>
      </c>
      <c r="AT24" s="22">
        <f t="shared" ref="AT24:AT26" si="16">AS24/AQ24</f>
        <v>0.34782608695652173</v>
      </c>
      <c r="AU24" s="22">
        <f t="shared" ref="AU24:AU26" si="17">AS24/AR24</f>
        <v>0.53333333333333333</v>
      </c>
      <c r="AV24" s="21">
        <v>13</v>
      </c>
      <c r="AW24" s="21">
        <v>0</v>
      </c>
      <c r="AX24" s="21">
        <v>3</v>
      </c>
      <c r="AY24" s="21">
        <v>0</v>
      </c>
      <c r="AZ24" s="20">
        <v>0</v>
      </c>
      <c r="BA24" s="7"/>
      <c r="BB24" s="19">
        <v>2</v>
      </c>
      <c r="BC24" s="20" t="s">
        <v>19</v>
      </c>
      <c r="BD24" s="21">
        <v>4</v>
      </c>
      <c r="BE24" s="21">
        <v>2</v>
      </c>
      <c r="BF24" s="21">
        <v>2</v>
      </c>
      <c r="BG24" s="22">
        <f t="shared" ref="BG24:BG26" si="18">BF24/BD24</f>
        <v>0.5</v>
      </c>
      <c r="BH24" s="22">
        <f t="shared" ref="BH24:BH26" si="19">BF24/BE24</f>
        <v>1</v>
      </c>
      <c r="BI24" s="21">
        <v>2</v>
      </c>
      <c r="BJ24" s="21">
        <v>0</v>
      </c>
      <c r="BK24" s="21">
        <v>0</v>
      </c>
      <c r="BL24" s="21">
        <v>0</v>
      </c>
      <c r="BM24" s="20">
        <v>0</v>
      </c>
    </row>
    <row r="25" spans="1:65" x14ac:dyDescent="0.2">
      <c r="A25" s="7"/>
      <c r="B25" s="19">
        <v>3</v>
      </c>
      <c r="C25" s="20" t="s">
        <v>20</v>
      </c>
      <c r="D25" s="21">
        <v>3290</v>
      </c>
      <c r="E25" s="21">
        <v>3065</v>
      </c>
      <c r="F25" s="21">
        <v>742</v>
      </c>
      <c r="G25" s="22">
        <f t="shared" si="10"/>
        <v>0.22553191489361701</v>
      </c>
      <c r="H25" s="22">
        <f t="shared" si="11"/>
        <v>0.24208809135399673</v>
      </c>
      <c r="I25" s="21">
        <v>499</v>
      </c>
      <c r="J25" s="21">
        <v>12</v>
      </c>
      <c r="K25" s="21">
        <v>200</v>
      </c>
      <c r="L25" s="21">
        <v>21</v>
      </c>
      <c r="M25" s="20">
        <v>10</v>
      </c>
      <c r="N25" s="7"/>
      <c r="O25" s="19">
        <v>3</v>
      </c>
      <c r="P25" s="20" t="s">
        <v>20</v>
      </c>
      <c r="Q25" s="21">
        <v>2640</v>
      </c>
      <c r="R25" s="21">
        <v>2444</v>
      </c>
      <c r="S25" s="21">
        <v>527</v>
      </c>
      <c r="T25" s="22">
        <f t="shared" si="12"/>
        <v>0.19962121212121212</v>
      </c>
      <c r="U25" s="22">
        <f t="shared" si="13"/>
        <v>0.21563011456628478</v>
      </c>
      <c r="V25" s="21">
        <v>315</v>
      </c>
      <c r="W25" s="21">
        <v>11</v>
      </c>
      <c r="X25" s="21">
        <v>173</v>
      </c>
      <c r="Y25" s="21">
        <v>18</v>
      </c>
      <c r="Z25" s="20">
        <v>10</v>
      </c>
      <c r="AA25" s="7"/>
      <c r="AB25" s="19">
        <v>3</v>
      </c>
      <c r="AC25" s="20" t="s">
        <v>20</v>
      </c>
      <c r="AD25" s="21">
        <v>600</v>
      </c>
      <c r="AE25" s="21">
        <v>578</v>
      </c>
      <c r="AF25" s="21">
        <v>197</v>
      </c>
      <c r="AG25" s="22">
        <f t="shared" si="14"/>
        <v>0.32833333333333331</v>
      </c>
      <c r="AH25" s="22">
        <f t="shared" si="15"/>
        <v>0.34083044982698962</v>
      </c>
      <c r="AI25" s="21">
        <v>168</v>
      </c>
      <c r="AJ25" s="21">
        <v>1</v>
      </c>
      <c r="AK25" s="21">
        <v>25</v>
      </c>
      <c r="AL25" s="21">
        <v>3</v>
      </c>
      <c r="AM25" s="20">
        <v>0</v>
      </c>
      <c r="AO25" s="19">
        <v>3</v>
      </c>
      <c r="AP25" s="20" t="s">
        <v>20</v>
      </c>
      <c r="AQ25" s="21">
        <v>46</v>
      </c>
      <c r="AR25" s="21">
        <v>39</v>
      </c>
      <c r="AS25" s="21">
        <v>16</v>
      </c>
      <c r="AT25" s="22">
        <f t="shared" si="16"/>
        <v>0.34782608695652173</v>
      </c>
      <c r="AU25" s="22">
        <f t="shared" si="17"/>
        <v>0.41025641025641024</v>
      </c>
      <c r="AV25" s="21">
        <v>14</v>
      </c>
      <c r="AW25" s="21">
        <v>0</v>
      </c>
      <c r="AX25" s="21">
        <v>2</v>
      </c>
      <c r="AY25" s="21">
        <v>0</v>
      </c>
      <c r="AZ25" s="20">
        <v>0</v>
      </c>
      <c r="BA25" s="7"/>
      <c r="BB25" s="19">
        <v>3</v>
      </c>
      <c r="BC25" s="20" t="s">
        <v>20</v>
      </c>
      <c r="BD25" s="21">
        <v>4</v>
      </c>
      <c r="BE25" s="21">
        <v>4</v>
      </c>
      <c r="BF25" s="21">
        <v>2</v>
      </c>
      <c r="BG25" s="22">
        <f t="shared" si="18"/>
        <v>0.5</v>
      </c>
      <c r="BH25" s="22">
        <f t="shared" si="19"/>
        <v>0.5</v>
      </c>
      <c r="BI25" s="21">
        <v>2</v>
      </c>
      <c r="BJ25" s="21">
        <v>0</v>
      </c>
      <c r="BK25" s="21">
        <v>0</v>
      </c>
      <c r="BL25" s="21">
        <v>0</v>
      </c>
      <c r="BM25" s="20">
        <v>0</v>
      </c>
    </row>
    <row r="26" spans="1:65" x14ac:dyDescent="0.2">
      <c r="A26" s="7"/>
      <c r="B26" s="23">
        <v>4</v>
      </c>
      <c r="C26" s="17" t="s">
        <v>21</v>
      </c>
      <c r="D26" s="16">
        <v>3290</v>
      </c>
      <c r="E26" s="16">
        <v>3287</v>
      </c>
      <c r="F26" s="16">
        <v>852</v>
      </c>
      <c r="G26" s="24">
        <f t="shared" si="10"/>
        <v>0.2589665653495441</v>
      </c>
      <c r="H26" s="24">
        <f t="shared" si="11"/>
        <v>0.25920292059628841</v>
      </c>
      <c r="I26" s="16">
        <v>551</v>
      </c>
      <c r="J26" s="16">
        <v>13</v>
      </c>
      <c r="K26" s="16">
        <v>251</v>
      </c>
      <c r="L26" s="16">
        <v>28</v>
      </c>
      <c r="M26" s="17">
        <v>9</v>
      </c>
      <c r="N26" s="7"/>
      <c r="O26" s="23">
        <v>4</v>
      </c>
      <c r="P26" s="17" t="s">
        <v>21</v>
      </c>
      <c r="Q26" s="16">
        <v>2640</v>
      </c>
      <c r="R26" s="16">
        <v>2637</v>
      </c>
      <c r="S26" s="16">
        <v>619</v>
      </c>
      <c r="T26" s="24">
        <f t="shared" si="12"/>
        <v>0.23446969696969697</v>
      </c>
      <c r="U26" s="24">
        <f t="shared" si="13"/>
        <v>0.23473644292756921</v>
      </c>
      <c r="V26" s="16">
        <v>360</v>
      </c>
      <c r="W26" s="16">
        <v>12</v>
      </c>
      <c r="X26" s="16">
        <v>214</v>
      </c>
      <c r="Y26" s="16">
        <v>24</v>
      </c>
      <c r="Z26" s="17">
        <v>9</v>
      </c>
      <c r="AA26" s="7"/>
      <c r="AB26" s="23">
        <v>4</v>
      </c>
      <c r="AC26" s="17" t="s">
        <v>21</v>
      </c>
      <c r="AD26" s="16">
        <v>600</v>
      </c>
      <c r="AE26" s="16">
        <v>600</v>
      </c>
      <c r="AF26" s="16">
        <v>215</v>
      </c>
      <c r="AG26" s="24">
        <f t="shared" si="14"/>
        <v>0.35833333333333334</v>
      </c>
      <c r="AH26" s="24">
        <f t="shared" si="15"/>
        <v>0.35833333333333334</v>
      </c>
      <c r="AI26" s="16">
        <v>175</v>
      </c>
      <c r="AJ26" s="16">
        <v>1</v>
      </c>
      <c r="AK26" s="16">
        <v>35</v>
      </c>
      <c r="AL26" s="16">
        <v>4</v>
      </c>
      <c r="AM26" s="17">
        <v>0</v>
      </c>
      <c r="AO26" s="23">
        <v>4</v>
      </c>
      <c r="AP26" s="17" t="s">
        <v>21</v>
      </c>
      <c r="AQ26" s="16">
        <v>46</v>
      </c>
      <c r="AR26" s="16">
        <v>46</v>
      </c>
      <c r="AS26" s="16">
        <v>16</v>
      </c>
      <c r="AT26" s="24">
        <f t="shared" si="16"/>
        <v>0.34782608695652173</v>
      </c>
      <c r="AU26" s="24">
        <f t="shared" si="17"/>
        <v>0.34782608695652173</v>
      </c>
      <c r="AV26" s="16">
        <v>14</v>
      </c>
      <c r="AW26" s="16">
        <v>0</v>
      </c>
      <c r="AX26" s="16">
        <v>2</v>
      </c>
      <c r="AY26" s="16">
        <v>0</v>
      </c>
      <c r="AZ26" s="17">
        <v>0</v>
      </c>
      <c r="BA26" s="7"/>
      <c r="BB26" s="23">
        <v>4</v>
      </c>
      <c r="BC26" s="17" t="s">
        <v>21</v>
      </c>
      <c r="BD26" s="16">
        <v>4</v>
      </c>
      <c r="BE26" s="16">
        <v>4</v>
      </c>
      <c r="BF26" s="16">
        <v>2</v>
      </c>
      <c r="BG26" s="24">
        <f t="shared" si="18"/>
        <v>0.5</v>
      </c>
      <c r="BH26" s="24">
        <f t="shared" si="19"/>
        <v>0.5</v>
      </c>
      <c r="BI26" s="16">
        <v>2</v>
      </c>
      <c r="BJ26" s="16">
        <v>0</v>
      </c>
      <c r="BK26" s="16">
        <v>0</v>
      </c>
      <c r="BL26" s="16">
        <v>0</v>
      </c>
      <c r="BM26" s="17">
        <v>0</v>
      </c>
    </row>
    <row r="32" spans="1:65" x14ac:dyDescent="0.2">
      <c r="B32" s="1" t="s">
        <v>44</v>
      </c>
      <c r="C32" s="2"/>
      <c r="D32" s="2"/>
      <c r="E32" s="2"/>
      <c r="F32" s="2"/>
      <c r="G32" s="2"/>
      <c r="H32" s="3" t="s">
        <v>50</v>
      </c>
      <c r="I32" s="2"/>
      <c r="J32" s="2"/>
      <c r="K32" s="2"/>
      <c r="L32" s="2"/>
      <c r="M32" s="4"/>
      <c r="O32" s="1" t="s">
        <v>45</v>
      </c>
      <c r="P32" s="2"/>
      <c r="Q32" s="2"/>
      <c r="R32" s="2"/>
      <c r="S32" s="2"/>
      <c r="T32" s="2"/>
      <c r="U32" s="3" t="s">
        <v>50</v>
      </c>
      <c r="V32" s="2"/>
      <c r="W32" s="2"/>
      <c r="X32" s="2"/>
      <c r="Y32" s="2"/>
      <c r="Z32" s="4"/>
      <c r="AB32" s="84" t="s">
        <v>48</v>
      </c>
      <c r="AC32" s="85"/>
      <c r="AD32" s="85"/>
      <c r="AE32" s="85"/>
      <c r="AF32" s="85"/>
      <c r="AG32" s="85"/>
      <c r="AH32" s="84"/>
      <c r="AI32" s="85"/>
      <c r="AJ32" s="85"/>
      <c r="AK32" s="85"/>
      <c r="AL32" s="85"/>
      <c r="AM32" s="86"/>
    </row>
    <row r="33" spans="2:39" x14ac:dyDescent="0.2">
      <c r="B33" s="10"/>
      <c r="C33" s="6"/>
      <c r="D33" s="6"/>
      <c r="E33" s="6"/>
      <c r="F33" s="6"/>
      <c r="G33" s="6"/>
      <c r="H33" s="6"/>
      <c r="I33" s="121" t="s">
        <v>4</v>
      </c>
      <c r="J33" s="121"/>
      <c r="K33" s="121"/>
      <c r="L33" s="121"/>
      <c r="M33" s="122"/>
      <c r="O33" s="10"/>
      <c r="P33" s="6"/>
      <c r="Q33" s="6"/>
      <c r="R33" s="6"/>
      <c r="S33" s="6"/>
      <c r="T33" s="6"/>
      <c r="U33" s="6"/>
      <c r="V33" s="121" t="s">
        <v>4</v>
      </c>
      <c r="W33" s="121"/>
      <c r="X33" s="121"/>
      <c r="Y33" s="121"/>
      <c r="Z33" s="122"/>
      <c r="AB33" s="84"/>
      <c r="AC33" s="85"/>
      <c r="AD33" s="85"/>
      <c r="AE33" s="85"/>
      <c r="AF33" s="85"/>
      <c r="AG33" s="85"/>
      <c r="AH33" s="85"/>
      <c r="AI33" s="123"/>
      <c r="AJ33" s="123"/>
      <c r="AK33" s="123"/>
      <c r="AL33" s="123"/>
      <c r="AM33" s="123"/>
    </row>
    <row r="34" spans="2:39" x14ac:dyDescent="0.2">
      <c r="B34" s="13"/>
      <c r="C34" s="15"/>
      <c r="D34" s="34"/>
      <c r="E34" s="34"/>
      <c r="F34" s="34"/>
      <c r="G34" s="34"/>
      <c r="H34" s="34"/>
      <c r="I34" s="15" t="s">
        <v>3</v>
      </c>
      <c r="J34" s="15" t="s">
        <v>23</v>
      </c>
      <c r="K34" s="15" t="s">
        <v>3</v>
      </c>
      <c r="L34" s="15" t="s">
        <v>23</v>
      </c>
      <c r="M34" s="14" t="s">
        <v>25</v>
      </c>
      <c r="O34" s="13"/>
      <c r="P34" s="15"/>
      <c r="Q34" s="34"/>
      <c r="R34" s="34"/>
      <c r="S34" s="34"/>
      <c r="T34" s="34"/>
      <c r="U34" s="34"/>
      <c r="V34" s="15" t="s">
        <v>3</v>
      </c>
      <c r="W34" s="15" t="s">
        <v>23</v>
      </c>
      <c r="X34" s="15" t="s">
        <v>3</v>
      </c>
      <c r="Y34" s="15" t="s">
        <v>23</v>
      </c>
      <c r="Z34" s="14" t="s">
        <v>25</v>
      </c>
      <c r="AB34" s="87"/>
      <c r="AC34" s="87"/>
      <c r="AD34" s="88"/>
      <c r="AE34" s="88"/>
      <c r="AF34" s="88"/>
      <c r="AG34" s="88"/>
      <c r="AH34" s="88"/>
      <c r="AI34" s="87"/>
      <c r="AJ34" s="87"/>
      <c r="AK34" s="87"/>
      <c r="AL34" s="87"/>
      <c r="AM34" s="87"/>
    </row>
    <row r="35" spans="2:39" x14ac:dyDescent="0.2">
      <c r="B35" s="19"/>
      <c r="C35" s="21"/>
      <c r="D35" s="28" t="s">
        <v>15</v>
      </c>
      <c r="E35" s="28" t="s">
        <v>10</v>
      </c>
      <c r="F35" s="28" t="s">
        <v>10</v>
      </c>
      <c r="G35" s="28" t="s">
        <v>13</v>
      </c>
      <c r="H35" s="28" t="s">
        <v>17</v>
      </c>
      <c r="I35" s="21" t="s">
        <v>22</v>
      </c>
      <c r="J35" s="21" t="s">
        <v>24</v>
      </c>
      <c r="K35" s="21" t="s">
        <v>22</v>
      </c>
      <c r="L35" s="21" t="s">
        <v>22</v>
      </c>
      <c r="M35" s="20" t="s">
        <v>22</v>
      </c>
      <c r="O35" s="19"/>
      <c r="P35" s="21"/>
      <c r="Q35" s="28" t="s">
        <v>15</v>
      </c>
      <c r="R35" s="28" t="s">
        <v>10</v>
      </c>
      <c r="S35" s="28" t="s">
        <v>10</v>
      </c>
      <c r="T35" s="28" t="s">
        <v>13</v>
      </c>
      <c r="U35" s="28" t="s">
        <v>17</v>
      </c>
      <c r="V35" s="21" t="s">
        <v>22</v>
      </c>
      <c r="W35" s="21" t="s">
        <v>24</v>
      </c>
      <c r="X35" s="21" t="s">
        <v>22</v>
      </c>
      <c r="Y35" s="21" t="s">
        <v>22</v>
      </c>
      <c r="Z35" s="20" t="s">
        <v>22</v>
      </c>
      <c r="AB35" s="87"/>
      <c r="AC35" s="87"/>
      <c r="AD35" s="89"/>
      <c r="AE35" s="89"/>
      <c r="AF35" s="89"/>
      <c r="AG35" s="89"/>
      <c r="AH35" s="89"/>
      <c r="AI35" s="87"/>
      <c r="AJ35" s="87"/>
      <c r="AK35" s="87"/>
      <c r="AL35" s="87"/>
      <c r="AM35" s="87"/>
    </row>
    <row r="36" spans="2:39" x14ac:dyDescent="0.2">
      <c r="B36" s="8" t="s">
        <v>1</v>
      </c>
      <c r="C36" s="11" t="s">
        <v>2</v>
      </c>
      <c r="D36" s="11" t="s">
        <v>16</v>
      </c>
      <c r="E36" s="11" t="s">
        <v>11</v>
      </c>
      <c r="F36" s="11" t="s">
        <v>12</v>
      </c>
      <c r="G36" s="12" t="s">
        <v>12</v>
      </c>
      <c r="H36" s="12" t="s">
        <v>14</v>
      </c>
      <c r="I36" s="16" t="s">
        <v>5</v>
      </c>
      <c r="J36" s="16" t="s">
        <v>6</v>
      </c>
      <c r="K36" s="16" t="s">
        <v>7</v>
      </c>
      <c r="L36" s="16" t="s">
        <v>8</v>
      </c>
      <c r="M36" s="17" t="s">
        <v>9</v>
      </c>
      <c r="O36" s="8" t="s">
        <v>1</v>
      </c>
      <c r="P36" s="11" t="s">
        <v>2</v>
      </c>
      <c r="Q36" s="11" t="s">
        <v>16</v>
      </c>
      <c r="R36" s="11" t="s">
        <v>11</v>
      </c>
      <c r="S36" s="11" t="s">
        <v>12</v>
      </c>
      <c r="T36" s="12" t="s">
        <v>12</v>
      </c>
      <c r="U36" s="12" t="s">
        <v>14</v>
      </c>
      <c r="V36" s="16" t="s">
        <v>5</v>
      </c>
      <c r="W36" s="16" t="s">
        <v>6</v>
      </c>
      <c r="X36" s="16" t="s">
        <v>7</v>
      </c>
      <c r="Y36" s="16" t="s">
        <v>8</v>
      </c>
      <c r="Z36" s="17" t="s">
        <v>9</v>
      </c>
      <c r="AB36" s="90"/>
      <c r="AC36" s="91"/>
      <c r="AD36" s="91"/>
      <c r="AE36" s="91"/>
      <c r="AF36" s="91"/>
      <c r="AG36" s="89"/>
      <c r="AH36" s="89"/>
      <c r="AI36" s="87"/>
      <c r="AJ36" s="87"/>
      <c r="AK36" s="87"/>
      <c r="AL36" s="87"/>
      <c r="AM36" s="87"/>
    </row>
    <row r="37" spans="2:39" x14ac:dyDescent="0.2">
      <c r="B37" s="9" t="s">
        <v>3</v>
      </c>
      <c r="C37" s="18"/>
      <c r="D37" s="25"/>
      <c r="E37" s="26"/>
      <c r="F37" s="26"/>
      <c r="G37" s="26"/>
      <c r="H37" s="26"/>
      <c r="I37" s="26"/>
      <c r="J37" s="26"/>
      <c r="K37" s="26"/>
      <c r="L37" s="26"/>
      <c r="M37" s="27"/>
      <c r="O37" s="9" t="s">
        <v>3</v>
      </c>
      <c r="P37" s="18"/>
      <c r="Q37" s="25"/>
      <c r="R37" s="26"/>
      <c r="S37" s="26"/>
      <c r="T37" s="26"/>
      <c r="U37" s="26"/>
      <c r="V37" s="26"/>
      <c r="W37" s="26"/>
      <c r="X37" s="26"/>
      <c r="Y37" s="26"/>
      <c r="Z37" s="27"/>
      <c r="AB37" s="90"/>
      <c r="AC37" s="92"/>
      <c r="AD37" s="92"/>
      <c r="AE37" s="87"/>
      <c r="AF37" s="87"/>
      <c r="AG37" s="87"/>
      <c r="AH37" s="87"/>
      <c r="AI37" s="87"/>
      <c r="AJ37" s="87"/>
      <c r="AK37" s="87"/>
      <c r="AL37" s="87"/>
      <c r="AM37" s="87"/>
    </row>
    <row r="38" spans="2:39" x14ac:dyDescent="0.2">
      <c r="B38" s="19">
        <v>1</v>
      </c>
      <c r="C38" s="20" t="s">
        <v>18</v>
      </c>
      <c r="D38" s="21">
        <v>1458</v>
      </c>
      <c r="E38" s="21">
        <v>1004</v>
      </c>
      <c r="F38" s="21">
        <v>190</v>
      </c>
      <c r="G38" s="22">
        <f>F38/D38</f>
        <v>0.13031550068587106</v>
      </c>
      <c r="H38" s="22">
        <f>F38/E38</f>
        <v>0.18924302788844621</v>
      </c>
      <c r="I38" s="21">
        <v>109</v>
      </c>
      <c r="J38" s="21">
        <v>22</v>
      </c>
      <c r="K38" s="21">
        <v>32</v>
      </c>
      <c r="L38" s="21">
        <v>8</v>
      </c>
      <c r="M38" s="20">
        <v>19</v>
      </c>
      <c r="O38" s="19">
        <v>1</v>
      </c>
      <c r="P38" s="20" t="s">
        <v>18</v>
      </c>
      <c r="Q38" s="21">
        <v>416</v>
      </c>
      <c r="R38" s="21">
        <v>293</v>
      </c>
      <c r="S38" s="21">
        <v>52</v>
      </c>
      <c r="T38" s="22">
        <f>S38/Q38</f>
        <v>0.125</v>
      </c>
      <c r="U38" s="22">
        <f>S38/R38</f>
        <v>0.17747440273037543</v>
      </c>
      <c r="V38" s="21">
        <v>30</v>
      </c>
      <c r="W38" s="21">
        <v>0</v>
      </c>
      <c r="X38" s="21">
        <v>15</v>
      </c>
      <c r="Y38" s="21">
        <v>2</v>
      </c>
      <c r="Z38" s="20">
        <v>5</v>
      </c>
      <c r="AB38" s="87"/>
      <c r="AC38" s="87"/>
      <c r="AD38" s="87"/>
      <c r="AE38" s="87"/>
      <c r="AF38" s="87"/>
      <c r="AG38" s="46"/>
      <c r="AH38" s="46"/>
      <c r="AI38" s="87"/>
      <c r="AJ38" s="87"/>
      <c r="AK38" s="87"/>
      <c r="AL38" s="87"/>
      <c r="AM38" s="87"/>
    </row>
    <row r="39" spans="2:39" x14ac:dyDescent="0.2">
      <c r="B39" s="19">
        <v>2</v>
      </c>
      <c r="C39" s="20" t="s">
        <v>19</v>
      </c>
      <c r="D39" s="21">
        <v>1458</v>
      </c>
      <c r="E39" s="21">
        <v>1072</v>
      </c>
      <c r="F39" s="21">
        <v>191</v>
      </c>
      <c r="G39" s="22">
        <f t="shared" ref="G39:G41" si="20">F39/D39</f>
        <v>0.13100137174211249</v>
      </c>
      <c r="H39" s="22">
        <f t="shared" ref="H39:H41" si="21">F39/E39</f>
        <v>0.17817164179104478</v>
      </c>
      <c r="I39" s="21">
        <v>109</v>
      </c>
      <c r="J39" s="21">
        <v>24</v>
      </c>
      <c r="K39" s="21">
        <v>33</v>
      </c>
      <c r="L39" s="21">
        <v>8</v>
      </c>
      <c r="M39" s="20">
        <v>17</v>
      </c>
      <c r="O39" s="19">
        <v>2</v>
      </c>
      <c r="P39" s="20" t="s">
        <v>19</v>
      </c>
      <c r="Q39" s="21">
        <v>416</v>
      </c>
      <c r="R39" s="21">
        <v>308</v>
      </c>
      <c r="S39" s="21">
        <v>52</v>
      </c>
      <c r="T39" s="22">
        <f t="shared" ref="T39:T41" si="22">S39/Q39</f>
        <v>0.125</v>
      </c>
      <c r="U39" s="22">
        <f t="shared" ref="U39:U41" si="23">S39/R39</f>
        <v>0.16883116883116883</v>
      </c>
      <c r="V39" s="21">
        <v>30</v>
      </c>
      <c r="W39" s="21">
        <v>0</v>
      </c>
      <c r="X39" s="21">
        <v>15</v>
      </c>
      <c r="Y39" s="21">
        <v>2</v>
      </c>
      <c r="Z39" s="20">
        <v>5</v>
      </c>
      <c r="AB39" s="87"/>
      <c r="AC39" s="87"/>
      <c r="AD39" s="87"/>
      <c r="AE39" s="87"/>
      <c r="AF39" s="87"/>
      <c r="AG39" s="46"/>
      <c r="AH39" s="46"/>
      <c r="AI39" s="87"/>
      <c r="AJ39" s="87"/>
      <c r="AK39" s="87"/>
      <c r="AL39" s="87"/>
      <c r="AM39" s="87"/>
    </row>
    <row r="40" spans="2:39" x14ac:dyDescent="0.2">
      <c r="B40" s="19">
        <v>3</v>
      </c>
      <c r="C40" s="20" t="s">
        <v>20</v>
      </c>
      <c r="D40" s="21">
        <v>1458</v>
      </c>
      <c r="E40" s="21">
        <v>1347</v>
      </c>
      <c r="F40" s="21">
        <v>285</v>
      </c>
      <c r="G40" s="22">
        <f t="shared" si="20"/>
        <v>0.19547325102880658</v>
      </c>
      <c r="H40" s="22">
        <f t="shared" si="21"/>
        <v>0.21158129175946547</v>
      </c>
      <c r="I40" s="21">
        <v>192</v>
      </c>
      <c r="J40" s="21">
        <v>23</v>
      </c>
      <c r="K40" s="21">
        <v>46</v>
      </c>
      <c r="L40" s="21">
        <v>10</v>
      </c>
      <c r="M40" s="20">
        <v>14</v>
      </c>
      <c r="O40" s="19">
        <v>3</v>
      </c>
      <c r="P40" s="20" t="s">
        <v>20</v>
      </c>
      <c r="Q40" s="21">
        <v>416</v>
      </c>
      <c r="R40" s="21">
        <v>383</v>
      </c>
      <c r="S40" s="21">
        <v>73</v>
      </c>
      <c r="T40" s="22">
        <f t="shared" si="22"/>
        <v>0.17548076923076922</v>
      </c>
      <c r="U40" s="22">
        <f t="shared" si="23"/>
        <v>0.1906005221932115</v>
      </c>
      <c r="V40" s="21">
        <v>41</v>
      </c>
      <c r="W40" s="21">
        <v>1</v>
      </c>
      <c r="X40" s="21">
        <v>23</v>
      </c>
      <c r="Y40" s="21">
        <v>4</v>
      </c>
      <c r="Z40" s="20">
        <v>4</v>
      </c>
      <c r="AB40" s="87"/>
      <c r="AC40" s="87"/>
      <c r="AD40" s="87"/>
      <c r="AE40" s="87"/>
      <c r="AF40" s="87"/>
      <c r="AG40" s="46"/>
      <c r="AH40" s="46"/>
      <c r="AI40" s="87"/>
      <c r="AJ40" s="87"/>
      <c r="AK40" s="87"/>
      <c r="AL40" s="87"/>
      <c r="AM40" s="87"/>
    </row>
    <row r="41" spans="2:39" x14ac:dyDescent="0.2">
      <c r="B41" s="23">
        <v>4</v>
      </c>
      <c r="C41" s="17" t="s">
        <v>21</v>
      </c>
      <c r="D41" s="16">
        <v>1458</v>
      </c>
      <c r="E41" s="16">
        <v>1456</v>
      </c>
      <c r="F41" s="16">
        <v>337</v>
      </c>
      <c r="G41" s="24">
        <f t="shared" si="20"/>
        <v>0.23113854595336078</v>
      </c>
      <c r="H41" s="24">
        <f t="shared" si="21"/>
        <v>0.23145604395604397</v>
      </c>
      <c r="I41" s="16">
        <v>235</v>
      </c>
      <c r="J41" s="16">
        <v>23</v>
      </c>
      <c r="K41" s="16">
        <v>54</v>
      </c>
      <c r="L41" s="16">
        <v>11</v>
      </c>
      <c r="M41" s="17">
        <v>14</v>
      </c>
      <c r="O41" s="23">
        <v>4</v>
      </c>
      <c r="P41" s="17" t="s">
        <v>21</v>
      </c>
      <c r="Q41" s="16">
        <v>416</v>
      </c>
      <c r="R41" s="16">
        <v>416</v>
      </c>
      <c r="S41" s="16">
        <v>90</v>
      </c>
      <c r="T41" s="24">
        <f t="shared" si="22"/>
        <v>0.21634615384615385</v>
      </c>
      <c r="U41" s="24">
        <f t="shared" si="23"/>
        <v>0.21634615384615385</v>
      </c>
      <c r="V41" s="16">
        <v>51</v>
      </c>
      <c r="W41" s="16">
        <v>1</v>
      </c>
      <c r="X41" s="16">
        <v>28</v>
      </c>
      <c r="Y41" s="16">
        <v>6</v>
      </c>
      <c r="Z41" s="17">
        <v>4</v>
      </c>
      <c r="AB41" s="87"/>
      <c r="AC41" s="87"/>
      <c r="AD41" s="87"/>
      <c r="AE41" s="87"/>
      <c r="AF41" s="87"/>
      <c r="AG41" s="46"/>
      <c r="AH41" s="46"/>
      <c r="AI41" s="87"/>
      <c r="AJ41" s="87"/>
      <c r="AK41" s="87"/>
      <c r="AL41" s="87"/>
      <c r="AM41" s="87"/>
    </row>
    <row r="42" spans="2:39" x14ac:dyDescent="0.2"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</row>
    <row r="43" spans="2:39" x14ac:dyDescent="0.2"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</row>
    <row r="44" spans="2:39" x14ac:dyDescent="0.2"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</row>
    <row r="45" spans="2:39" x14ac:dyDescent="0.2"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</row>
    <row r="46" spans="2:39" x14ac:dyDescent="0.2"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</row>
    <row r="47" spans="2:39" x14ac:dyDescent="0.2">
      <c r="B47" s="1" t="s">
        <v>46</v>
      </c>
      <c r="C47" s="2"/>
      <c r="D47" s="2"/>
      <c r="E47" s="2"/>
      <c r="F47" s="2"/>
      <c r="G47" s="2"/>
      <c r="H47" s="3" t="s">
        <v>50</v>
      </c>
      <c r="I47" s="2"/>
      <c r="J47" s="2"/>
      <c r="K47" s="2"/>
      <c r="L47" s="2"/>
      <c r="M47" s="4"/>
      <c r="O47" s="1" t="s">
        <v>47</v>
      </c>
      <c r="P47" s="2"/>
      <c r="Q47" s="2"/>
      <c r="R47" s="2"/>
      <c r="S47" s="2"/>
      <c r="T47" s="2"/>
      <c r="U47" s="3" t="s">
        <v>50</v>
      </c>
      <c r="V47" s="2"/>
      <c r="W47" s="2"/>
      <c r="X47" s="2"/>
      <c r="Y47" s="2"/>
      <c r="Z47" s="4"/>
      <c r="AB47" s="84"/>
      <c r="AC47" s="85"/>
      <c r="AD47" s="85"/>
      <c r="AE47" s="85"/>
      <c r="AF47" s="85"/>
      <c r="AG47" s="85"/>
      <c r="AH47" s="84"/>
      <c r="AI47" s="85"/>
      <c r="AJ47" s="85"/>
      <c r="AK47" s="85"/>
      <c r="AL47" s="85"/>
      <c r="AM47" s="86"/>
    </row>
    <row r="48" spans="2:39" x14ac:dyDescent="0.2">
      <c r="B48" s="10"/>
      <c r="C48" s="6"/>
      <c r="D48" s="6"/>
      <c r="E48" s="6"/>
      <c r="F48" s="6"/>
      <c r="G48" s="6"/>
      <c r="H48" s="6"/>
      <c r="I48" s="121" t="s">
        <v>4</v>
      </c>
      <c r="J48" s="121"/>
      <c r="K48" s="121"/>
      <c r="L48" s="121"/>
      <c r="M48" s="122"/>
      <c r="O48" s="10"/>
      <c r="P48" s="6"/>
      <c r="Q48" s="6"/>
      <c r="R48" s="6"/>
      <c r="S48" s="6"/>
      <c r="T48" s="6"/>
      <c r="U48" s="6"/>
      <c r="V48" s="121" t="s">
        <v>4</v>
      </c>
      <c r="W48" s="121"/>
      <c r="X48" s="121"/>
      <c r="Y48" s="121"/>
      <c r="Z48" s="122"/>
      <c r="AB48" s="84"/>
      <c r="AC48" s="85"/>
      <c r="AD48" s="85"/>
      <c r="AE48" s="85"/>
      <c r="AF48" s="85"/>
      <c r="AG48" s="85"/>
      <c r="AH48" s="85"/>
      <c r="AI48" s="123"/>
      <c r="AJ48" s="123"/>
      <c r="AK48" s="123"/>
      <c r="AL48" s="123"/>
      <c r="AM48" s="123"/>
    </row>
    <row r="49" spans="2:39" x14ac:dyDescent="0.2">
      <c r="B49" s="13"/>
      <c r="C49" s="15"/>
      <c r="D49" s="34"/>
      <c r="E49" s="34"/>
      <c r="F49" s="34"/>
      <c r="G49" s="34"/>
      <c r="H49" s="34"/>
      <c r="I49" s="15" t="s">
        <v>3</v>
      </c>
      <c r="J49" s="15" t="s">
        <v>23</v>
      </c>
      <c r="K49" s="15" t="s">
        <v>3</v>
      </c>
      <c r="L49" s="15" t="s">
        <v>23</v>
      </c>
      <c r="M49" s="14" t="s">
        <v>25</v>
      </c>
      <c r="O49" s="13"/>
      <c r="P49" s="15"/>
      <c r="Q49" s="34"/>
      <c r="R49" s="34"/>
      <c r="S49" s="34"/>
      <c r="T49" s="34"/>
      <c r="U49" s="34"/>
      <c r="V49" s="15" t="s">
        <v>3</v>
      </c>
      <c r="W49" s="15" t="s">
        <v>23</v>
      </c>
      <c r="X49" s="15" t="s">
        <v>3</v>
      </c>
      <c r="Y49" s="15" t="s">
        <v>23</v>
      </c>
      <c r="Z49" s="14" t="s">
        <v>25</v>
      </c>
      <c r="AB49" s="87"/>
      <c r="AC49" s="87"/>
      <c r="AD49" s="88"/>
      <c r="AE49" s="88"/>
      <c r="AF49" s="88"/>
      <c r="AG49" s="88"/>
      <c r="AH49" s="88"/>
      <c r="AI49" s="87"/>
      <c r="AJ49" s="87"/>
      <c r="AK49" s="87"/>
      <c r="AL49" s="87"/>
      <c r="AM49" s="87"/>
    </row>
    <row r="50" spans="2:39" x14ac:dyDescent="0.2">
      <c r="B50" s="19"/>
      <c r="C50" s="21"/>
      <c r="D50" s="28" t="s">
        <v>15</v>
      </c>
      <c r="E50" s="28" t="s">
        <v>10</v>
      </c>
      <c r="F50" s="28" t="s">
        <v>10</v>
      </c>
      <c r="G50" s="28" t="s">
        <v>13</v>
      </c>
      <c r="H50" s="28" t="s">
        <v>17</v>
      </c>
      <c r="I50" s="21" t="s">
        <v>22</v>
      </c>
      <c r="J50" s="21" t="s">
        <v>24</v>
      </c>
      <c r="K50" s="21" t="s">
        <v>22</v>
      </c>
      <c r="L50" s="21" t="s">
        <v>22</v>
      </c>
      <c r="M50" s="20" t="s">
        <v>22</v>
      </c>
      <c r="O50" s="19"/>
      <c r="P50" s="21"/>
      <c r="Q50" s="28" t="s">
        <v>15</v>
      </c>
      <c r="R50" s="28" t="s">
        <v>10</v>
      </c>
      <c r="S50" s="28" t="s">
        <v>10</v>
      </c>
      <c r="T50" s="28" t="s">
        <v>13</v>
      </c>
      <c r="U50" s="28" t="s">
        <v>17</v>
      </c>
      <c r="V50" s="21" t="s">
        <v>22</v>
      </c>
      <c r="W50" s="21" t="s">
        <v>24</v>
      </c>
      <c r="X50" s="21" t="s">
        <v>22</v>
      </c>
      <c r="Y50" s="21" t="s">
        <v>22</v>
      </c>
      <c r="Z50" s="20" t="s">
        <v>22</v>
      </c>
      <c r="AB50" s="87"/>
      <c r="AC50" s="87"/>
      <c r="AD50" s="89"/>
      <c r="AE50" s="89"/>
      <c r="AF50" s="89"/>
      <c r="AG50" s="89"/>
      <c r="AH50" s="89"/>
      <c r="AI50" s="87"/>
      <c r="AJ50" s="87"/>
      <c r="AK50" s="87"/>
      <c r="AL50" s="87"/>
      <c r="AM50" s="87"/>
    </row>
    <row r="51" spans="2:39" x14ac:dyDescent="0.2">
      <c r="B51" s="8" t="s">
        <v>1</v>
      </c>
      <c r="C51" s="11" t="s">
        <v>2</v>
      </c>
      <c r="D51" s="11" t="s">
        <v>16</v>
      </c>
      <c r="E51" s="11" t="s">
        <v>11</v>
      </c>
      <c r="F51" s="11" t="s">
        <v>12</v>
      </c>
      <c r="G51" s="12" t="s">
        <v>12</v>
      </c>
      <c r="H51" s="12" t="s">
        <v>14</v>
      </c>
      <c r="I51" s="16" t="s">
        <v>5</v>
      </c>
      <c r="J51" s="16" t="s">
        <v>6</v>
      </c>
      <c r="K51" s="16" t="s">
        <v>7</v>
      </c>
      <c r="L51" s="16" t="s">
        <v>8</v>
      </c>
      <c r="M51" s="17" t="s">
        <v>9</v>
      </c>
      <c r="O51" s="8" t="s">
        <v>1</v>
      </c>
      <c r="P51" s="11" t="s">
        <v>2</v>
      </c>
      <c r="Q51" s="11" t="s">
        <v>16</v>
      </c>
      <c r="R51" s="11" t="s">
        <v>11</v>
      </c>
      <c r="S51" s="11" t="s">
        <v>12</v>
      </c>
      <c r="T51" s="12" t="s">
        <v>12</v>
      </c>
      <c r="U51" s="12" t="s">
        <v>14</v>
      </c>
      <c r="V51" s="16" t="s">
        <v>5</v>
      </c>
      <c r="W51" s="16" t="s">
        <v>6</v>
      </c>
      <c r="X51" s="16" t="s">
        <v>7</v>
      </c>
      <c r="Y51" s="16" t="s">
        <v>8</v>
      </c>
      <c r="Z51" s="17" t="s">
        <v>9</v>
      </c>
      <c r="AB51" s="90"/>
      <c r="AC51" s="91"/>
      <c r="AD51" s="91"/>
      <c r="AE51" s="91"/>
      <c r="AF51" s="91"/>
      <c r="AG51" s="89"/>
      <c r="AH51" s="89"/>
      <c r="AI51" s="87"/>
      <c r="AJ51" s="87"/>
      <c r="AK51" s="87"/>
      <c r="AL51" s="87"/>
      <c r="AM51" s="87"/>
    </row>
    <row r="52" spans="2:39" x14ac:dyDescent="0.2">
      <c r="B52" s="9" t="s">
        <v>3</v>
      </c>
      <c r="C52" s="18"/>
      <c r="D52" s="25"/>
      <c r="E52" s="26"/>
      <c r="F52" s="26"/>
      <c r="G52" s="26"/>
      <c r="H52" s="26"/>
      <c r="I52" s="26"/>
      <c r="J52" s="26"/>
      <c r="K52" s="26"/>
      <c r="L52" s="26"/>
      <c r="M52" s="27"/>
      <c r="O52" s="9" t="s">
        <v>3</v>
      </c>
      <c r="P52" s="18"/>
      <c r="Q52" s="25"/>
      <c r="R52" s="26"/>
      <c r="S52" s="26"/>
      <c r="T52" s="26"/>
      <c r="U52" s="26"/>
      <c r="V52" s="26"/>
      <c r="W52" s="26"/>
      <c r="X52" s="26"/>
      <c r="Y52" s="26"/>
      <c r="Z52" s="27"/>
      <c r="AB52" s="90"/>
      <c r="AC52" s="92"/>
      <c r="AD52" s="92"/>
      <c r="AE52" s="87"/>
      <c r="AF52" s="87"/>
      <c r="AG52" s="87"/>
      <c r="AH52" s="87"/>
      <c r="AI52" s="87"/>
      <c r="AJ52" s="87"/>
      <c r="AK52" s="87"/>
      <c r="AL52" s="87"/>
      <c r="AM52" s="87"/>
    </row>
    <row r="53" spans="2:39" x14ac:dyDescent="0.2">
      <c r="B53" s="19">
        <v>1</v>
      </c>
      <c r="C53" s="20" t="s">
        <v>18</v>
      </c>
      <c r="D53" s="21">
        <v>501</v>
      </c>
      <c r="E53" s="21">
        <v>356</v>
      </c>
      <c r="F53" s="21">
        <v>89</v>
      </c>
      <c r="G53" s="22">
        <f>F53/D53</f>
        <v>0.17764471057884232</v>
      </c>
      <c r="H53" s="22">
        <f>F53/E53</f>
        <v>0.25</v>
      </c>
      <c r="I53" s="21">
        <v>47</v>
      </c>
      <c r="J53" s="21">
        <v>4</v>
      </c>
      <c r="K53" s="21">
        <v>27</v>
      </c>
      <c r="L53" s="21">
        <v>6</v>
      </c>
      <c r="M53" s="20">
        <v>5</v>
      </c>
      <c r="O53" s="19">
        <v>1</v>
      </c>
      <c r="P53" s="20" t="s">
        <v>18</v>
      </c>
      <c r="Q53" s="21">
        <v>119</v>
      </c>
      <c r="R53" s="21">
        <v>94</v>
      </c>
      <c r="S53" s="21">
        <v>35</v>
      </c>
      <c r="T53" s="22">
        <f>S53/Q53</f>
        <v>0.29411764705882354</v>
      </c>
      <c r="U53" s="22">
        <f>S53/R53</f>
        <v>0.37234042553191488</v>
      </c>
      <c r="V53" s="21">
        <v>7</v>
      </c>
      <c r="W53" s="21">
        <v>0</v>
      </c>
      <c r="X53" s="21">
        <v>23</v>
      </c>
      <c r="Y53" s="21">
        <v>2</v>
      </c>
      <c r="Z53" s="20">
        <v>3</v>
      </c>
      <c r="AB53" s="87"/>
      <c r="AC53" s="87"/>
      <c r="AD53" s="87"/>
      <c r="AE53" s="87"/>
      <c r="AF53" s="87"/>
      <c r="AG53" s="46"/>
      <c r="AH53" s="46"/>
      <c r="AI53" s="87"/>
      <c r="AJ53" s="87"/>
      <c r="AK53" s="87"/>
      <c r="AL53" s="87"/>
      <c r="AM53" s="87"/>
    </row>
    <row r="54" spans="2:39" x14ac:dyDescent="0.2">
      <c r="B54" s="19">
        <v>2</v>
      </c>
      <c r="C54" s="20" t="s">
        <v>19</v>
      </c>
      <c r="D54" s="21">
        <v>501</v>
      </c>
      <c r="E54" s="21">
        <v>380</v>
      </c>
      <c r="F54" s="21">
        <v>89</v>
      </c>
      <c r="G54" s="22">
        <f t="shared" ref="G54:G56" si="24">F54/D54</f>
        <v>0.17764471057884232</v>
      </c>
      <c r="H54" s="22">
        <f t="shared" ref="H54:H56" si="25">F54/E54</f>
        <v>0.23421052631578948</v>
      </c>
      <c r="I54" s="21">
        <v>47</v>
      </c>
      <c r="J54" s="21">
        <v>4</v>
      </c>
      <c r="K54" s="21">
        <v>27</v>
      </c>
      <c r="L54" s="21">
        <v>6</v>
      </c>
      <c r="M54" s="20">
        <v>5</v>
      </c>
      <c r="O54" s="19">
        <v>2</v>
      </c>
      <c r="P54" s="20" t="s">
        <v>19</v>
      </c>
      <c r="Q54" s="21">
        <v>119</v>
      </c>
      <c r="R54" s="21">
        <v>99</v>
      </c>
      <c r="S54" s="21">
        <v>35</v>
      </c>
      <c r="T54" s="22">
        <f t="shared" ref="T54:T56" si="26">S54/Q54</f>
        <v>0.29411764705882354</v>
      </c>
      <c r="U54" s="22">
        <f t="shared" ref="U54:U56" si="27">S54/R54</f>
        <v>0.35353535353535354</v>
      </c>
      <c r="V54" s="21">
        <v>7</v>
      </c>
      <c r="W54" s="21">
        <v>0</v>
      </c>
      <c r="X54" s="21">
        <v>23</v>
      </c>
      <c r="Y54" s="21">
        <v>2</v>
      </c>
      <c r="Z54" s="20">
        <v>3</v>
      </c>
      <c r="AB54" s="87"/>
      <c r="AC54" s="87"/>
      <c r="AD54" s="87"/>
      <c r="AE54" s="87"/>
      <c r="AF54" s="87"/>
      <c r="AG54" s="46"/>
      <c r="AH54" s="46"/>
      <c r="AI54" s="87"/>
      <c r="AJ54" s="87"/>
      <c r="AK54" s="87"/>
      <c r="AL54" s="87"/>
      <c r="AM54" s="87"/>
    </row>
    <row r="55" spans="2:39" x14ac:dyDescent="0.2">
      <c r="B55" s="19">
        <v>3</v>
      </c>
      <c r="C55" s="20" t="s">
        <v>20</v>
      </c>
      <c r="D55" s="21">
        <v>501</v>
      </c>
      <c r="E55" s="21">
        <v>468</v>
      </c>
      <c r="F55" s="21">
        <v>126</v>
      </c>
      <c r="G55" s="22">
        <f t="shared" si="24"/>
        <v>0.25149700598802394</v>
      </c>
      <c r="H55" s="22">
        <f t="shared" si="25"/>
        <v>0.26923076923076922</v>
      </c>
      <c r="I55" s="21">
        <v>70</v>
      </c>
      <c r="J55" s="21">
        <v>5</v>
      </c>
      <c r="K55" s="21">
        <v>37</v>
      </c>
      <c r="L55" s="21">
        <v>10</v>
      </c>
      <c r="M55" s="20">
        <v>4</v>
      </c>
      <c r="O55" s="19">
        <v>3</v>
      </c>
      <c r="P55" s="20" t="s">
        <v>20</v>
      </c>
      <c r="Q55" s="21">
        <v>119</v>
      </c>
      <c r="R55" s="21">
        <v>113</v>
      </c>
      <c r="S55" s="21">
        <v>45</v>
      </c>
      <c r="T55" s="22">
        <f t="shared" si="26"/>
        <v>0.37815126050420167</v>
      </c>
      <c r="U55" s="22">
        <f t="shared" si="27"/>
        <v>0.39823008849557523</v>
      </c>
      <c r="V55" s="21">
        <v>9</v>
      </c>
      <c r="W55" s="21">
        <v>0</v>
      </c>
      <c r="X55" s="21">
        <v>30</v>
      </c>
      <c r="Y55" s="21">
        <v>4</v>
      </c>
      <c r="Z55" s="20">
        <v>2</v>
      </c>
      <c r="AB55" s="87"/>
      <c r="AC55" s="87"/>
      <c r="AD55" s="87"/>
      <c r="AE55" s="87"/>
      <c r="AF55" s="87"/>
      <c r="AG55" s="46"/>
      <c r="AH55" s="46"/>
      <c r="AI55" s="87"/>
      <c r="AJ55" s="87"/>
      <c r="AK55" s="87"/>
      <c r="AL55" s="87"/>
      <c r="AM55" s="87"/>
    </row>
    <row r="56" spans="2:39" x14ac:dyDescent="0.2">
      <c r="B56" s="23">
        <v>4</v>
      </c>
      <c r="C56" s="17" t="s">
        <v>21</v>
      </c>
      <c r="D56" s="16">
        <v>501</v>
      </c>
      <c r="E56" s="16">
        <v>501</v>
      </c>
      <c r="F56" s="16">
        <v>138</v>
      </c>
      <c r="G56" s="24">
        <f t="shared" si="24"/>
        <v>0.27544910179640719</v>
      </c>
      <c r="H56" s="24">
        <f t="shared" si="25"/>
        <v>0.27544910179640719</v>
      </c>
      <c r="I56" s="16">
        <v>84</v>
      </c>
      <c r="J56" s="16">
        <v>5</v>
      </c>
      <c r="K56" s="16">
        <v>39</v>
      </c>
      <c r="L56" s="16">
        <v>6</v>
      </c>
      <c r="M56" s="17">
        <v>4</v>
      </c>
      <c r="O56" s="23">
        <v>4</v>
      </c>
      <c r="P56" s="17" t="s">
        <v>21</v>
      </c>
      <c r="Q56" s="16">
        <v>119</v>
      </c>
      <c r="R56" s="16">
        <v>119</v>
      </c>
      <c r="S56" s="16">
        <v>50</v>
      </c>
      <c r="T56" s="24">
        <f t="shared" si="26"/>
        <v>0.42016806722689076</v>
      </c>
      <c r="U56" s="24">
        <f t="shared" si="27"/>
        <v>0.42016806722689076</v>
      </c>
      <c r="V56" s="16">
        <v>10</v>
      </c>
      <c r="W56" s="16">
        <v>0</v>
      </c>
      <c r="X56" s="16">
        <v>34</v>
      </c>
      <c r="Y56" s="16">
        <v>4</v>
      </c>
      <c r="Z56" s="17">
        <v>2</v>
      </c>
      <c r="AB56" s="87"/>
      <c r="AC56" s="87"/>
      <c r="AD56" s="87"/>
      <c r="AE56" s="87"/>
      <c r="AF56" s="87"/>
      <c r="AG56" s="46"/>
      <c r="AH56" s="46"/>
      <c r="AI56" s="87"/>
      <c r="AJ56" s="87"/>
      <c r="AK56" s="87"/>
      <c r="AL56" s="87"/>
      <c r="AM56" s="87"/>
    </row>
    <row r="57" spans="2:39" x14ac:dyDescent="0.2"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</row>
  </sheetData>
  <mergeCells count="24">
    <mergeCell ref="O2:Q2"/>
    <mergeCell ref="AB2:AD2"/>
    <mergeCell ref="AO2:AQ2"/>
    <mergeCell ref="BB2:BD2"/>
    <mergeCell ref="I3:M3"/>
    <mergeCell ref="V3:Z3"/>
    <mergeCell ref="AI3:AM3"/>
    <mergeCell ref="AV3:AZ3"/>
    <mergeCell ref="I18:M18"/>
    <mergeCell ref="V18:Z18"/>
    <mergeCell ref="AI18:AM18"/>
    <mergeCell ref="AV18:AZ18"/>
    <mergeCell ref="BI18:BM18"/>
    <mergeCell ref="BI3:BM3"/>
    <mergeCell ref="O17:Q17"/>
    <mergeCell ref="AB17:AD17"/>
    <mergeCell ref="AO17:AQ17"/>
    <mergeCell ref="BB17:BD17"/>
    <mergeCell ref="I33:M33"/>
    <mergeCell ref="V33:Z33"/>
    <mergeCell ref="AI33:AM33"/>
    <mergeCell ref="I48:M48"/>
    <mergeCell ref="V48:Z48"/>
    <mergeCell ref="AI48:AM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BM57"/>
  <sheetViews>
    <sheetView workbookViewId="0">
      <selection activeCell="G44" sqref="G44"/>
    </sheetView>
  </sheetViews>
  <sheetFormatPr defaultRowHeight="11.25" x14ac:dyDescent="0.2"/>
  <cols>
    <col min="1" max="1" width="9.140625" style="5"/>
    <col min="2" max="2" width="5.7109375" style="5" customWidth="1"/>
    <col min="3" max="3" width="10" style="5" customWidth="1"/>
    <col min="4" max="7" width="8.5703125" style="5" customWidth="1"/>
    <col min="8" max="8" width="10.7109375" style="5" customWidth="1"/>
    <col min="9" max="9" width="7.140625" style="5" customWidth="1"/>
    <col min="10" max="10" width="10.7109375" style="5" customWidth="1"/>
    <col min="11" max="11" width="7.140625" style="5" customWidth="1"/>
    <col min="12" max="12" width="10" style="5" customWidth="1"/>
    <col min="13" max="13" width="7.140625" style="5" customWidth="1"/>
    <col min="14" max="14" width="9.140625" style="5"/>
    <col min="15" max="15" width="5.7109375" style="5" customWidth="1"/>
    <col min="16" max="16" width="9.140625" style="5"/>
    <col min="17" max="20" width="8.5703125" style="5" customWidth="1"/>
    <col min="21" max="21" width="10.7109375" style="5" customWidth="1"/>
    <col min="22" max="22" width="7.85546875" style="5" customWidth="1"/>
    <col min="23" max="23" width="12.140625" style="5" customWidth="1"/>
    <col min="24" max="24" width="7.85546875" style="5" customWidth="1"/>
    <col min="25" max="25" width="12.140625" style="5" customWidth="1"/>
    <col min="26" max="26" width="7.85546875" style="5" customWidth="1"/>
    <col min="27" max="27" width="9.140625" style="5"/>
    <col min="28" max="28" width="5.7109375" style="5" customWidth="1"/>
    <col min="29" max="29" width="9.140625" style="5"/>
    <col min="30" max="33" width="8.5703125" style="5" customWidth="1"/>
    <col min="34" max="34" width="10.7109375" style="5" customWidth="1"/>
    <col min="35" max="35" width="7.85546875" style="5" customWidth="1"/>
    <col min="36" max="36" width="12.140625" style="5" customWidth="1"/>
    <col min="37" max="37" width="7.85546875" style="5" customWidth="1"/>
    <col min="38" max="38" width="12.140625" style="5" customWidth="1"/>
    <col min="39" max="39" width="7.85546875" style="5" customWidth="1"/>
    <col min="40" max="40" width="9.140625" style="5"/>
    <col min="41" max="41" width="5.7109375" style="5" customWidth="1"/>
    <col min="42" max="42" width="9.140625" style="5"/>
    <col min="43" max="46" width="8.5703125" style="5" customWidth="1"/>
    <col min="47" max="47" width="10.7109375" style="5" customWidth="1"/>
    <col min="48" max="48" width="7.85546875" style="5" customWidth="1"/>
    <col min="49" max="49" width="12.140625" style="5" customWidth="1"/>
    <col min="50" max="50" width="7.85546875" style="5" customWidth="1"/>
    <col min="51" max="51" width="12.140625" style="5" customWidth="1"/>
    <col min="52" max="52" width="7.85546875" style="5" customWidth="1"/>
    <col min="53" max="53" width="9.140625" style="5"/>
    <col min="54" max="54" width="5.7109375" style="5" customWidth="1"/>
    <col min="55" max="55" width="9.140625" style="5"/>
    <col min="56" max="59" width="8.5703125" style="5" customWidth="1"/>
    <col min="60" max="60" width="10.7109375" style="5" customWidth="1"/>
    <col min="61" max="61" width="7.85546875" style="5" customWidth="1"/>
    <col min="62" max="62" width="12.140625" style="5" customWidth="1"/>
    <col min="63" max="63" width="7.85546875" style="5" customWidth="1"/>
    <col min="64" max="64" width="12.140625" style="5" customWidth="1"/>
    <col min="65" max="65" width="7.85546875" style="5" customWidth="1"/>
    <col min="66" max="16384" width="9.140625" style="5"/>
  </cols>
  <sheetData>
    <row r="2" spans="1:65" ht="21.75" customHeight="1" x14ac:dyDescent="0.2">
      <c r="B2" s="1" t="s">
        <v>34</v>
      </c>
      <c r="C2" s="2"/>
      <c r="D2" s="2"/>
      <c r="E2" s="2"/>
      <c r="F2" s="2"/>
      <c r="G2" s="2"/>
      <c r="H2" s="3" t="s">
        <v>51</v>
      </c>
      <c r="I2" s="2"/>
      <c r="J2" s="2"/>
      <c r="K2" s="2"/>
      <c r="L2" s="2"/>
      <c r="M2" s="4"/>
      <c r="O2" s="117" t="s">
        <v>36</v>
      </c>
      <c r="P2" s="118"/>
      <c r="Q2" s="118"/>
      <c r="R2" s="2"/>
      <c r="S2" s="2"/>
      <c r="T2" s="2"/>
      <c r="U2" s="3" t="s">
        <v>51</v>
      </c>
      <c r="V2" s="2"/>
      <c r="W2" s="2"/>
      <c r="X2" s="2"/>
      <c r="Y2" s="2"/>
      <c r="Z2" s="4"/>
      <c r="AB2" s="117" t="s">
        <v>37</v>
      </c>
      <c r="AC2" s="118"/>
      <c r="AD2" s="118"/>
      <c r="AE2" s="2"/>
      <c r="AF2" s="2"/>
      <c r="AG2" s="2"/>
      <c r="AH2" s="3" t="s">
        <v>51</v>
      </c>
      <c r="AI2" s="2"/>
      <c r="AJ2" s="2"/>
      <c r="AK2" s="2"/>
      <c r="AL2" s="2"/>
      <c r="AM2" s="4"/>
      <c r="AO2" s="117" t="s">
        <v>40</v>
      </c>
      <c r="AP2" s="118"/>
      <c r="AQ2" s="118"/>
      <c r="AR2" s="2"/>
      <c r="AS2" s="2"/>
      <c r="AT2" s="2"/>
      <c r="AU2" s="3" t="s">
        <v>51</v>
      </c>
      <c r="AV2" s="2"/>
      <c r="AW2" s="2"/>
      <c r="AX2" s="2"/>
      <c r="AY2" s="2"/>
      <c r="AZ2" s="4"/>
      <c r="BB2" s="117" t="s">
        <v>42</v>
      </c>
      <c r="BC2" s="118"/>
      <c r="BD2" s="118"/>
      <c r="BE2" s="2"/>
      <c r="BF2" s="2"/>
      <c r="BG2" s="2"/>
      <c r="BH2" s="3" t="s">
        <v>51</v>
      </c>
      <c r="BI2" s="2"/>
      <c r="BJ2" s="2"/>
      <c r="BK2" s="2"/>
      <c r="BL2" s="2"/>
      <c r="BM2" s="4"/>
    </row>
    <row r="3" spans="1:65" x14ac:dyDescent="0.2">
      <c r="B3" s="32"/>
      <c r="C3" s="33"/>
      <c r="D3" s="33"/>
      <c r="E3" s="33"/>
      <c r="F3" s="33"/>
      <c r="G3" s="33"/>
      <c r="H3" s="33"/>
      <c r="I3" s="119" t="s">
        <v>4</v>
      </c>
      <c r="J3" s="119"/>
      <c r="K3" s="119"/>
      <c r="L3" s="119"/>
      <c r="M3" s="120"/>
      <c r="N3" s="6"/>
      <c r="O3" s="10"/>
      <c r="P3" s="6"/>
      <c r="Q3" s="6"/>
      <c r="R3" s="6"/>
      <c r="S3" s="6"/>
      <c r="T3" s="6"/>
      <c r="U3" s="6"/>
      <c r="V3" s="121" t="s">
        <v>4</v>
      </c>
      <c r="W3" s="121"/>
      <c r="X3" s="121"/>
      <c r="Y3" s="121"/>
      <c r="Z3" s="122"/>
      <c r="AB3" s="10"/>
      <c r="AC3" s="6"/>
      <c r="AD3" s="6"/>
      <c r="AE3" s="6"/>
      <c r="AF3" s="6"/>
      <c r="AG3" s="6"/>
      <c r="AH3" s="6"/>
      <c r="AI3" s="121" t="s">
        <v>4</v>
      </c>
      <c r="AJ3" s="121"/>
      <c r="AK3" s="121"/>
      <c r="AL3" s="121"/>
      <c r="AM3" s="122"/>
      <c r="AO3" s="10"/>
      <c r="AP3" s="6"/>
      <c r="AQ3" s="6"/>
      <c r="AR3" s="6"/>
      <c r="AS3" s="6"/>
      <c r="AT3" s="6"/>
      <c r="AU3" s="6"/>
      <c r="AV3" s="121" t="s">
        <v>4</v>
      </c>
      <c r="AW3" s="121"/>
      <c r="AX3" s="121"/>
      <c r="AY3" s="121"/>
      <c r="AZ3" s="122"/>
      <c r="BB3" s="10"/>
      <c r="BC3" s="6"/>
      <c r="BD3" s="6"/>
      <c r="BE3" s="6"/>
      <c r="BF3" s="6"/>
      <c r="BG3" s="6"/>
      <c r="BH3" s="6"/>
      <c r="BI3" s="121" t="s">
        <v>4</v>
      </c>
      <c r="BJ3" s="121"/>
      <c r="BK3" s="121"/>
      <c r="BL3" s="121"/>
      <c r="BM3" s="122"/>
    </row>
    <row r="4" spans="1:65" x14ac:dyDescent="0.2">
      <c r="A4" s="7"/>
      <c r="B4" s="19"/>
      <c r="C4" s="21"/>
      <c r="D4" s="31"/>
      <c r="E4" s="31"/>
      <c r="F4" s="31"/>
      <c r="G4" s="31"/>
      <c r="H4" s="31"/>
      <c r="I4" s="21" t="s">
        <v>3</v>
      </c>
      <c r="J4" s="21" t="s">
        <v>23</v>
      </c>
      <c r="K4" s="21" t="s">
        <v>3</v>
      </c>
      <c r="L4" s="21" t="s">
        <v>23</v>
      </c>
      <c r="M4" s="20" t="s">
        <v>25</v>
      </c>
      <c r="N4" s="7"/>
      <c r="O4" s="13"/>
      <c r="P4" s="15"/>
      <c r="Q4" s="34"/>
      <c r="R4" s="34"/>
      <c r="S4" s="34"/>
      <c r="T4" s="34"/>
      <c r="U4" s="34"/>
      <c r="V4" s="15" t="s">
        <v>3</v>
      </c>
      <c r="W4" s="15" t="s">
        <v>23</v>
      </c>
      <c r="X4" s="15" t="s">
        <v>3</v>
      </c>
      <c r="Y4" s="15" t="s">
        <v>23</v>
      </c>
      <c r="Z4" s="14" t="s">
        <v>25</v>
      </c>
      <c r="AA4" s="7"/>
      <c r="AB4" s="13"/>
      <c r="AC4" s="15"/>
      <c r="AD4" s="34"/>
      <c r="AE4" s="34"/>
      <c r="AF4" s="34"/>
      <c r="AG4" s="34"/>
      <c r="AH4" s="34"/>
      <c r="AI4" s="15" t="s">
        <v>3</v>
      </c>
      <c r="AJ4" s="15" t="s">
        <v>23</v>
      </c>
      <c r="AK4" s="15" t="s">
        <v>3</v>
      </c>
      <c r="AL4" s="15" t="s">
        <v>23</v>
      </c>
      <c r="AM4" s="14" t="s">
        <v>25</v>
      </c>
      <c r="AO4" s="13"/>
      <c r="AP4" s="15"/>
      <c r="AQ4" s="34"/>
      <c r="AR4" s="34"/>
      <c r="AS4" s="34"/>
      <c r="AT4" s="34"/>
      <c r="AU4" s="34"/>
      <c r="AV4" s="15" t="s">
        <v>3</v>
      </c>
      <c r="AW4" s="15" t="s">
        <v>23</v>
      </c>
      <c r="AX4" s="15" t="s">
        <v>3</v>
      </c>
      <c r="AY4" s="15" t="s">
        <v>23</v>
      </c>
      <c r="AZ4" s="14" t="s">
        <v>25</v>
      </c>
      <c r="BA4" s="7"/>
      <c r="BB4" s="19"/>
      <c r="BC4" s="21"/>
      <c r="BD4" s="31"/>
      <c r="BE4" s="31"/>
      <c r="BF4" s="31"/>
      <c r="BG4" s="31"/>
      <c r="BH4" s="31"/>
      <c r="BI4" s="21" t="s">
        <v>3</v>
      </c>
      <c r="BJ4" s="21" t="s">
        <v>23</v>
      </c>
      <c r="BK4" s="21" t="s">
        <v>3</v>
      </c>
      <c r="BL4" s="21" t="s">
        <v>23</v>
      </c>
      <c r="BM4" s="20" t="s">
        <v>25</v>
      </c>
    </row>
    <row r="5" spans="1:65" x14ac:dyDescent="0.2">
      <c r="A5" s="7"/>
      <c r="B5" s="19"/>
      <c r="C5" s="21"/>
      <c r="D5" s="28" t="s">
        <v>15</v>
      </c>
      <c r="E5" s="28" t="s">
        <v>10</v>
      </c>
      <c r="F5" s="28" t="s">
        <v>10</v>
      </c>
      <c r="G5" s="28" t="s">
        <v>13</v>
      </c>
      <c r="H5" s="28" t="s">
        <v>17</v>
      </c>
      <c r="I5" s="21" t="s">
        <v>22</v>
      </c>
      <c r="J5" s="21" t="s">
        <v>24</v>
      </c>
      <c r="K5" s="21" t="s">
        <v>22</v>
      </c>
      <c r="L5" s="21" t="s">
        <v>22</v>
      </c>
      <c r="M5" s="20" t="s">
        <v>22</v>
      </c>
      <c r="N5" s="7"/>
      <c r="O5" s="19"/>
      <c r="P5" s="21"/>
      <c r="Q5" s="28" t="s">
        <v>15</v>
      </c>
      <c r="R5" s="28" t="s">
        <v>10</v>
      </c>
      <c r="S5" s="28" t="s">
        <v>10</v>
      </c>
      <c r="T5" s="28" t="s">
        <v>13</v>
      </c>
      <c r="U5" s="28" t="s">
        <v>17</v>
      </c>
      <c r="V5" s="21" t="s">
        <v>22</v>
      </c>
      <c r="W5" s="21" t="s">
        <v>24</v>
      </c>
      <c r="X5" s="21" t="s">
        <v>22</v>
      </c>
      <c r="Y5" s="21" t="s">
        <v>22</v>
      </c>
      <c r="Z5" s="20" t="s">
        <v>22</v>
      </c>
      <c r="AA5" s="7"/>
      <c r="AB5" s="19"/>
      <c r="AC5" s="21"/>
      <c r="AD5" s="28" t="s">
        <v>15</v>
      </c>
      <c r="AE5" s="28" t="s">
        <v>10</v>
      </c>
      <c r="AF5" s="28" t="s">
        <v>10</v>
      </c>
      <c r="AG5" s="28" t="s">
        <v>13</v>
      </c>
      <c r="AH5" s="28" t="s">
        <v>17</v>
      </c>
      <c r="AI5" s="21" t="s">
        <v>22</v>
      </c>
      <c r="AJ5" s="21" t="s">
        <v>24</v>
      </c>
      <c r="AK5" s="21" t="s">
        <v>22</v>
      </c>
      <c r="AL5" s="21" t="s">
        <v>22</v>
      </c>
      <c r="AM5" s="20" t="s">
        <v>22</v>
      </c>
      <c r="AO5" s="19"/>
      <c r="AP5" s="21"/>
      <c r="AQ5" s="28" t="s">
        <v>15</v>
      </c>
      <c r="AR5" s="28" t="s">
        <v>10</v>
      </c>
      <c r="AS5" s="28" t="s">
        <v>10</v>
      </c>
      <c r="AT5" s="28" t="s">
        <v>13</v>
      </c>
      <c r="AU5" s="28" t="s">
        <v>17</v>
      </c>
      <c r="AV5" s="21" t="s">
        <v>22</v>
      </c>
      <c r="AW5" s="21" t="s">
        <v>24</v>
      </c>
      <c r="AX5" s="21" t="s">
        <v>22</v>
      </c>
      <c r="AY5" s="21" t="s">
        <v>22</v>
      </c>
      <c r="AZ5" s="20" t="s">
        <v>22</v>
      </c>
      <c r="BA5" s="7"/>
      <c r="BB5" s="19"/>
      <c r="BC5" s="21"/>
      <c r="BD5" s="28" t="s">
        <v>15</v>
      </c>
      <c r="BE5" s="28" t="s">
        <v>10</v>
      </c>
      <c r="BF5" s="28" t="s">
        <v>10</v>
      </c>
      <c r="BG5" s="28" t="s">
        <v>13</v>
      </c>
      <c r="BH5" s="28" t="s">
        <v>17</v>
      </c>
      <c r="BI5" s="21" t="s">
        <v>22</v>
      </c>
      <c r="BJ5" s="21" t="s">
        <v>24</v>
      </c>
      <c r="BK5" s="21" t="s">
        <v>22</v>
      </c>
      <c r="BL5" s="21" t="s">
        <v>22</v>
      </c>
      <c r="BM5" s="20" t="s">
        <v>22</v>
      </c>
    </row>
    <row r="6" spans="1:65" x14ac:dyDescent="0.2">
      <c r="A6" s="7"/>
      <c r="B6" s="8" t="s">
        <v>1</v>
      </c>
      <c r="C6" s="11" t="s">
        <v>2</v>
      </c>
      <c r="D6" s="11" t="s">
        <v>16</v>
      </c>
      <c r="E6" s="11" t="s">
        <v>11</v>
      </c>
      <c r="F6" s="11" t="s">
        <v>12</v>
      </c>
      <c r="G6" s="12" t="s">
        <v>12</v>
      </c>
      <c r="H6" s="12" t="s">
        <v>14</v>
      </c>
      <c r="I6" s="16" t="s">
        <v>5</v>
      </c>
      <c r="J6" s="16" t="s">
        <v>6</v>
      </c>
      <c r="K6" s="16" t="s">
        <v>7</v>
      </c>
      <c r="L6" s="16" t="s">
        <v>8</v>
      </c>
      <c r="M6" s="17" t="s">
        <v>9</v>
      </c>
      <c r="N6" s="7"/>
      <c r="O6" s="8" t="s">
        <v>1</v>
      </c>
      <c r="P6" s="11" t="s">
        <v>2</v>
      </c>
      <c r="Q6" s="11" t="s">
        <v>16</v>
      </c>
      <c r="R6" s="11" t="s">
        <v>11</v>
      </c>
      <c r="S6" s="11" t="s">
        <v>12</v>
      </c>
      <c r="T6" s="12" t="s">
        <v>12</v>
      </c>
      <c r="U6" s="12" t="s">
        <v>14</v>
      </c>
      <c r="V6" s="16" t="s">
        <v>5</v>
      </c>
      <c r="W6" s="16" t="s">
        <v>6</v>
      </c>
      <c r="X6" s="16" t="s">
        <v>7</v>
      </c>
      <c r="Y6" s="16" t="s">
        <v>8</v>
      </c>
      <c r="Z6" s="17" t="s">
        <v>9</v>
      </c>
      <c r="AA6" s="7"/>
      <c r="AB6" s="8" t="s">
        <v>1</v>
      </c>
      <c r="AC6" s="11" t="s">
        <v>2</v>
      </c>
      <c r="AD6" s="11" t="s">
        <v>16</v>
      </c>
      <c r="AE6" s="11" t="s">
        <v>11</v>
      </c>
      <c r="AF6" s="11" t="s">
        <v>12</v>
      </c>
      <c r="AG6" s="12" t="s">
        <v>12</v>
      </c>
      <c r="AH6" s="12" t="s">
        <v>14</v>
      </c>
      <c r="AI6" s="16" t="s">
        <v>5</v>
      </c>
      <c r="AJ6" s="16" t="s">
        <v>6</v>
      </c>
      <c r="AK6" s="16" t="s">
        <v>7</v>
      </c>
      <c r="AL6" s="16" t="s">
        <v>8</v>
      </c>
      <c r="AM6" s="17" t="s">
        <v>9</v>
      </c>
      <c r="AO6" s="8" t="s">
        <v>1</v>
      </c>
      <c r="AP6" s="11" t="s">
        <v>2</v>
      </c>
      <c r="AQ6" s="11" t="s">
        <v>16</v>
      </c>
      <c r="AR6" s="11" t="s">
        <v>11</v>
      </c>
      <c r="AS6" s="11" t="s">
        <v>12</v>
      </c>
      <c r="AT6" s="12" t="s">
        <v>12</v>
      </c>
      <c r="AU6" s="12" t="s">
        <v>14</v>
      </c>
      <c r="AV6" s="16" t="s">
        <v>5</v>
      </c>
      <c r="AW6" s="16" t="s">
        <v>6</v>
      </c>
      <c r="AX6" s="16" t="s">
        <v>7</v>
      </c>
      <c r="AY6" s="16" t="s">
        <v>8</v>
      </c>
      <c r="AZ6" s="17" t="s">
        <v>9</v>
      </c>
      <c r="BA6" s="7"/>
      <c r="BB6" s="8" t="s">
        <v>1</v>
      </c>
      <c r="BC6" s="11" t="s">
        <v>2</v>
      </c>
      <c r="BD6" s="11" t="s">
        <v>16</v>
      </c>
      <c r="BE6" s="11" t="s">
        <v>11</v>
      </c>
      <c r="BF6" s="11" t="s">
        <v>12</v>
      </c>
      <c r="BG6" s="12" t="s">
        <v>12</v>
      </c>
      <c r="BH6" s="12" t="s">
        <v>14</v>
      </c>
      <c r="BI6" s="16" t="s">
        <v>5</v>
      </c>
      <c r="BJ6" s="16" t="s">
        <v>6</v>
      </c>
      <c r="BK6" s="16" t="s">
        <v>7</v>
      </c>
      <c r="BL6" s="16" t="s">
        <v>8</v>
      </c>
      <c r="BM6" s="17" t="s">
        <v>9</v>
      </c>
    </row>
    <row r="7" spans="1:65" x14ac:dyDescent="0.2">
      <c r="A7" s="7"/>
      <c r="B7" s="8" t="s">
        <v>3</v>
      </c>
      <c r="C7" s="30"/>
      <c r="D7" s="29"/>
      <c r="E7" s="16"/>
      <c r="F7" s="16"/>
      <c r="G7" s="16"/>
      <c r="H7" s="16"/>
      <c r="I7" s="16"/>
      <c r="J7" s="16"/>
      <c r="K7" s="16"/>
      <c r="L7" s="16"/>
      <c r="M7" s="17"/>
      <c r="N7" s="7"/>
      <c r="O7" s="9" t="s">
        <v>3</v>
      </c>
      <c r="P7" s="18"/>
      <c r="Q7" s="25"/>
      <c r="R7" s="26"/>
      <c r="S7" s="26"/>
      <c r="T7" s="26"/>
      <c r="U7" s="26"/>
      <c r="V7" s="26"/>
      <c r="W7" s="26"/>
      <c r="X7" s="26"/>
      <c r="Y7" s="26"/>
      <c r="Z7" s="27"/>
      <c r="AA7" s="7"/>
      <c r="AB7" s="9" t="s">
        <v>3</v>
      </c>
      <c r="AC7" s="18"/>
      <c r="AD7" s="25"/>
      <c r="AE7" s="26"/>
      <c r="AF7" s="26"/>
      <c r="AG7" s="26"/>
      <c r="AH7" s="26"/>
      <c r="AI7" s="26"/>
      <c r="AJ7" s="26"/>
      <c r="AK7" s="26"/>
      <c r="AL7" s="26"/>
      <c r="AM7" s="27"/>
      <c r="AO7" s="9" t="s">
        <v>3</v>
      </c>
      <c r="AP7" s="18"/>
      <c r="AQ7" s="25"/>
      <c r="AR7" s="26"/>
      <c r="AS7" s="26"/>
      <c r="AT7" s="26"/>
      <c r="AU7" s="26"/>
      <c r="AV7" s="26"/>
      <c r="AW7" s="26"/>
      <c r="AX7" s="26"/>
      <c r="AY7" s="26"/>
      <c r="AZ7" s="27"/>
      <c r="BA7" s="7"/>
      <c r="BB7" s="9" t="s">
        <v>3</v>
      </c>
      <c r="BC7" s="18"/>
      <c r="BD7" s="25"/>
      <c r="BE7" s="26"/>
      <c r="BF7" s="26"/>
      <c r="BG7" s="26"/>
      <c r="BH7" s="26"/>
      <c r="BI7" s="26"/>
      <c r="BJ7" s="26"/>
      <c r="BK7" s="26"/>
      <c r="BL7" s="26"/>
      <c r="BM7" s="27"/>
    </row>
    <row r="8" spans="1:65" x14ac:dyDescent="0.2">
      <c r="A8" s="7"/>
      <c r="B8" s="19">
        <v>1</v>
      </c>
      <c r="C8" s="20" t="s">
        <v>18</v>
      </c>
      <c r="D8" s="21">
        <v>10361</v>
      </c>
      <c r="E8" s="21">
        <v>6949</v>
      </c>
      <c r="F8" s="21">
        <v>1754</v>
      </c>
      <c r="G8" s="22">
        <f>F8/D8</f>
        <v>0.16928867869896727</v>
      </c>
      <c r="H8" s="22">
        <f>F8/E8</f>
        <v>0.25241041876528997</v>
      </c>
      <c r="I8" s="21">
        <v>732</v>
      </c>
      <c r="J8" s="21">
        <v>213</v>
      </c>
      <c r="K8" s="21">
        <v>543</v>
      </c>
      <c r="L8" s="21">
        <v>185</v>
      </c>
      <c r="M8" s="20">
        <v>81</v>
      </c>
      <c r="N8" s="7"/>
      <c r="O8" s="19">
        <v>1</v>
      </c>
      <c r="P8" s="20" t="s">
        <v>18</v>
      </c>
      <c r="Q8" s="21">
        <v>8264</v>
      </c>
      <c r="R8" s="21">
        <v>5672</v>
      </c>
      <c r="S8" s="21">
        <v>1248</v>
      </c>
      <c r="T8" s="22">
        <f>S8/Q8</f>
        <v>0.15101645692158761</v>
      </c>
      <c r="U8" s="22">
        <f>S8/R8</f>
        <v>0.22002820874471085</v>
      </c>
      <c r="V8" s="21">
        <v>577</v>
      </c>
      <c r="W8" s="21">
        <v>52</v>
      </c>
      <c r="X8" s="21">
        <v>474</v>
      </c>
      <c r="Y8" s="21">
        <v>83</v>
      </c>
      <c r="Z8" s="20">
        <v>62</v>
      </c>
      <c r="AA8" s="7"/>
      <c r="AB8" s="19">
        <v>1</v>
      </c>
      <c r="AC8" s="20" t="s">
        <v>18</v>
      </c>
      <c r="AD8" s="21">
        <v>1919</v>
      </c>
      <c r="AE8" s="21">
        <v>1164</v>
      </c>
      <c r="AF8" s="21">
        <v>454</v>
      </c>
      <c r="AG8" s="22">
        <f>AF8/AD8</f>
        <v>0.23658155289213131</v>
      </c>
      <c r="AH8" s="22">
        <f>AF8/AE8</f>
        <v>0.39003436426116839</v>
      </c>
      <c r="AI8" s="21">
        <v>124</v>
      </c>
      <c r="AJ8" s="21">
        <v>161</v>
      </c>
      <c r="AK8" s="21">
        <v>48</v>
      </c>
      <c r="AL8" s="21">
        <v>102</v>
      </c>
      <c r="AM8" s="20">
        <v>19</v>
      </c>
      <c r="AO8" s="19">
        <v>1</v>
      </c>
      <c r="AP8" s="20" t="s">
        <v>18</v>
      </c>
      <c r="AQ8" s="21">
        <v>152</v>
      </c>
      <c r="AR8" s="21">
        <v>108</v>
      </c>
      <c r="AS8" s="21">
        <v>50</v>
      </c>
      <c r="AT8" s="22">
        <f>AS8/AQ8</f>
        <v>0.32894736842105265</v>
      </c>
      <c r="AU8" s="22">
        <f>AS8/AR8</f>
        <v>0.46296296296296297</v>
      </c>
      <c r="AV8" s="21">
        <v>29</v>
      </c>
      <c r="AW8" s="21">
        <v>0</v>
      </c>
      <c r="AX8" s="21">
        <v>21</v>
      </c>
      <c r="AY8" s="21">
        <v>0</v>
      </c>
      <c r="AZ8" s="20">
        <v>0</v>
      </c>
      <c r="BA8" s="7"/>
      <c r="BB8" s="19">
        <v>1</v>
      </c>
      <c r="BC8" s="20" t="s">
        <v>18</v>
      </c>
      <c r="BD8" s="21">
        <v>26</v>
      </c>
      <c r="BE8" s="21">
        <v>5</v>
      </c>
      <c r="BF8" s="21">
        <v>2</v>
      </c>
      <c r="BG8" s="22">
        <f>BF8/BD8</f>
        <v>7.6923076923076927E-2</v>
      </c>
      <c r="BH8" s="22">
        <f>BF8/BE8</f>
        <v>0.4</v>
      </c>
      <c r="BI8" s="21">
        <v>2</v>
      </c>
      <c r="BJ8" s="21">
        <v>0</v>
      </c>
      <c r="BK8" s="21">
        <v>0</v>
      </c>
      <c r="BL8" s="21">
        <v>0</v>
      </c>
      <c r="BM8" s="20">
        <v>0</v>
      </c>
    </row>
    <row r="9" spans="1:65" x14ac:dyDescent="0.2">
      <c r="A9" s="7"/>
      <c r="B9" s="19">
        <v>2</v>
      </c>
      <c r="C9" s="20" t="s">
        <v>19</v>
      </c>
      <c r="D9" s="21">
        <v>10361</v>
      </c>
      <c r="E9" s="21">
        <v>7339</v>
      </c>
      <c r="F9" s="21">
        <v>1771</v>
      </c>
      <c r="G9" s="22">
        <f t="shared" ref="G9:G11" si="0">F9/D9</f>
        <v>0.17092944696457871</v>
      </c>
      <c r="H9" s="22">
        <f t="shared" ref="H9:H11" si="1">F9/E9</f>
        <v>0.24131353045374029</v>
      </c>
      <c r="I9" s="21">
        <v>750</v>
      </c>
      <c r="J9" s="21">
        <v>208</v>
      </c>
      <c r="K9" s="21">
        <v>550</v>
      </c>
      <c r="L9" s="21">
        <v>185</v>
      </c>
      <c r="M9" s="20">
        <v>78</v>
      </c>
      <c r="N9" s="7"/>
      <c r="O9" s="19">
        <v>2</v>
      </c>
      <c r="P9" s="20" t="s">
        <v>19</v>
      </c>
      <c r="Q9" s="21">
        <v>8264</v>
      </c>
      <c r="R9" s="21">
        <v>6053</v>
      </c>
      <c r="S9" s="21">
        <v>1263</v>
      </c>
      <c r="T9" s="22">
        <f t="shared" ref="T9:T11" si="2">S9/Q9</f>
        <v>0.15283155856727976</v>
      </c>
      <c r="U9" s="22">
        <f t="shared" ref="U9:U11" si="3">S9/R9</f>
        <v>0.20865686436477779</v>
      </c>
      <c r="V9" s="21">
        <v>590</v>
      </c>
      <c r="W9" s="21">
        <v>49</v>
      </c>
      <c r="X9" s="21">
        <v>482</v>
      </c>
      <c r="Y9" s="21">
        <v>83</v>
      </c>
      <c r="Z9" s="20">
        <v>59</v>
      </c>
      <c r="AA9" s="7"/>
      <c r="AB9" s="19">
        <v>2</v>
      </c>
      <c r="AC9" s="20" t="s">
        <v>19</v>
      </c>
      <c r="AD9" s="21">
        <v>1919</v>
      </c>
      <c r="AE9" s="21">
        <v>1169</v>
      </c>
      <c r="AF9" s="21">
        <v>456</v>
      </c>
      <c r="AG9" s="22">
        <f t="shared" ref="AG9:AG11" si="4">AF9/AD9</f>
        <v>0.23762376237623761</v>
      </c>
      <c r="AH9" s="22">
        <f t="shared" ref="AH9:AH11" si="5">AF9/AE9</f>
        <v>0.39007698887938408</v>
      </c>
      <c r="AI9" s="21">
        <v>128</v>
      </c>
      <c r="AJ9" s="21">
        <v>159</v>
      </c>
      <c r="AK9" s="21">
        <v>48</v>
      </c>
      <c r="AL9" s="21">
        <v>102</v>
      </c>
      <c r="AM9" s="20">
        <v>19</v>
      </c>
      <c r="AO9" s="19">
        <v>2</v>
      </c>
      <c r="AP9" s="20" t="s">
        <v>19</v>
      </c>
      <c r="AQ9" s="21">
        <v>152</v>
      </c>
      <c r="AR9" s="21">
        <v>111</v>
      </c>
      <c r="AS9" s="21">
        <v>50</v>
      </c>
      <c r="AT9" s="22">
        <f t="shared" ref="AT9:AT11" si="6">AS9/AQ9</f>
        <v>0.32894736842105265</v>
      </c>
      <c r="AU9" s="22">
        <f t="shared" ref="AU9:AU11" si="7">AS9/AR9</f>
        <v>0.45045045045045046</v>
      </c>
      <c r="AV9" s="21">
        <v>30</v>
      </c>
      <c r="AW9" s="21">
        <v>0</v>
      </c>
      <c r="AX9" s="21">
        <v>20</v>
      </c>
      <c r="AY9" s="21">
        <v>0</v>
      </c>
      <c r="AZ9" s="20">
        <v>0</v>
      </c>
      <c r="BA9" s="7"/>
      <c r="BB9" s="19">
        <v>2</v>
      </c>
      <c r="BC9" s="20" t="s">
        <v>19</v>
      </c>
      <c r="BD9" s="21">
        <v>26</v>
      </c>
      <c r="BE9" s="21">
        <v>6</v>
      </c>
      <c r="BF9" s="21">
        <v>2</v>
      </c>
      <c r="BG9" s="22">
        <f t="shared" ref="BG9:BG11" si="8">BF9/BD9</f>
        <v>7.6923076923076927E-2</v>
      </c>
      <c r="BH9" s="22">
        <f t="shared" ref="BH9:BH11" si="9">BF9/BE9</f>
        <v>0.33333333333333331</v>
      </c>
      <c r="BI9" s="21">
        <v>2</v>
      </c>
      <c r="BJ9" s="21">
        <v>0</v>
      </c>
      <c r="BK9" s="21">
        <v>0</v>
      </c>
      <c r="BL9" s="21">
        <v>0</v>
      </c>
      <c r="BM9" s="20">
        <v>0</v>
      </c>
    </row>
    <row r="10" spans="1:65" x14ac:dyDescent="0.2">
      <c r="A10" s="7"/>
      <c r="B10" s="19">
        <v>3</v>
      </c>
      <c r="C10" s="20" t="s">
        <v>20</v>
      </c>
      <c r="D10" s="21">
        <v>10361</v>
      </c>
      <c r="E10" s="21">
        <v>9421</v>
      </c>
      <c r="F10" s="21">
        <v>2690</v>
      </c>
      <c r="G10" s="22">
        <f t="shared" si="0"/>
        <v>0.2596274490879259</v>
      </c>
      <c r="H10" s="22">
        <f t="shared" si="1"/>
        <v>0.28553232140961682</v>
      </c>
      <c r="I10" s="21">
        <v>1524</v>
      </c>
      <c r="J10" s="21">
        <v>175</v>
      </c>
      <c r="K10" s="21">
        <v>784</v>
      </c>
      <c r="L10" s="21">
        <v>156</v>
      </c>
      <c r="M10" s="20">
        <v>51</v>
      </c>
      <c r="N10" s="7"/>
      <c r="O10" s="19">
        <v>3</v>
      </c>
      <c r="P10" s="20" t="s">
        <v>20</v>
      </c>
      <c r="Q10" s="21">
        <v>8264</v>
      </c>
      <c r="R10" s="21">
        <v>7711</v>
      </c>
      <c r="S10" s="21">
        <v>1967</v>
      </c>
      <c r="T10" s="22">
        <f t="shared" si="2"/>
        <v>0.23802032913843174</v>
      </c>
      <c r="U10" s="22">
        <f t="shared" si="3"/>
        <v>0.25509013098171446</v>
      </c>
      <c r="V10" s="21">
        <v>1113</v>
      </c>
      <c r="W10" s="21">
        <v>43</v>
      </c>
      <c r="X10" s="21">
        <v>691</v>
      </c>
      <c r="Y10" s="21">
        <v>78</v>
      </c>
      <c r="Z10" s="20">
        <v>42</v>
      </c>
      <c r="AA10" s="7"/>
      <c r="AB10" s="19">
        <v>3</v>
      </c>
      <c r="AC10" s="20" t="s">
        <v>20</v>
      </c>
      <c r="AD10" s="21">
        <v>1919</v>
      </c>
      <c r="AE10" s="21">
        <v>1574</v>
      </c>
      <c r="AF10" s="21">
        <v>644</v>
      </c>
      <c r="AG10" s="22">
        <f t="shared" si="4"/>
        <v>0.33559145388223033</v>
      </c>
      <c r="AH10" s="22">
        <f t="shared" si="5"/>
        <v>0.40914866581956799</v>
      </c>
      <c r="AI10" s="21">
        <v>362</v>
      </c>
      <c r="AJ10" s="21">
        <v>132</v>
      </c>
      <c r="AK10" s="21">
        <v>63</v>
      </c>
      <c r="AL10" s="21">
        <v>78</v>
      </c>
      <c r="AM10" s="20">
        <v>9</v>
      </c>
      <c r="AO10" s="19">
        <v>3</v>
      </c>
      <c r="AP10" s="20" t="s">
        <v>20</v>
      </c>
      <c r="AQ10" s="21">
        <v>152</v>
      </c>
      <c r="AR10" s="21">
        <v>126</v>
      </c>
      <c r="AS10" s="21">
        <v>72</v>
      </c>
      <c r="AT10" s="22">
        <f t="shared" si="6"/>
        <v>0.47368421052631576</v>
      </c>
      <c r="AU10" s="22">
        <f t="shared" si="7"/>
        <v>0.5714285714285714</v>
      </c>
      <c r="AV10" s="21">
        <v>44</v>
      </c>
      <c r="AW10" s="21">
        <v>0</v>
      </c>
      <c r="AX10" s="21">
        <v>28</v>
      </c>
      <c r="AY10" s="21">
        <v>0</v>
      </c>
      <c r="AZ10" s="20">
        <v>0</v>
      </c>
      <c r="BA10" s="7"/>
      <c r="BB10" s="19">
        <v>3</v>
      </c>
      <c r="BC10" s="20" t="s">
        <v>20</v>
      </c>
      <c r="BD10" s="21">
        <v>26</v>
      </c>
      <c r="BE10" s="21">
        <v>10</v>
      </c>
      <c r="BF10" s="21">
        <v>7</v>
      </c>
      <c r="BG10" s="22">
        <f t="shared" si="8"/>
        <v>0.26923076923076922</v>
      </c>
      <c r="BH10" s="22">
        <f t="shared" si="9"/>
        <v>0.7</v>
      </c>
      <c r="BI10" s="21">
        <v>5</v>
      </c>
      <c r="BJ10" s="21">
        <v>0</v>
      </c>
      <c r="BK10" s="21">
        <v>2</v>
      </c>
      <c r="BL10" s="21">
        <v>0</v>
      </c>
      <c r="BM10" s="20">
        <v>0</v>
      </c>
    </row>
    <row r="11" spans="1:65" x14ac:dyDescent="0.2">
      <c r="A11" s="7"/>
      <c r="B11" s="23">
        <v>4</v>
      </c>
      <c r="C11" s="17" t="s">
        <v>21</v>
      </c>
      <c r="D11" s="16">
        <v>10361</v>
      </c>
      <c r="E11" s="16">
        <v>9984</v>
      </c>
      <c r="F11" s="16">
        <v>3194</v>
      </c>
      <c r="G11" s="24">
        <f t="shared" si="0"/>
        <v>0.30827140237428818</v>
      </c>
      <c r="H11" s="24">
        <f t="shared" si="1"/>
        <v>0.31991185897435898</v>
      </c>
      <c r="I11" s="16">
        <v>1943</v>
      </c>
      <c r="J11" s="16">
        <v>137</v>
      </c>
      <c r="K11" s="16">
        <v>929</v>
      </c>
      <c r="L11" s="16">
        <v>145</v>
      </c>
      <c r="M11" s="17">
        <v>40</v>
      </c>
      <c r="N11" s="7"/>
      <c r="O11" s="23">
        <v>4</v>
      </c>
      <c r="P11" s="17" t="s">
        <v>21</v>
      </c>
      <c r="Q11" s="16">
        <v>8264</v>
      </c>
      <c r="R11" s="16">
        <v>8067</v>
      </c>
      <c r="S11" s="16">
        <v>2337</v>
      </c>
      <c r="T11" s="24">
        <f t="shared" si="2"/>
        <v>0.28279283639883834</v>
      </c>
      <c r="U11" s="24">
        <f t="shared" si="3"/>
        <v>0.28969877277798439</v>
      </c>
      <c r="V11" s="16">
        <v>1363</v>
      </c>
      <c r="W11" s="16">
        <v>36</v>
      </c>
      <c r="X11" s="16">
        <v>817</v>
      </c>
      <c r="Y11" s="16">
        <v>84</v>
      </c>
      <c r="Z11" s="17">
        <v>37</v>
      </c>
      <c r="AA11" s="7"/>
      <c r="AB11" s="23">
        <v>4</v>
      </c>
      <c r="AC11" s="17" t="s">
        <v>21</v>
      </c>
      <c r="AD11" s="16">
        <v>1919</v>
      </c>
      <c r="AE11" s="16">
        <v>1757</v>
      </c>
      <c r="AF11" s="16">
        <v>775</v>
      </c>
      <c r="AG11" s="24">
        <f t="shared" si="4"/>
        <v>0.40385617509119331</v>
      </c>
      <c r="AH11" s="24">
        <f t="shared" si="5"/>
        <v>0.44109277177006262</v>
      </c>
      <c r="AI11" s="16">
        <v>530</v>
      </c>
      <c r="AJ11" s="16">
        <v>101</v>
      </c>
      <c r="AK11" s="16">
        <v>80</v>
      </c>
      <c r="AL11" s="16">
        <v>61</v>
      </c>
      <c r="AM11" s="17">
        <v>3</v>
      </c>
      <c r="AO11" s="23">
        <v>4</v>
      </c>
      <c r="AP11" s="17" t="s">
        <v>21</v>
      </c>
      <c r="AQ11" s="16">
        <v>152</v>
      </c>
      <c r="AR11" s="16">
        <v>149</v>
      </c>
      <c r="AS11" s="16">
        <v>75</v>
      </c>
      <c r="AT11" s="24">
        <f t="shared" si="6"/>
        <v>0.49342105263157893</v>
      </c>
      <c r="AU11" s="24">
        <f t="shared" si="7"/>
        <v>0.50335570469798663</v>
      </c>
      <c r="AV11" s="16">
        <v>46</v>
      </c>
      <c r="AW11" s="16">
        <v>0</v>
      </c>
      <c r="AX11" s="16">
        <v>29</v>
      </c>
      <c r="AY11" s="16">
        <v>0</v>
      </c>
      <c r="AZ11" s="17">
        <v>0</v>
      </c>
      <c r="BA11" s="7"/>
      <c r="BB11" s="23">
        <v>4</v>
      </c>
      <c r="BC11" s="17" t="s">
        <v>21</v>
      </c>
      <c r="BD11" s="16">
        <v>26</v>
      </c>
      <c r="BE11" s="16">
        <v>11</v>
      </c>
      <c r="BF11" s="16">
        <v>7</v>
      </c>
      <c r="BG11" s="24">
        <f t="shared" si="8"/>
        <v>0.26923076923076922</v>
      </c>
      <c r="BH11" s="24">
        <f t="shared" si="9"/>
        <v>0.63636363636363635</v>
      </c>
      <c r="BI11" s="16">
        <v>4</v>
      </c>
      <c r="BJ11" s="16">
        <v>0</v>
      </c>
      <c r="BK11" s="16">
        <v>3</v>
      </c>
      <c r="BL11" s="16">
        <v>0</v>
      </c>
      <c r="BM11" s="17">
        <v>0</v>
      </c>
    </row>
    <row r="17" spans="1:65" ht="21.75" customHeight="1" x14ac:dyDescent="0.2">
      <c r="B17" s="1" t="s">
        <v>35</v>
      </c>
      <c r="C17" s="2"/>
      <c r="D17" s="2"/>
      <c r="E17" s="2"/>
      <c r="F17" s="2"/>
      <c r="G17" s="2"/>
      <c r="H17" s="3" t="s">
        <v>51</v>
      </c>
      <c r="I17" s="2"/>
      <c r="J17" s="2"/>
      <c r="K17" s="2"/>
      <c r="L17" s="2"/>
      <c r="M17" s="4"/>
      <c r="O17" s="117" t="s">
        <v>38</v>
      </c>
      <c r="P17" s="118"/>
      <c r="Q17" s="118"/>
      <c r="R17" s="2"/>
      <c r="S17" s="2"/>
      <c r="T17" s="2"/>
      <c r="U17" s="3" t="s">
        <v>51</v>
      </c>
      <c r="V17" s="2"/>
      <c r="W17" s="2"/>
      <c r="X17" s="2"/>
      <c r="Y17" s="2"/>
      <c r="Z17" s="4"/>
      <c r="AB17" s="117" t="s">
        <v>39</v>
      </c>
      <c r="AC17" s="118"/>
      <c r="AD17" s="118"/>
      <c r="AE17" s="2"/>
      <c r="AF17" s="2"/>
      <c r="AG17" s="2"/>
      <c r="AH17" s="3" t="s">
        <v>51</v>
      </c>
      <c r="AI17" s="2"/>
      <c r="AJ17" s="2"/>
      <c r="AK17" s="2"/>
      <c r="AL17" s="2"/>
      <c r="AM17" s="4"/>
      <c r="AO17" s="117" t="s">
        <v>41</v>
      </c>
      <c r="AP17" s="118"/>
      <c r="AQ17" s="118"/>
      <c r="AR17" s="2"/>
      <c r="AS17" s="2"/>
      <c r="AT17" s="2"/>
      <c r="AU17" s="3" t="s">
        <v>51</v>
      </c>
      <c r="AV17" s="2"/>
      <c r="AW17" s="2"/>
      <c r="AX17" s="2"/>
      <c r="AY17" s="2"/>
      <c r="AZ17" s="4"/>
      <c r="BB17" s="117" t="s">
        <v>43</v>
      </c>
      <c r="BC17" s="118"/>
      <c r="BD17" s="118"/>
      <c r="BE17" s="2"/>
      <c r="BF17" s="2"/>
      <c r="BG17" s="2"/>
      <c r="BH17" s="3" t="s">
        <v>51</v>
      </c>
      <c r="BI17" s="2"/>
      <c r="BJ17" s="2"/>
      <c r="BK17" s="2"/>
      <c r="BL17" s="2"/>
      <c r="BM17" s="4"/>
    </row>
    <row r="18" spans="1:65" x14ac:dyDescent="0.2">
      <c r="B18" s="10"/>
      <c r="C18" s="6"/>
      <c r="D18" s="6"/>
      <c r="E18" s="6"/>
      <c r="F18" s="6"/>
      <c r="G18" s="6"/>
      <c r="H18" s="6"/>
      <c r="I18" s="121" t="s">
        <v>4</v>
      </c>
      <c r="J18" s="121"/>
      <c r="K18" s="121"/>
      <c r="L18" s="121"/>
      <c r="M18" s="122"/>
      <c r="N18" s="6"/>
      <c r="O18" s="10"/>
      <c r="P18" s="6"/>
      <c r="Q18" s="6"/>
      <c r="R18" s="6"/>
      <c r="S18" s="6"/>
      <c r="T18" s="6"/>
      <c r="U18" s="6"/>
      <c r="V18" s="121" t="s">
        <v>4</v>
      </c>
      <c r="W18" s="121"/>
      <c r="X18" s="121"/>
      <c r="Y18" s="121"/>
      <c r="Z18" s="122"/>
      <c r="AB18" s="10"/>
      <c r="AC18" s="6"/>
      <c r="AD18" s="6"/>
      <c r="AE18" s="6"/>
      <c r="AF18" s="6"/>
      <c r="AG18" s="6"/>
      <c r="AH18" s="6"/>
      <c r="AI18" s="121" t="s">
        <v>4</v>
      </c>
      <c r="AJ18" s="121"/>
      <c r="AK18" s="121"/>
      <c r="AL18" s="121"/>
      <c r="AM18" s="122"/>
      <c r="AO18" s="10"/>
      <c r="AP18" s="6"/>
      <c r="AQ18" s="6"/>
      <c r="AR18" s="6"/>
      <c r="AS18" s="6"/>
      <c r="AT18" s="6"/>
      <c r="AU18" s="6"/>
      <c r="AV18" s="121" t="s">
        <v>4</v>
      </c>
      <c r="AW18" s="121"/>
      <c r="AX18" s="121"/>
      <c r="AY18" s="121"/>
      <c r="AZ18" s="122"/>
      <c r="BB18" s="10"/>
      <c r="BC18" s="6"/>
      <c r="BD18" s="6"/>
      <c r="BE18" s="6"/>
      <c r="BF18" s="6"/>
      <c r="BG18" s="6"/>
      <c r="BH18" s="6"/>
      <c r="BI18" s="121" t="s">
        <v>4</v>
      </c>
      <c r="BJ18" s="121"/>
      <c r="BK18" s="121"/>
      <c r="BL18" s="121"/>
      <c r="BM18" s="122"/>
    </row>
    <row r="19" spans="1:65" x14ac:dyDescent="0.2">
      <c r="A19" s="7"/>
      <c r="B19" s="13"/>
      <c r="C19" s="15"/>
      <c r="D19" s="34"/>
      <c r="E19" s="34"/>
      <c r="F19" s="34"/>
      <c r="G19" s="34"/>
      <c r="H19" s="34"/>
      <c r="I19" s="15" t="s">
        <v>3</v>
      </c>
      <c r="J19" s="15" t="s">
        <v>23</v>
      </c>
      <c r="K19" s="15" t="s">
        <v>3</v>
      </c>
      <c r="L19" s="15" t="s">
        <v>23</v>
      </c>
      <c r="M19" s="14" t="s">
        <v>25</v>
      </c>
      <c r="N19" s="7"/>
      <c r="O19" s="13"/>
      <c r="P19" s="15"/>
      <c r="Q19" s="34"/>
      <c r="R19" s="34"/>
      <c r="S19" s="34"/>
      <c r="T19" s="34"/>
      <c r="U19" s="34"/>
      <c r="V19" s="15" t="s">
        <v>3</v>
      </c>
      <c r="W19" s="15" t="s">
        <v>23</v>
      </c>
      <c r="X19" s="15" t="s">
        <v>3</v>
      </c>
      <c r="Y19" s="15" t="s">
        <v>23</v>
      </c>
      <c r="Z19" s="14" t="s">
        <v>25</v>
      </c>
      <c r="AA19" s="7"/>
      <c r="AB19" s="13"/>
      <c r="AC19" s="15"/>
      <c r="AD19" s="34"/>
      <c r="AE19" s="34"/>
      <c r="AF19" s="34"/>
      <c r="AG19" s="34"/>
      <c r="AH19" s="34"/>
      <c r="AI19" s="15" t="s">
        <v>3</v>
      </c>
      <c r="AJ19" s="15" t="s">
        <v>23</v>
      </c>
      <c r="AK19" s="15" t="s">
        <v>3</v>
      </c>
      <c r="AL19" s="15" t="s">
        <v>23</v>
      </c>
      <c r="AM19" s="14" t="s">
        <v>25</v>
      </c>
      <c r="AO19" s="13"/>
      <c r="AP19" s="15"/>
      <c r="AQ19" s="34"/>
      <c r="AR19" s="34"/>
      <c r="AS19" s="34"/>
      <c r="AT19" s="34"/>
      <c r="AU19" s="34"/>
      <c r="AV19" s="15" t="s">
        <v>3</v>
      </c>
      <c r="AW19" s="15" t="s">
        <v>23</v>
      </c>
      <c r="AX19" s="15" t="s">
        <v>3</v>
      </c>
      <c r="AY19" s="15" t="s">
        <v>23</v>
      </c>
      <c r="AZ19" s="14" t="s">
        <v>25</v>
      </c>
      <c r="BA19" s="7"/>
      <c r="BB19" s="13"/>
      <c r="BC19" s="15"/>
      <c r="BD19" s="34"/>
      <c r="BE19" s="34"/>
      <c r="BF19" s="34"/>
      <c r="BG19" s="34"/>
      <c r="BH19" s="34"/>
      <c r="BI19" s="15" t="s">
        <v>3</v>
      </c>
      <c r="BJ19" s="15" t="s">
        <v>23</v>
      </c>
      <c r="BK19" s="15" t="s">
        <v>3</v>
      </c>
      <c r="BL19" s="15" t="s">
        <v>23</v>
      </c>
      <c r="BM19" s="14" t="s">
        <v>25</v>
      </c>
    </row>
    <row r="20" spans="1:65" x14ac:dyDescent="0.2">
      <c r="A20" s="7"/>
      <c r="B20" s="19"/>
      <c r="C20" s="21"/>
      <c r="D20" s="28" t="s">
        <v>15</v>
      </c>
      <c r="E20" s="28" t="s">
        <v>10</v>
      </c>
      <c r="F20" s="28" t="s">
        <v>10</v>
      </c>
      <c r="G20" s="28" t="s">
        <v>13</v>
      </c>
      <c r="H20" s="28" t="s">
        <v>17</v>
      </c>
      <c r="I20" s="21" t="s">
        <v>22</v>
      </c>
      <c r="J20" s="21" t="s">
        <v>24</v>
      </c>
      <c r="K20" s="21" t="s">
        <v>22</v>
      </c>
      <c r="L20" s="21" t="s">
        <v>22</v>
      </c>
      <c r="M20" s="20" t="s">
        <v>22</v>
      </c>
      <c r="N20" s="7"/>
      <c r="O20" s="19"/>
      <c r="P20" s="21"/>
      <c r="Q20" s="28" t="s">
        <v>15</v>
      </c>
      <c r="R20" s="28" t="s">
        <v>10</v>
      </c>
      <c r="S20" s="28" t="s">
        <v>10</v>
      </c>
      <c r="T20" s="28" t="s">
        <v>13</v>
      </c>
      <c r="U20" s="28" t="s">
        <v>17</v>
      </c>
      <c r="V20" s="21" t="s">
        <v>22</v>
      </c>
      <c r="W20" s="21" t="s">
        <v>24</v>
      </c>
      <c r="X20" s="21" t="s">
        <v>22</v>
      </c>
      <c r="Y20" s="21" t="s">
        <v>22</v>
      </c>
      <c r="Z20" s="20" t="s">
        <v>22</v>
      </c>
      <c r="AA20" s="7"/>
      <c r="AB20" s="19"/>
      <c r="AC20" s="21"/>
      <c r="AD20" s="28" t="s">
        <v>15</v>
      </c>
      <c r="AE20" s="28" t="s">
        <v>10</v>
      </c>
      <c r="AF20" s="28" t="s">
        <v>10</v>
      </c>
      <c r="AG20" s="28" t="s">
        <v>13</v>
      </c>
      <c r="AH20" s="28" t="s">
        <v>17</v>
      </c>
      <c r="AI20" s="21" t="s">
        <v>22</v>
      </c>
      <c r="AJ20" s="21" t="s">
        <v>24</v>
      </c>
      <c r="AK20" s="21" t="s">
        <v>22</v>
      </c>
      <c r="AL20" s="21" t="s">
        <v>22</v>
      </c>
      <c r="AM20" s="20" t="s">
        <v>22</v>
      </c>
      <c r="AO20" s="19"/>
      <c r="AP20" s="21"/>
      <c r="AQ20" s="28" t="s">
        <v>15</v>
      </c>
      <c r="AR20" s="28" t="s">
        <v>10</v>
      </c>
      <c r="AS20" s="28" t="s">
        <v>10</v>
      </c>
      <c r="AT20" s="28" t="s">
        <v>13</v>
      </c>
      <c r="AU20" s="28" t="s">
        <v>17</v>
      </c>
      <c r="AV20" s="21" t="s">
        <v>22</v>
      </c>
      <c r="AW20" s="21" t="s">
        <v>24</v>
      </c>
      <c r="AX20" s="21" t="s">
        <v>22</v>
      </c>
      <c r="AY20" s="21" t="s">
        <v>22</v>
      </c>
      <c r="AZ20" s="20" t="s">
        <v>22</v>
      </c>
      <c r="BA20" s="7"/>
      <c r="BB20" s="19"/>
      <c r="BC20" s="21"/>
      <c r="BD20" s="28" t="s">
        <v>15</v>
      </c>
      <c r="BE20" s="28" t="s">
        <v>10</v>
      </c>
      <c r="BF20" s="28" t="s">
        <v>10</v>
      </c>
      <c r="BG20" s="28" t="s">
        <v>13</v>
      </c>
      <c r="BH20" s="28" t="s">
        <v>17</v>
      </c>
      <c r="BI20" s="21" t="s">
        <v>22</v>
      </c>
      <c r="BJ20" s="21" t="s">
        <v>24</v>
      </c>
      <c r="BK20" s="21" t="s">
        <v>22</v>
      </c>
      <c r="BL20" s="21" t="s">
        <v>22</v>
      </c>
      <c r="BM20" s="20" t="s">
        <v>22</v>
      </c>
    </row>
    <row r="21" spans="1:65" x14ac:dyDescent="0.2">
      <c r="A21" s="7"/>
      <c r="B21" s="8" t="s">
        <v>1</v>
      </c>
      <c r="C21" s="11" t="s">
        <v>2</v>
      </c>
      <c r="D21" s="11" t="s">
        <v>16</v>
      </c>
      <c r="E21" s="11" t="s">
        <v>11</v>
      </c>
      <c r="F21" s="11" t="s">
        <v>12</v>
      </c>
      <c r="G21" s="12" t="s">
        <v>12</v>
      </c>
      <c r="H21" s="12" t="s">
        <v>14</v>
      </c>
      <c r="I21" s="16" t="s">
        <v>5</v>
      </c>
      <c r="J21" s="16" t="s">
        <v>6</v>
      </c>
      <c r="K21" s="16" t="s">
        <v>7</v>
      </c>
      <c r="L21" s="16" t="s">
        <v>8</v>
      </c>
      <c r="M21" s="17" t="s">
        <v>9</v>
      </c>
      <c r="N21" s="7"/>
      <c r="O21" s="8" t="s">
        <v>1</v>
      </c>
      <c r="P21" s="11" t="s">
        <v>2</v>
      </c>
      <c r="Q21" s="11" t="s">
        <v>16</v>
      </c>
      <c r="R21" s="11" t="s">
        <v>11</v>
      </c>
      <c r="S21" s="11" t="s">
        <v>12</v>
      </c>
      <c r="T21" s="12" t="s">
        <v>12</v>
      </c>
      <c r="U21" s="12" t="s">
        <v>14</v>
      </c>
      <c r="V21" s="16" t="s">
        <v>5</v>
      </c>
      <c r="W21" s="16" t="s">
        <v>6</v>
      </c>
      <c r="X21" s="16" t="s">
        <v>7</v>
      </c>
      <c r="Y21" s="16" t="s">
        <v>8</v>
      </c>
      <c r="Z21" s="17" t="s">
        <v>9</v>
      </c>
      <c r="AA21" s="7"/>
      <c r="AB21" s="8" t="s">
        <v>1</v>
      </c>
      <c r="AC21" s="11" t="s">
        <v>2</v>
      </c>
      <c r="AD21" s="11" t="s">
        <v>16</v>
      </c>
      <c r="AE21" s="11" t="s">
        <v>11</v>
      </c>
      <c r="AF21" s="11" t="s">
        <v>12</v>
      </c>
      <c r="AG21" s="12" t="s">
        <v>12</v>
      </c>
      <c r="AH21" s="12" t="s">
        <v>14</v>
      </c>
      <c r="AI21" s="16" t="s">
        <v>5</v>
      </c>
      <c r="AJ21" s="16" t="s">
        <v>6</v>
      </c>
      <c r="AK21" s="16" t="s">
        <v>7</v>
      </c>
      <c r="AL21" s="16" t="s">
        <v>8</v>
      </c>
      <c r="AM21" s="17" t="s">
        <v>9</v>
      </c>
      <c r="AO21" s="8" t="s">
        <v>1</v>
      </c>
      <c r="AP21" s="11" t="s">
        <v>2</v>
      </c>
      <c r="AQ21" s="11" t="s">
        <v>16</v>
      </c>
      <c r="AR21" s="11" t="s">
        <v>11</v>
      </c>
      <c r="AS21" s="11" t="s">
        <v>12</v>
      </c>
      <c r="AT21" s="12" t="s">
        <v>12</v>
      </c>
      <c r="AU21" s="12" t="s">
        <v>14</v>
      </c>
      <c r="AV21" s="16" t="s">
        <v>5</v>
      </c>
      <c r="AW21" s="16" t="s">
        <v>6</v>
      </c>
      <c r="AX21" s="16" t="s">
        <v>7</v>
      </c>
      <c r="AY21" s="16" t="s">
        <v>8</v>
      </c>
      <c r="AZ21" s="17" t="s">
        <v>9</v>
      </c>
      <c r="BA21" s="7"/>
      <c r="BB21" s="8" t="s">
        <v>1</v>
      </c>
      <c r="BC21" s="11" t="s">
        <v>2</v>
      </c>
      <c r="BD21" s="11" t="s">
        <v>16</v>
      </c>
      <c r="BE21" s="11" t="s">
        <v>11</v>
      </c>
      <c r="BF21" s="11" t="s">
        <v>12</v>
      </c>
      <c r="BG21" s="12" t="s">
        <v>12</v>
      </c>
      <c r="BH21" s="12" t="s">
        <v>14</v>
      </c>
      <c r="BI21" s="16" t="s">
        <v>5</v>
      </c>
      <c r="BJ21" s="16" t="s">
        <v>6</v>
      </c>
      <c r="BK21" s="16" t="s">
        <v>7</v>
      </c>
      <c r="BL21" s="16" t="s">
        <v>8</v>
      </c>
      <c r="BM21" s="17" t="s">
        <v>9</v>
      </c>
    </row>
    <row r="22" spans="1:65" x14ac:dyDescent="0.2">
      <c r="A22" s="7"/>
      <c r="B22" s="9" t="s">
        <v>3</v>
      </c>
      <c r="C22" s="18"/>
      <c r="D22" s="25"/>
      <c r="E22" s="26"/>
      <c r="F22" s="26"/>
      <c r="G22" s="26"/>
      <c r="H22" s="26"/>
      <c r="I22" s="26"/>
      <c r="J22" s="26"/>
      <c r="K22" s="26"/>
      <c r="L22" s="26"/>
      <c r="M22" s="27"/>
      <c r="N22" s="7"/>
      <c r="O22" s="9" t="s">
        <v>3</v>
      </c>
      <c r="P22" s="18"/>
      <c r="Q22" s="25"/>
      <c r="R22" s="26"/>
      <c r="S22" s="26"/>
      <c r="T22" s="26"/>
      <c r="U22" s="26"/>
      <c r="V22" s="26"/>
      <c r="W22" s="26"/>
      <c r="X22" s="26"/>
      <c r="Y22" s="26"/>
      <c r="Z22" s="27"/>
      <c r="AA22" s="7"/>
      <c r="AB22" s="9" t="s">
        <v>3</v>
      </c>
      <c r="AC22" s="18"/>
      <c r="AD22" s="25"/>
      <c r="AE22" s="26"/>
      <c r="AF22" s="26"/>
      <c r="AG22" s="26"/>
      <c r="AH22" s="26"/>
      <c r="AI22" s="26"/>
      <c r="AJ22" s="26"/>
      <c r="AK22" s="26"/>
      <c r="AL22" s="26"/>
      <c r="AM22" s="27"/>
      <c r="AO22" s="9" t="s">
        <v>3</v>
      </c>
      <c r="AP22" s="18"/>
      <c r="AQ22" s="25"/>
      <c r="AR22" s="26"/>
      <c r="AS22" s="26"/>
      <c r="AT22" s="26"/>
      <c r="AU22" s="26"/>
      <c r="AV22" s="26"/>
      <c r="AW22" s="26"/>
      <c r="AX22" s="26"/>
      <c r="AY22" s="26"/>
      <c r="AZ22" s="27"/>
      <c r="BA22" s="7"/>
      <c r="BB22" s="9" t="s">
        <v>3</v>
      </c>
      <c r="BC22" s="18"/>
      <c r="BD22" s="25"/>
      <c r="BE22" s="26"/>
      <c r="BF22" s="26"/>
      <c r="BG22" s="26"/>
      <c r="BH22" s="26"/>
      <c r="BI22" s="26"/>
      <c r="BJ22" s="26"/>
      <c r="BK22" s="26"/>
      <c r="BL22" s="26"/>
      <c r="BM22" s="27"/>
    </row>
    <row r="23" spans="1:65" x14ac:dyDescent="0.2">
      <c r="A23" s="7"/>
      <c r="B23" s="19">
        <v>1</v>
      </c>
      <c r="C23" s="20" t="s">
        <v>18</v>
      </c>
      <c r="D23" s="21">
        <v>3290</v>
      </c>
      <c r="E23" s="21">
        <v>2499</v>
      </c>
      <c r="F23" s="21">
        <v>701</v>
      </c>
      <c r="G23" s="22">
        <f>F23/D23</f>
        <v>0.21306990881458968</v>
      </c>
      <c r="H23" s="22">
        <f>F23/E23</f>
        <v>0.28051220488195278</v>
      </c>
      <c r="I23" s="21">
        <v>380</v>
      </c>
      <c r="J23" s="21">
        <v>51</v>
      </c>
      <c r="K23" s="21">
        <v>226</v>
      </c>
      <c r="L23" s="21">
        <v>24</v>
      </c>
      <c r="M23" s="20">
        <v>20</v>
      </c>
      <c r="N23" s="7"/>
      <c r="O23" s="19">
        <v>1</v>
      </c>
      <c r="P23" s="20" t="s">
        <v>18</v>
      </c>
      <c r="Q23" s="21">
        <v>2640</v>
      </c>
      <c r="R23" s="21">
        <v>2081</v>
      </c>
      <c r="S23" s="21">
        <v>512</v>
      </c>
      <c r="T23" s="22">
        <f>S23/Q23</f>
        <v>0.19393939393939394</v>
      </c>
      <c r="U23" s="22">
        <f>S23/R23</f>
        <v>0.24603555982700626</v>
      </c>
      <c r="V23" s="21">
        <v>267</v>
      </c>
      <c r="W23" s="21">
        <v>11</v>
      </c>
      <c r="X23" s="21">
        <v>190</v>
      </c>
      <c r="Y23" s="21">
        <v>24</v>
      </c>
      <c r="Z23" s="20">
        <v>20</v>
      </c>
      <c r="AA23" s="7"/>
      <c r="AB23" s="19">
        <v>1</v>
      </c>
      <c r="AC23" s="20" t="s">
        <v>18</v>
      </c>
      <c r="AD23" s="21">
        <v>600</v>
      </c>
      <c r="AE23" s="21">
        <v>387</v>
      </c>
      <c r="AF23" s="21">
        <v>166</v>
      </c>
      <c r="AG23" s="22">
        <f>AF23/AD23</f>
        <v>0.27666666666666667</v>
      </c>
      <c r="AH23" s="22">
        <f>AF23/AE23</f>
        <v>0.4289405684754522</v>
      </c>
      <c r="AI23" s="21">
        <v>93</v>
      </c>
      <c r="AJ23" s="21">
        <v>40</v>
      </c>
      <c r="AK23" s="21">
        <v>33</v>
      </c>
      <c r="AL23" s="21">
        <v>0</v>
      </c>
      <c r="AM23" s="20">
        <v>0</v>
      </c>
      <c r="AO23" s="19">
        <v>1</v>
      </c>
      <c r="AP23" s="20" t="s">
        <v>18</v>
      </c>
      <c r="AQ23" s="21">
        <v>46</v>
      </c>
      <c r="AR23" s="21">
        <v>31</v>
      </c>
      <c r="AS23" s="21">
        <v>23</v>
      </c>
      <c r="AT23" s="22">
        <f>AS23/AQ23</f>
        <v>0.5</v>
      </c>
      <c r="AU23" s="22">
        <f>AS23/AR23</f>
        <v>0.74193548387096775</v>
      </c>
      <c r="AV23" s="21">
        <v>20</v>
      </c>
      <c r="AW23" s="21">
        <v>0</v>
      </c>
      <c r="AX23" s="21">
        <v>3</v>
      </c>
      <c r="AY23" s="21">
        <v>0</v>
      </c>
      <c r="AZ23" s="20">
        <v>0</v>
      </c>
      <c r="BA23" s="7"/>
      <c r="BB23" s="19">
        <v>1</v>
      </c>
      <c r="BC23" s="20" t="s">
        <v>18</v>
      </c>
      <c r="BD23" s="21">
        <v>4</v>
      </c>
      <c r="BE23" s="21">
        <v>0</v>
      </c>
      <c r="BF23" s="21">
        <v>0</v>
      </c>
      <c r="BG23" s="22">
        <f>BF23/BD23</f>
        <v>0</v>
      </c>
      <c r="BH23" s="22" t="e">
        <f>BF23/BE23</f>
        <v>#DIV/0!</v>
      </c>
      <c r="BI23" s="21">
        <v>0</v>
      </c>
      <c r="BJ23" s="21">
        <v>0</v>
      </c>
      <c r="BK23" s="21">
        <v>0</v>
      </c>
      <c r="BL23" s="21">
        <v>0</v>
      </c>
      <c r="BM23" s="20">
        <v>0</v>
      </c>
    </row>
    <row r="24" spans="1:65" x14ac:dyDescent="0.2">
      <c r="A24" s="7"/>
      <c r="B24" s="19">
        <v>2</v>
      </c>
      <c r="C24" s="20" t="s">
        <v>19</v>
      </c>
      <c r="D24" s="21">
        <v>3290</v>
      </c>
      <c r="E24" s="21">
        <v>2589</v>
      </c>
      <c r="F24" s="21">
        <v>710</v>
      </c>
      <c r="G24" s="22">
        <f t="shared" ref="G24:G26" si="10">F24/D24</f>
        <v>0.21580547112462006</v>
      </c>
      <c r="H24" s="22">
        <f t="shared" ref="H24:H26" si="11">F24/E24</f>
        <v>0.27423715720355352</v>
      </c>
      <c r="I24" s="21">
        <v>390</v>
      </c>
      <c r="J24" s="21">
        <v>48</v>
      </c>
      <c r="K24" s="21">
        <v>228</v>
      </c>
      <c r="L24" s="21">
        <v>24</v>
      </c>
      <c r="M24" s="20">
        <v>20</v>
      </c>
      <c r="N24" s="7"/>
      <c r="O24" s="19">
        <v>2</v>
      </c>
      <c r="P24" s="20" t="s">
        <v>19</v>
      </c>
      <c r="Q24" s="21">
        <v>2640</v>
      </c>
      <c r="R24" s="21">
        <v>2167</v>
      </c>
      <c r="S24" s="21">
        <v>519</v>
      </c>
      <c r="T24" s="22">
        <f t="shared" ref="T24:T26" si="12">S24/Q24</f>
        <v>0.19659090909090909</v>
      </c>
      <c r="U24" s="22">
        <f t="shared" ref="U24:U26" si="13">S24/R24</f>
        <v>0.23950161513613291</v>
      </c>
      <c r="V24" s="21">
        <v>272</v>
      </c>
      <c r="W24" s="21">
        <v>10</v>
      </c>
      <c r="X24" s="21">
        <v>193</v>
      </c>
      <c r="Y24" s="21">
        <v>24</v>
      </c>
      <c r="Z24" s="20">
        <v>20</v>
      </c>
      <c r="AA24" s="7"/>
      <c r="AB24" s="19">
        <v>2</v>
      </c>
      <c r="AC24" s="20" t="s">
        <v>19</v>
      </c>
      <c r="AD24" s="21">
        <v>600</v>
      </c>
      <c r="AE24" s="21">
        <v>390</v>
      </c>
      <c r="AF24" s="21">
        <v>168</v>
      </c>
      <c r="AG24" s="22">
        <f t="shared" ref="AG24:AG26" si="14">AF24/AD24</f>
        <v>0.28000000000000003</v>
      </c>
      <c r="AH24" s="22">
        <f t="shared" ref="AH24:AH26" si="15">AF24/AE24</f>
        <v>0.43076923076923079</v>
      </c>
      <c r="AI24" s="21">
        <v>97</v>
      </c>
      <c r="AJ24" s="21">
        <v>38</v>
      </c>
      <c r="AK24" s="21">
        <v>33</v>
      </c>
      <c r="AL24" s="21">
        <v>0</v>
      </c>
      <c r="AM24" s="20">
        <v>0</v>
      </c>
      <c r="AO24" s="19">
        <v>2</v>
      </c>
      <c r="AP24" s="20" t="s">
        <v>19</v>
      </c>
      <c r="AQ24" s="21">
        <v>46</v>
      </c>
      <c r="AR24" s="21">
        <v>32</v>
      </c>
      <c r="AS24" s="21">
        <v>23</v>
      </c>
      <c r="AT24" s="22">
        <f t="shared" ref="AT24:AT26" si="16">AS24/AQ24</f>
        <v>0.5</v>
      </c>
      <c r="AU24" s="22">
        <f t="shared" ref="AU24:AU26" si="17">AS24/AR24</f>
        <v>0.71875</v>
      </c>
      <c r="AV24" s="21">
        <v>21</v>
      </c>
      <c r="AW24" s="21">
        <v>0</v>
      </c>
      <c r="AX24" s="21">
        <v>2</v>
      </c>
      <c r="AY24" s="21">
        <v>0</v>
      </c>
      <c r="AZ24" s="20">
        <v>0</v>
      </c>
      <c r="BA24" s="7"/>
      <c r="BB24" s="19">
        <v>2</v>
      </c>
      <c r="BC24" s="20" t="s">
        <v>19</v>
      </c>
      <c r="BD24" s="21">
        <v>4</v>
      </c>
      <c r="BE24" s="21">
        <v>0</v>
      </c>
      <c r="BF24" s="21">
        <v>0</v>
      </c>
      <c r="BG24" s="22">
        <f t="shared" ref="BG24:BG26" si="18">BF24/BD24</f>
        <v>0</v>
      </c>
      <c r="BH24" s="22" t="e">
        <f t="shared" ref="BH24:BH26" si="19">BF24/BE24</f>
        <v>#DIV/0!</v>
      </c>
      <c r="BI24" s="21">
        <v>0</v>
      </c>
      <c r="BJ24" s="21">
        <v>0</v>
      </c>
      <c r="BK24" s="21">
        <v>0</v>
      </c>
      <c r="BL24" s="21">
        <v>0</v>
      </c>
      <c r="BM24" s="20">
        <v>0</v>
      </c>
    </row>
    <row r="25" spans="1:65" x14ac:dyDescent="0.2">
      <c r="A25" s="7"/>
      <c r="B25" s="19">
        <v>3</v>
      </c>
      <c r="C25" s="20" t="s">
        <v>20</v>
      </c>
      <c r="D25" s="21">
        <v>3290</v>
      </c>
      <c r="E25" s="21">
        <v>3001</v>
      </c>
      <c r="F25" s="21">
        <v>970</v>
      </c>
      <c r="G25" s="22">
        <f t="shared" si="10"/>
        <v>0.29483282674772038</v>
      </c>
      <c r="H25" s="22">
        <f t="shared" si="11"/>
        <v>0.32322559146951019</v>
      </c>
      <c r="I25" s="21">
        <v>596</v>
      </c>
      <c r="J25" s="21">
        <v>8</v>
      </c>
      <c r="K25" s="21">
        <v>322</v>
      </c>
      <c r="L25" s="21">
        <v>29</v>
      </c>
      <c r="M25" s="20">
        <v>15</v>
      </c>
      <c r="N25" s="7"/>
      <c r="O25" s="19">
        <v>3</v>
      </c>
      <c r="P25" s="20" t="s">
        <v>20</v>
      </c>
      <c r="Q25" s="21">
        <v>2640</v>
      </c>
      <c r="R25" s="21">
        <v>2498</v>
      </c>
      <c r="S25" s="21">
        <v>723</v>
      </c>
      <c r="T25" s="22">
        <f t="shared" si="12"/>
        <v>0.27386363636363636</v>
      </c>
      <c r="U25" s="22">
        <f t="shared" si="13"/>
        <v>0.28943154523618897</v>
      </c>
      <c r="V25" s="21">
        <v>388</v>
      </c>
      <c r="W25" s="21">
        <v>8</v>
      </c>
      <c r="X25" s="21">
        <v>288</v>
      </c>
      <c r="Y25" s="21">
        <v>24</v>
      </c>
      <c r="Z25" s="20">
        <v>15</v>
      </c>
      <c r="AA25" s="7"/>
      <c r="AB25" s="19">
        <v>3</v>
      </c>
      <c r="AC25" s="20" t="s">
        <v>20</v>
      </c>
      <c r="AD25" s="21">
        <v>600</v>
      </c>
      <c r="AE25" s="21">
        <v>466</v>
      </c>
      <c r="AF25" s="21">
        <v>221</v>
      </c>
      <c r="AG25" s="22">
        <f t="shared" si="14"/>
        <v>0.36833333333333335</v>
      </c>
      <c r="AH25" s="22">
        <f t="shared" si="15"/>
        <v>0.47424892703862659</v>
      </c>
      <c r="AI25" s="21">
        <v>184</v>
      </c>
      <c r="AJ25" s="21">
        <v>0</v>
      </c>
      <c r="AK25" s="21">
        <v>32</v>
      </c>
      <c r="AL25" s="21">
        <v>5</v>
      </c>
      <c r="AM25" s="20">
        <v>0</v>
      </c>
      <c r="AO25" s="19">
        <v>3</v>
      </c>
      <c r="AP25" s="20" t="s">
        <v>20</v>
      </c>
      <c r="AQ25" s="21">
        <v>46</v>
      </c>
      <c r="AR25" s="21">
        <v>36</v>
      </c>
      <c r="AS25" s="21">
        <v>26</v>
      </c>
      <c r="AT25" s="22">
        <f t="shared" si="16"/>
        <v>0.56521739130434778</v>
      </c>
      <c r="AU25" s="22">
        <f t="shared" si="17"/>
        <v>0.72222222222222221</v>
      </c>
      <c r="AV25" s="21">
        <v>24</v>
      </c>
      <c r="AW25" s="21">
        <v>0</v>
      </c>
      <c r="AX25" s="21">
        <v>2</v>
      </c>
      <c r="AY25" s="21">
        <v>0</v>
      </c>
      <c r="AZ25" s="20">
        <v>0</v>
      </c>
      <c r="BA25" s="7"/>
      <c r="BB25" s="19">
        <v>3</v>
      </c>
      <c r="BC25" s="20" t="s">
        <v>20</v>
      </c>
      <c r="BD25" s="21">
        <v>4</v>
      </c>
      <c r="BE25" s="21">
        <v>1</v>
      </c>
      <c r="BF25" s="21">
        <v>0</v>
      </c>
      <c r="BG25" s="22">
        <f t="shared" si="18"/>
        <v>0</v>
      </c>
      <c r="BH25" s="22">
        <f t="shared" si="19"/>
        <v>0</v>
      </c>
      <c r="BI25" s="21">
        <v>0</v>
      </c>
      <c r="BJ25" s="21">
        <v>0</v>
      </c>
      <c r="BK25" s="21">
        <v>0</v>
      </c>
      <c r="BL25" s="21">
        <v>0</v>
      </c>
      <c r="BM25" s="20">
        <v>0</v>
      </c>
    </row>
    <row r="26" spans="1:65" x14ac:dyDescent="0.2">
      <c r="A26" s="7"/>
      <c r="B26" s="23">
        <v>4</v>
      </c>
      <c r="C26" s="17" t="s">
        <v>21</v>
      </c>
      <c r="D26" s="16">
        <v>3290</v>
      </c>
      <c r="E26" s="16">
        <v>3127</v>
      </c>
      <c r="F26" s="16">
        <v>1142</v>
      </c>
      <c r="G26" s="24">
        <f t="shared" si="10"/>
        <v>0.34711246200607904</v>
      </c>
      <c r="H26" s="24">
        <f t="shared" si="11"/>
        <v>0.36520626798848738</v>
      </c>
      <c r="I26" s="16">
        <v>691</v>
      </c>
      <c r="J26" s="16">
        <v>12</v>
      </c>
      <c r="K26" s="16">
        <v>388</v>
      </c>
      <c r="L26" s="16">
        <v>36</v>
      </c>
      <c r="M26" s="17">
        <v>15</v>
      </c>
      <c r="N26" s="7"/>
      <c r="O26" s="23">
        <v>4</v>
      </c>
      <c r="P26" s="17" t="s">
        <v>21</v>
      </c>
      <c r="Q26" s="16">
        <v>2640</v>
      </c>
      <c r="R26" s="16">
        <v>2561</v>
      </c>
      <c r="S26" s="16">
        <v>864</v>
      </c>
      <c r="T26" s="24">
        <f t="shared" si="12"/>
        <v>0.32727272727272727</v>
      </c>
      <c r="U26" s="24">
        <f t="shared" si="13"/>
        <v>0.33736821554080437</v>
      </c>
      <c r="V26" s="16">
        <v>461</v>
      </c>
      <c r="W26" s="16">
        <v>11</v>
      </c>
      <c r="X26" s="16">
        <v>348</v>
      </c>
      <c r="Y26" s="16">
        <v>29</v>
      </c>
      <c r="Z26" s="17">
        <v>15</v>
      </c>
      <c r="AA26" s="7"/>
      <c r="AB26" s="23">
        <v>4</v>
      </c>
      <c r="AC26" s="17" t="s">
        <v>21</v>
      </c>
      <c r="AD26" s="16">
        <v>600</v>
      </c>
      <c r="AE26" s="16">
        <v>521</v>
      </c>
      <c r="AF26" s="16">
        <v>252</v>
      </c>
      <c r="AG26" s="24">
        <f t="shared" si="14"/>
        <v>0.42</v>
      </c>
      <c r="AH26" s="24">
        <f t="shared" si="15"/>
        <v>0.48368522072936659</v>
      </c>
      <c r="AI26" s="16">
        <v>206</v>
      </c>
      <c r="AJ26" s="16">
        <v>1</v>
      </c>
      <c r="AK26" s="16">
        <v>38</v>
      </c>
      <c r="AL26" s="16">
        <v>7</v>
      </c>
      <c r="AM26" s="17">
        <v>0</v>
      </c>
      <c r="AO26" s="23">
        <v>4</v>
      </c>
      <c r="AP26" s="17" t="s">
        <v>21</v>
      </c>
      <c r="AQ26" s="16">
        <v>46</v>
      </c>
      <c r="AR26" s="16">
        <v>45</v>
      </c>
      <c r="AS26" s="16">
        <v>26</v>
      </c>
      <c r="AT26" s="24">
        <f t="shared" si="16"/>
        <v>0.56521739130434778</v>
      </c>
      <c r="AU26" s="24">
        <f t="shared" si="17"/>
        <v>0.57777777777777772</v>
      </c>
      <c r="AV26" s="16">
        <v>24</v>
      </c>
      <c r="AW26" s="16">
        <v>0</v>
      </c>
      <c r="AX26" s="16">
        <v>2</v>
      </c>
      <c r="AY26" s="16">
        <v>0</v>
      </c>
      <c r="AZ26" s="17">
        <v>0</v>
      </c>
      <c r="BA26" s="7"/>
      <c r="BB26" s="23">
        <v>4</v>
      </c>
      <c r="BC26" s="17" t="s">
        <v>21</v>
      </c>
      <c r="BD26" s="16">
        <v>4</v>
      </c>
      <c r="BE26" s="16">
        <v>0</v>
      </c>
      <c r="BF26" s="16">
        <v>0</v>
      </c>
      <c r="BG26" s="24">
        <f t="shared" si="18"/>
        <v>0</v>
      </c>
      <c r="BH26" s="24" t="e">
        <f t="shared" si="19"/>
        <v>#DIV/0!</v>
      </c>
      <c r="BI26" s="16">
        <v>0</v>
      </c>
      <c r="BJ26" s="16">
        <v>0</v>
      </c>
      <c r="BK26" s="16">
        <v>0</v>
      </c>
      <c r="BL26" s="16">
        <v>0</v>
      </c>
      <c r="BM26" s="17">
        <v>0</v>
      </c>
    </row>
    <row r="32" spans="1:65" x14ac:dyDescent="0.2">
      <c r="B32" s="1" t="s">
        <v>44</v>
      </c>
      <c r="C32" s="2"/>
      <c r="D32" s="2"/>
      <c r="E32" s="2"/>
      <c r="F32" s="2"/>
      <c r="G32" s="2"/>
      <c r="H32" s="3" t="s">
        <v>51</v>
      </c>
      <c r="I32" s="2"/>
      <c r="J32" s="2"/>
      <c r="K32" s="2"/>
      <c r="L32" s="2"/>
      <c r="M32" s="4"/>
      <c r="O32" s="1" t="s">
        <v>45</v>
      </c>
      <c r="P32" s="2"/>
      <c r="Q32" s="2"/>
      <c r="R32" s="2"/>
      <c r="S32" s="2"/>
      <c r="T32" s="2"/>
      <c r="U32" s="3" t="s">
        <v>51</v>
      </c>
      <c r="V32" s="2"/>
      <c r="W32" s="2"/>
      <c r="X32" s="2"/>
      <c r="Y32" s="2"/>
      <c r="Z32" s="4"/>
      <c r="AB32" s="84" t="s">
        <v>48</v>
      </c>
      <c r="AC32" s="85"/>
      <c r="AD32" s="85"/>
      <c r="AE32" s="85"/>
      <c r="AF32" s="85"/>
      <c r="AG32" s="85"/>
      <c r="AH32" s="84"/>
      <c r="AI32" s="85"/>
      <c r="AJ32" s="85"/>
      <c r="AK32" s="85"/>
      <c r="AL32" s="85"/>
      <c r="AM32" s="86"/>
    </row>
    <row r="33" spans="2:39" x14ac:dyDescent="0.2">
      <c r="B33" s="10"/>
      <c r="C33" s="6"/>
      <c r="D33" s="6"/>
      <c r="E33" s="6"/>
      <c r="F33" s="6"/>
      <c r="G33" s="6"/>
      <c r="H33" s="6"/>
      <c r="I33" s="121" t="s">
        <v>4</v>
      </c>
      <c r="J33" s="121"/>
      <c r="K33" s="121"/>
      <c r="L33" s="121"/>
      <c r="M33" s="122"/>
      <c r="O33" s="10"/>
      <c r="P33" s="6"/>
      <c r="Q33" s="6"/>
      <c r="R33" s="6"/>
      <c r="S33" s="6"/>
      <c r="T33" s="6"/>
      <c r="U33" s="6"/>
      <c r="V33" s="121" t="s">
        <v>4</v>
      </c>
      <c r="W33" s="121"/>
      <c r="X33" s="121"/>
      <c r="Y33" s="121"/>
      <c r="Z33" s="122"/>
      <c r="AB33" s="84"/>
      <c r="AC33" s="85"/>
      <c r="AD33" s="85"/>
      <c r="AE33" s="85"/>
      <c r="AF33" s="85"/>
      <c r="AG33" s="85"/>
      <c r="AH33" s="85"/>
      <c r="AI33" s="123"/>
      <c r="AJ33" s="123"/>
      <c r="AK33" s="123"/>
      <c r="AL33" s="123"/>
      <c r="AM33" s="123"/>
    </row>
    <row r="34" spans="2:39" x14ac:dyDescent="0.2">
      <c r="B34" s="13"/>
      <c r="C34" s="15"/>
      <c r="D34" s="34"/>
      <c r="E34" s="34"/>
      <c r="F34" s="34"/>
      <c r="G34" s="34"/>
      <c r="H34" s="34"/>
      <c r="I34" s="15" t="s">
        <v>3</v>
      </c>
      <c r="J34" s="15" t="s">
        <v>23</v>
      </c>
      <c r="K34" s="15" t="s">
        <v>3</v>
      </c>
      <c r="L34" s="15" t="s">
        <v>23</v>
      </c>
      <c r="M34" s="14" t="s">
        <v>25</v>
      </c>
      <c r="O34" s="13"/>
      <c r="P34" s="15"/>
      <c r="Q34" s="34"/>
      <c r="R34" s="34"/>
      <c r="S34" s="34"/>
      <c r="T34" s="34"/>
      <c r="U34" s="34"/>
      <c r="V34" s="15" t="s">
        <v>3</v>
      </c>
      <c r="W34" s="15" t="s">
        <v>23</v>
      </c>
      <c r="X34" s="15" t="s">
        <v>3</v>
      </c>
      <c r="Y34" s="15" t="s">
        <v>23</v>
      </c>
      <c r="Z34" s="14" t="s">
        <v>25</v>
      </c>
      <c r="AB34" s="87"/>
      <c r="AC34" s="87"/>
      <c r="AD34" s="88"/>
      <c r="AE34" s="88"/>
      <c r="AF34" s="88"/>
      <c r="AG34" s="88"/>
      <c r="AH34" s="88"/>
      <c r="AI34" s="87"/>
      <c r="AJ34" s="87"/>
      <c r="AK34" s="87"/>
      <c r="AL34" s="87"/>
      <c r="AM34" s="87"/>
    </row>
    <row r="35" spans="2:39" x14ac:dyDescent="0.2">
      <c r="B35" s="19"/>
      <c r="C35" s="21"/>
      <c r="D35" s="28" t="s">
        <v>15</v>
      </c>
      <c r="E35" s="28" t="s">
        <v>10</v>
      </c>
      <c r="F35" s="28" t="s">
        <v>10</v>
      </c>
      <c r="G35" s="28" t="s">
        <v>13</v>
      </c>
      <c r="H35" s="28" t="s">
        <v>17</v>
      </c>
      <c r="I35" s="21" t="s">
        <v>22</v>
      </c>
      <c r="J35" s="21" t="s">
        <v>24</v>
      </c>
      <c r="K35" s="21" t="s">
        <v>22</v>
      </c>
      <c r="L35" s="21" t="s">
        <v>22</v>
      </c>
      <c r="M35" s="20" t="s">
        <v>22</v>
      </c>
      <c r="O35" s="19"/>
      <c r="P35" s="21"/>
      <c r="Q35" s="28" t="s">
        <v>15</v>
      </c>
      <c r="R35" s="28" t="s">
        <v>10</v>
      </c>
      <c r="S35" s="28" t="s">
        <v>10</v>
      </c>
      <c r="T35" s="28" t="s">
        <v>13</v>
      </c>
      <c r="U35" s="28" t="s">
        <v>17</v>
      </c>
      <c r="V35" s="21" t="s">
        <v>22</v>
      </c>
      <c r="W35" s="21" t="s">
        <v>24</v>
      </c>
      <c r="X35" s="21" t="s">
        <v>22</v>
      </c>
      <c r="Y35" s="21" t="s">
        <v>22</v>
      </c>
      <c r="Z35" s="20" t="s">
        <v>22</v>
      </c>
      <c r="AB35" s="87"/>
      <c r="AC35" s="87"/>
      <c r="AD35" s="89"/>
      <c r="AE35" s="89"/>
      <c r="AF35" s="89"/>
      <c r="AG35" s="89"/>
      <c r="AH35" s="89"/>
      <c r="AI35" s="87"/>
      <c r="AJ35" s="87"/>
      <c r="AK35" s="87"/>
      <c r="AL35" s="87"/>
      <c r="AM35" s="87"/>
    </row>
    <row r="36" spans="2:39" x14ac:dyDescent="0.2">
      <c r="B36" s="8" t="s">
        <v>1</v>
      </c>
      <c r="C36" s="11" t="s">
        <v>2</v>
      </c>
      <c r="D36" s="11" t="s">
        <v>16</v>
      </c>
      <c r="E36" s="11" t="s">
        <v>11</v>
      </c>
      <c r="F36" s="11" t="s">
        <v>12</v>
      </c>
      <c r="G36" s="12" t="s">
        <v>12</v>
      </c>
      <c r="H36" s="12" t="s">
        <v>14</v>
      </c>
      <c r="I36" s="16" t="s">
        <v>5</v>
      </c>
      <c r="J36" s="16" t="s">
        <v>6</v>
      </c>
      <c r="K36" s="16" t="s">
        <v>7</v>
      </c>
      <c r="L36" s="16" t="s">
        <v>8</v>
      </c>
      <c r="M36" s="17" t="s">
        <v>9</v>
      </c>
      <c r="O36" s="8" t="s">
        <v>1</v>
      </c>
      <c r="P36" s="11" t="s">
        <v>2</v>
      </c>
      <c r="Q36" s="11" t="s">
        <v>16</v>
      </c>
      <c r="R36" s="11" t="s">
        <v>11</v>
      </c>
      <c r="S36" s="11" t="s">
        <v>12</v>
      </c>
      <c r="T36" s="12" t="s">
        <v>12</v>
      </c>
      <c r="U36" s="12" t="s">
        <v>14</v>
      </c>
      <c r="V36" s="16" t="s">
        <v>5</v>
      </c>
      <c r="W36" s="16" t="s">
        <v>6</v>
      </c>
      <c r="X36" s="16" t="s">
        <v>7</v>
      </c>
      <c r="Y36" s="16" t="s">
        <v>8</v>
      </c>
      <c r="Z36" s="17" t="s">
        <v>9</v>
      </c>
      <c r="AB36" s="90"/>
      <c r="AC36" s="91"/>
      <c r="AD36" s="91"/>
      <c r="AE36" s="91"/>
      <c r="AF36" s="91"/>
      <c r="AG36" s="89"/>
      <c r="AH36" s="89"/>
      <c r="AI36" s="87"/>
      <c r="AJ36" s="87"/>
      <c r="AK36" s="87"/>
      <c r="AL36" s="87"/>
      <c r="AM36" s="87"/>
    </row>
    <row r="37" spans="2:39" x14ac:dyDescent="0.2">
      <c r="B37" s="9" t="s">
        <v>3</v>
      </c>
      <c r="C37" s="18"/>
      <c r="D37" s="25"/>
      <c r="E37" s="26"/>
      <c r="F37" s="26"/>
      <c r="G37" s="26"/>
      <c r="H37" s="26"/>
      <c r="I37" s="26"/>
      <c r="J37" s="26"/>
      <c r="K37" s="26"/>
      <c r="L37" s="26"/>
      <c r="M37" s="27"/>
      <c r="O37" s="9" t="s">
        <v>3</v>
      </c>
      <c r="P37" s="18"/>
      <c r="Q37" s="25"/>
      <c r="R37" s="26"/>
      <c r="S37" s="26"/>
      <c r="T37" s="26"/>
      <c r="U37" s="26"/>
      <c r="V37" s="26"/>
      <c r="W37" s="26"/>
      <c r="X37" s="26"/>
      <c r="Y37" s="26"/>
      <c r="Z37" s="27"/>
      <c r="AB37" s="90"/>
      <c r="AC37" s="92"/>
      <c r="AD37" s="92"/>
      <c r="AE37" s="87"/>
      <c r="AF37" s="87"/>
      <c r="AG37" s="87"/>
      <c r="AH37" s="87"/>
      <c r="AI37" s="87"/>
      <c r="AJ37" s="87"/>
      <c r="AK37" s="87"/>
      <c r="AL37" s="87"/>
      <c r="AM37" s="87"/>
    </row>
    <row r="38" spans="2:39" x14ac:dyDescent="0.2">
      <c r="B38" s="19">
        <v>1</v>
      </c>
      <c r="C38" s="20" t="s">
        <v>18</v>
      </c>
      <c r="D38" s="21">
        <v>1458</v>
      </c>
      <c r="E38" s="21">
        <v>842</v>
      </c>
      <c r="F38" s="21">
        <v>231</v>
      </c>
      <c r="G38" s="22">
        <f>F38/D38</f>
        <v>0.15843621399176955</v>
      </c>
      <c r="H38" s="22">
        <f>F38/E38</f>
        <v>0.27434679334916867</v>
      </c>
      <c r="I38" s="21">
        <v>123</v>
      </c>
      <c r="J38" s="21">
        <v>12</v>
      </c>
      <c r="K38" s="21">
        <v>69</v>
      </c>
      <c r="L38" s="21">
        <v>15</v>
      </c>
      <c r="M38" s="20">
        <v>12</v>
      </c>
      <c r="O38" s="19">
        <v>1</v>
      </c>
      <c r="P38" s="20" t="s">
        <v>18</v>
      </c>
      <c r="Q38" s="21">
        <v>416</v>
      </c>
      <c r="R38" s="21">
        <v>287</v>
      </c>
      <c r="S38" s="21">
        <v>71</v>
      </c>
      <c r="T38" s="22">
        <f>S38/Q38</f>
        <v>0.17067307692307693</v>
      </c>
      <c r="U38" s="22">
        <f>S38/R38</f>
        <v>0.24738675958188153</v>
      </c>
      <c r="V38" s="21">
        <v>27</v>
      </c>
      <c r="W38" s="21">
        <v>1</v>
      </c>
      <c r="X38" s="21">
        <v>28</v>
      </c>
      <c r="Y38" s="21">
        <v>8</v>
      </c>
      <c r="Z38" s="20">
        <v>7</v>
      </c>
      <c r="AB38" s="87"/>
      <c r="AC38" s="87"/>
      <c r="AD38" s="87"/>
      <c r="AE38" s="87"/>
      <c r="AF38" s="87"/>
      <c r="AG38" s="46"/>
      <c r="AH38" s="46"/>
      <c r="AI38" s="87"/>
      <c r="AJ38" s="87"/>
      <c r="AK38" s="87"/>
      <c r="AL38" s="87"/>
      <c r="AM38" s="87"/>
    </row>
    <row r="39" spans="2:39" x14ac:dyDescent="0.2">
      <c r="B39" s="19">
        <v>2</v>
      </c>
      <c r="C39" s="20" t="s">
        <v>19</v>
      </c>
      <c r="D39" s="21">
        <v>1458</v>
      </c>
      <c r="E39" s="21">
        <v>917</v>
      </c>
      <c r="F39" s="21">
        <v>232</v>
      </c>
      <c r="G39" s="22">
        <f t="shared" ref="G39:G41" si="20">F39/D39</f>
        <v>0.15912208504801098</v>
      </c>
      <c r="H39" s="22">
        <f t="shared" ref="H39:H41" si="21">F39/E39</f>
        <v>0.25299890948745912</v>
      </c>
      <c r="I39" s="21">
        <v>126</v>
      </c>
      <c r="J39" s="21">
        <v>10</v>
      </c>
      <c r="K39" s="21">
        <v>69</v>
      </c>
      <c r="L39" s="21">
        <v>15</v>
      </c>
      <c r="M39" s="20">
        <v>12</v>
      </c>
      <c r="O39" s="19">
        <v>2</v>
      </c>
      <c r="P39" s="20" t="s">
        <v>19</v>
      </c>
      <c r="Q39" s="21">
        <v>416</v>
      </c>
      <c r="R39" s="21">
        <v>306</v>
      </c>
      <c r="S39" s="21">
        <v>71</v>
      </c>
      <c r="T39" s="22">
        <f t="shared" ref="T39:T41" si="22">S39/Q39</f>
        <v>0.17067307692307693</v>
      </c>
      <c r="U39" s="22">
        <f t="shared" ref="U39:U41" si="23">S39/R39</f>
        <v>0.23202614379084968</v>
      </c>
      <c r="V39" s="21">
        <v>27</v>
      </c>
      <c r="W39" s="21">
        <v>1</v>
      </c>
      <c r="X39" s="21">
        <v>28</v>
      </c>
      <c r="Y39" s="21">
        <v>8</v>
      </c>
      <c r="Z39" s="20">
        <v>7</v>
      </c>
      <c r="AB39" s="87"/>
      <c r="AC39" s="87"/>
      <c r="AD39" s="87"/>
      <c r="AE39" s="87"/>
      <c r="AF39" s="87"/>
      <c r="AG39" s="46"/>
      <c r="AH39" s="46"/>
      <c r="AI39" s="87"/>
      <c r="AJ39" s="87"/>
      <c r="AK39" s="87"/>
      <c r="AL39" s="87"/>
      <c r="AM39" s="87"/>
    </row>
    <row r="40" spans="2:39" x14ac:dyDescent="0.2">
      <c r="B40" s="19">
        <v>3</v>
      </c>
      <c r="C40" s="20" t="s">
        <v>20</v>
      </c>
      <c r="D40" s="21">
        <v>1458</v>
      </c>
      <c r="E40" s="21">
        <v>1327</v>
      </c>
      <c r="F40" s="21">
        <v>329</v>
      </c>
      <c r="G40" s="22">
        <f t="shared" si="20"/>
        <v>0.22565157750342935</v>
      </c>
      <c r="H40" s="22">
        <f t="shared" si="21"/>
        <v>0.2479276563677468</v>
      </c>
      <c r="I40" s="21">
        <v>209</v>
      </c>
      <c r="J40" s="21">
        <v>7</v>
      </c>
      <c r="K40" s="21">
        <v>93</v>
      </c>
      <c r="L40" s="21">
        <v>11</v>
      </c>
      <c r="M40" s="20">
        <v>9</v>
      </c>
      <c r="O40" s="19">
        <v>3</v>
      </c>
      <c r="P40" s="20" t="s">
        <v>20</v>
      </c>
      <c r="Q40" s="21">
        <v>416</v>
      </c>
      <c r="R40" s="21">
        <v>388</v>
      </c>
      <c r="S40" s="21">
        <v>86</v>
      </c>
      <c r="T40" s="22">
        <f t="shared" si="22"/>
        <v>0.20673076923076922</v>
      </c>
      <c r="U40" s="22">
        <f t="shared" si="23"/>
        <v>0.22164948453608246</v>
      </c>
      <c r="V40" s="21">
        <v>37</v>
      </c>
      <c r="W40" s="21">
        <v>0</v>
      </c>
      <c r="X40" s="21">
        <v>38</v>
      </c>
      <c r="Y40" s="21">
        <v>6</v>
      </c>
      <c r="Z40" s="20">
        <v>5</v>
      </c>
      <c r="AB40" s="87"/>
      <c r="AC40" s="87"/>
      <c r="AD40" s="87"/>
      <c r="AE40" s="87"/>
      <c r="AF40" s="87"/>
      <c r="AG40" s="46"/>
      <c r="AH40" s="46"/>
      <c r="AI40" s="87"/>
      <c r="AJ40" s="87"/>
      <c r="AK40" s="87"/>
      <c r="AL40" s="87"/>
      <c r="AM40" s="87"/>
    </row>
    <row r="41" spans="2:39" x14ac:dyDescent="0.2">
      <c r="B41" s="23">
        <v>4</v>
      </c>
      <c r="C41" s="17" t="s">
        <v>21</v>
      </c>
      <c r="D41" s="16">
        <v>1458</v>
      </c>
      <c r="E41" s="16">
        <v>1405</v>
      </c>
      <c r="F41" s="16">
        <v>402</v>
      </c>
      <c r="G41" s="24">
        <f t="shared" si="20"/>
        <v>0.27572016460905352</v>
      </c>
      <c r="H41" s="24">
        <f t="shared" si="21"/>
        <v>0.28612099644128114</v>
      </c>
      <c r="I41" s="16">
        <v>268</v>
      </c>
      <c r="J41" s="16">
        <v>6</v>
      </c>
      <c r="K41" s="16">
        <v>107</v>
      </c>
      <c r="L41" s="16">
        <v>12</v>
      </c>
      <c r="M41" s="17">
        <v>9</v>
      </c>
      <c r="O41" s="23">
        <v>4</v>
      </c>
      <c r="P41" s="17" t="s">
        <v>21</v>
      </c>
      <c r="Q41" s="16">
        <v>416</v>
      </c>
      <c r="R41" s="16">
        <v>402</v>
      </c>
      <c r="S41" s="16">
        <v>112</v>
      </c>
      <c r="T41" s="24">
        <f t="shared" si="22"/>
        <v>0.26923076923076922</v>
      </c>
      <c r="U41" s="24">
        <f t="shared" si="23"/>
        <v>0.27860696517412936</v>
      </c>
      <c r="V41" s="16">
        <v>50</v>
      </c>
      <c r="W41" s="16">
        <v>0</v>
      </c>
      <c r="X41" s="16">
        <v>49</v>
      </c>
      <c r="Y41" s="16">
        <v>8</v>
      </c>
      <c r="Z41" s="17">
        <v>5</v>
      </c>
      <c r="AB41" s="87"/>
      <c r="AC41" s="87"/>
      <c r="AD41" s="87"/>
      <c r="AE41" s="87"/>
      <c r="AF41" s="87"/>
      <c r="AG41" s="46"/>
      <c r="AH41" s="46"/>
      <c r="AI41" s="87"/>
      <c r="AJ41" s="87"/>
      <c r="AK41" s="87"/>
      <c r="AL41" s="87"/>
      <c r="AM41" s="87"/>
    </row>
    <row r="42" spans="2:39" x14ac:dyDescent="0.2"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</row>
    <row r="43" spans="2:39" x14ac:dyDescent="0.2"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</row>
    <row r="44" spans="2:39" x14ac:dyDescent="0.2"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</row>
    <row r="45" spans="2:39" x14ac:dyDescent="0.2"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</row>
    <row r="46" spans="2:39" x14ac:dyDescent="0.2"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</row>
    <row r="47" spans="2:39" x14ac:dyDescent="0.2">
      <c r="B47" s="1" t="s">
        <v>46</v>
      </c>
      <c r="C47" s="2"/>
      <c r="D47" s="2"/>
      <c r="E47" s="2"/>
      <c r="F47" s="2"/>
      <c r="G47" s="2"/>
      <c r="H47" s="3" t="s">
        <v>51</v>
      </c>
      <c r="I47" s="2"/>
      <c r="J47" s="2"/>
      <c r="K47" s="2"/>
      <c r="L47" s="2"/>
      <c r="M47" s="4"/>
      <c r="O47" s="1" t="s">
        <v>47</v>
      </c>
      <c r="P47" s="2"/>
      <c r="Q47" s="2"/>
      <c r="R47" s="2"/>
      <c r="S47" s="2"/>
      <c r="T47" s="2"/>
      <c r="U47" s="3" t="s">
        <v>51</v>
      </c>
      <c r="V47" s="2"/>
      <c r="W47" s="2"/>
      <c r="X47" s="2"/>
      <c r="Y47" s="2"/>
      <c r="Z47" s="4"/>
      <c r="AB47" s="84"/>
      <c r="AC47" s="85"/>
      <c r="AD47" s="85"/>
      <c r="AE47" s="85"/>
      <c r="AF47" s="85"/>
      <c r="AG47" s="85"/>
      <c r="AH47" s="84"/>
      <c r="AI47" s="85"/>
      <c r="AJ47" s="85"/>
      <c r="AK47" s="85"/>
      <c r="AL47" s="85"/>
      <c r="AM47" s="86"/>
    </row>
    <row r="48" spans="2:39" x14ac:dyDescent="0.2">
      <c r="B48" s="10"/>
      <c r="C48" s="6"/>
      <c r="D48" s="6"/>
      <c r="E48" s="6"/>
      <c r="F48" s="6"/>
      <c r="G48" s="6"/>
      <c r="H48" s="6"/>
      <c r="I48" s="121" t="s">
        <v>4</v>
      </c>
      <c r="J48" s="121"/>
      <c r="K48" s="121"/>
      <c r="L48" s="121"/>
      <c r="M48" s="122"/>
      <c r="O48" s="10"/>
      <c r="P48" s="6"/>
      <c r="Q48" s="6"/>
      <c r="R48" s="6"/>
      <c r="S48" s="6"/>
      <c r="T48" s="6"/>
      <c r="U48" s="6"/>
      <c r="V48" s="121" t="s">
        <v>4</v>
      </c>
      <c r="W48" s="121"/>
      <c r="X48" s="121"/>
      <c r="Y48" s="121"/>
      <c r="Z48" s="122"/>
      <c r="AB48" s="84"/>
      <c r="AC48" s="85"/>
      <c r="AD48" s="85"/>
      <c r="AE48" s="85"/>
      <c r="AF48" s="85"/>
      <c r="AG48" s="85"/>
      <c r="AH48" s="85"/>
      <c r="AI48" s="123"/>
      <c r="AJ48" s="123"/>
      <c r="AK48" s="123"/>
      <c r="AL48" s="123"/>
      <c r="AM48" s="123"/>
    </row>
    <row r="49" spans="2:39" x14ac:dyDescent="0.2">
      <c r="B49" s="13"/>
      <c r="C49" s="15"/>
      <c r="D49" s="34"/>
      <c r="E49" s="34"/>
      <c r="F49" s="34"/>
      <c r="G49" s="34"/>
      <c r="H49" s="34"/>
      <c r="I49" s="15" t="s">
        <v>3</v>
      </c>
      <c r="J49" s="15" t="s">
        <v>23</v>
      </c>
      <c r="K49" s="15" t="s">
        <v>3</v>
      </c>
      <c r="L49" s="15" t="s">
        <v>23</v>
      </c>
      <c r="M49" s="14" t="s">
        <v>25</v>
      </c>
      <c r="O49" s="13"/>
      <c r="P49" s="15"/>
      <c r="Q49" s="34"/>
      <c r="R49" s="34"/>
      <c r="S49" s="34"/>
      <c r="T49" s="34"/>
      <c r="U49" s="34"/>
      <c r="V49" s="15" t="s">
        <v>3</v>
      </c>
      <c r="W49" s="15" t="s">
        <v>23</v>
      </c>
      <c r="X49" s="15" t="s">
        <v>3</v>
      </c>
      <c r="Y49" s="15" t="s">
        <v>23</v>
      </c>
      <c r="Z49" s="14" t="s">
        <v>25</v>
      </c>
      <c r="AB49" s="87"/>
      <c r="AC49" s="87"/>
      <c r="AD49" s="88"/>
      <c r="AE49" s="88"/>
      <c r="AF49" s="88"/>
      <c r="AG49" s="88"/>
      <c r="AH49" s="88"/>
      <c r="AI49" s="87"/>
      <c r="AJ49" s="87"/>
      <c r="AK49" s="87"/>
      <c r="AL49" s="87"/>
      <c r="AM49" s="87"/>
    </row>
    <row r="50" spans="2:39" x14ac:dyDescent="0.2">
      <c r="B50" s="19"/>
      <c r="C50" s="21"/>
      <c r="D50" s="28" t="s">
        <v>15</v>
      </c>
      <c r="E50" s="28" t="s">
        <v>10</v>
      </c>
      <c r="F50" s="28" t="s">
        <v>10</v>
      </c>
      <c r="G50" s="28" t="s">
        <v>13</v>
      </c>
      <c r="H50" s="28" t="s">
        <v>17</v>
      </c>
      <c r="I50" s="21" t="s">
        <v>22</v>
      </c>
      <c r="J50" s="21" t="s">
        <v>24</v>
      </c>
      <c r="K50" s="21" t="s">
        <v>22</v>
      </c>
      <c r="L50" s="21" t="s">
        <v>22</v>
      </c>
      <c r="M50" s="20" t="s">
        <v>22</v>
      </c>
      <c r="O50" s="19"/>
      <c r="P50" s="21"/>
      <c r="Q50" s="28" t="s">
        <v>15</v>
      </c>
      <c r="R50" s="28" t="s">
        <v>10</v>
      </c>
      <c r="S50" s="28" t="s">
        <v>10</v>
      </c>
      <c r="T50" s="28" t="s">
        <v>13</v>
      </c>
      <c r="U50" s="28" t="s">
        <v>17</v>
      </c>
      <c r="V50" s="21" t="s">
        <v>22</v>
      </c>
      <c r="W50" s="21" t="s">
        <v>24</v>
      </c>
      <c r="X50" s="21" t="s">
        <v>22</v>
      </c>
      <c r="Y50" s="21" t="s">
        <v>22</v>
      </c>
      <c r="Z50" s="20" t="s">
        <v>22</v>
      </c>
      <c r="AB50" s="87"/>
      <c r="AC50" s="87"/>
      <c r="AD50" s="89"/>
      <c r="AE50" s="89"/>
      <c r="AF50" s="89"/>
      <c r="AG50" s="89"/>
      <c r="AH50" s="89"/>
      <c r="AI50" s="87"/>
      <c r="AJ50" s="87"/>
      <c r="AK50" s="87"/>
      <c r="AL50" s="87"/>
      <c r="AM50" s="87"/>
    </row>
    <row r="51" spans="2:39" x14ac:dyDescent="0.2">
      <c r="B51" s="8" t="s">
        <v>1</v>
      </c>
      <c r="C51" s="11" t="s">
        <v>2</v>
      </c>
      <c r="D51" s="11" t="s">
        <v>16</v>
      </c>
      <c r="E51" s="11" t="s">
        <v>11</v>
      </c>
      <c r="F51" s="11" t="s">
        <v>12</v>
      </c>
      <c r="G51" s="12" t="s">
        <v>12</v>
      </c>
      <c r="H51" s="12" t="s">
        <v>14</v>
      </c>
      <c r="I51" s="16" t="s">
        <v>5</v>
      </c>
      <c r="J51" s="16" t="s">
        <v>6</v>
      </c>
      <c r="K51" s="16" t="s">
        <v>7</v>
      </c>
      <c r="L51" s="16" t="s">
        <v>8</v>
      </c>
      <c r="M51" s="17" t="s">
        <v>9</v>
      </c>
      <c r="O51" s="8" t="s">
        <v>1</v>
      </c>
      <c r="P51" s="11" t="s">
        <v>2</v>
      </c>
      <c r="Q51" s="11" t="s">
        <v>16</v>
      </c>
      <c r="R51" s="11" t="s">
        <v>11</v>
      </c>
      <c r="S51" s="11" t="s">
        <v>12</v>
      </c>
      <c r="T51" s="12" t="s">
        <v>12</v>
      </c>
      <c r="U51" s="12" t="s">
        <v>14</v>
      </c>
      <c r="V51" s="16" t="s">
        <v>5</v>
      </c>
      <c r="W51" s="16" t="s">
        <v>6</v>
      </c>
      <c r="X51" s="16" t="s">
        <v>7</v>
      </c>
      <c r="Y51" s="16" t="s">
        <v>8</v>
      </c>
      <c r="Z51" s="17" t="s">
        <v>9</v>
      </c>
      <c r="AB51" s="90"/>
      <c r="AC51" s="91"/>
      <c r="AD51" s="91"/>
      <c r="AE51" s="91"/>
      <c r="AF51" s="91"/>
      <c r="AG51" s="89"/>
      <c r="AH51" s="89"/>
      <c r="AI51" s="87"/>
      <c r="AJ51" s="87"/>
      <c r="AK51" s="87"/>
      <c r="AL51" s="87"/>
      <c r="AM51" s="87"/>
    </row>
    <row r="52" spans="2:39" x14ac:dyDescent="0.2">
      <c r="B52" s="9" t="s">
        <v>3</v>
      </c>
      <c r="C52" s="18"/>
      <c r="D52" s="25"/>
      <c r="E52" s="26"/>
      <c r="F52" s="26"/>
      <c r="G52" s="26"/>
      <c r="H52" s="26"/>
      <c r="I52" s="26"/>
      <c r="J52" s="26"/>
      <c r="K52" s="26"/>
      <c r="L52" s="26"/>
      <c r="M52" s="27"/>
      <c r="O52" s="9" t="s">
        <v>3</v>
      </c>
      <c r="P52" s="18"/>
      <c r="Q52" s="25"/>
      <c r="R52" s="26"/>
      <c r="S52" s="26"/>
      <c r="T52" s="26"/>
      <c r="U52" s="26"/>
      <c r="V52" s="26"/>
      <c r="W52" s="26"/>
      <c r="X52" s="26"/>
      <c r="Y52" s="26"/>
      <c r="Z52" s="27"/>
      <c r="AB52" s="90"/>
      <c r="AC52" s="92"/>
      <c r="AD52" s="92"/>
      <c r="AE52" s="87"/>
      <c r="AF52" s="87"/>
      <c r="AG52" s="87"/>
      <c r="AH52" s="87"/>
      <c r="AI52" s="87"/>
      <c r="AJ52" s="87"/>
      <c r="AK52" s="87"/>
      <c r="AL52" s="87"/>
      <c r="AM52" s="87"/>
    </row>
    <row r="53" spans="2:39" x14ac:dyDescent="0.2">
      <c r="B53" s="19">
        <v>1</v>
      </c>
      <c r="C53" s="20" t="s">
        <v>18</v>
      </c>
      <c r="D53" s="21">
        <v>501</v>
      </c>
      <c r="E53" s="21">
        <v>372</v>
      </c>
      <c r="F53" s="21">
        <v>160</v>
      </c>
      <c r="G53" s="22">
        <f>F53/D53</f>
        <v>0.31936127744510978</v>
      </c>
      <c r="H53" s="22">
        <f>F53/E53</f>
        <v>0.43010752688172044</v>
      </c>
      <c r="I53" s="21">
        <v>55</v>
      </c>
      <c r="J53" s="21">
        <v>11</v>
      </c>
      <c r="K53" s="21">
        <v>60</v>
      </c>
      <c r="L53" s="21">
        <v>23</v>
      </c>
      <c r="M53" s="20">
        <v>11</v>
      </c>
      <c r="O53" s="19">
        <v>1</v>
      </c>
      <c r="P53" s="20" t="s">
        <v>18</v>
      </c>
      <c r="Q53" s="21">
        <v>119</v>
      </c>
      <c r="R53" s="21">
        <v>100</v>
      </c>
      <c r="S53" s="21">
        <v>56</v>
      </c>
      <c r="T53" s="22">
        <f>S53/Q53</f>
        <v>0.47058823529411764</v>
      </c>
      <c r="U53" s="22">
        <f>S53/R53</f>
        <v>0.56000000000000005</v>
      </c>
      <c r="V53" s="21">
        <v>9</v>
      </c>
      <c r="W53" s="21">
        <v>0</v>
      </c>
      <c r="X53" s="21">
        <v>36</v>
      </c>
      <c r="Y53" s="21">
        <v>7</v>
      </c>
      <c r="Z53" s="20">
        <v>4</v>
      </c>
      <c r="AB53" s="87"/>
      <c r="AC53" s="87"/>
      <c r="AD53" s="87"/>
      <c r="AE53" s="87"/>
      <c r="AF53" s="87"/>
      <c r="AG53" s="46"/>
      <c r="AH53" s="46"/>
      <c r="AI53" s="87"/>
      <c r="AJ53" s="87"/>
      <c r="AK53" s="87"/>
      <c r="AL53" s="87"/>
      <c r="AM53" s="87"/>
    </row>
    <row r="54" spans="2:39" x14ac:dyDescent="0.2">
      <c r="B54" s="19">
        <v>2</v>
      </c>
      <c r="C54" s="20" t="s">
        <v>19</v>
      </c>
      <c r="D54" s="21">
        <v>501</v>
      </c>
      <c r="E54" s="21">
        <v>394</v>
      </c>
      <c r="F54" s="21">
        <v>160</v>
      </c>
      <c r="G54" s="22">
        <f t="shared" ref="G54:G56" si="24">F54/D54</f>
        <v>0.31936127744510978</v>
      </c>
      <c r="H54" s="22">
        <f t="shared" ref="H54:H56" si="25">F54/E54</f>
        <v>0.40609137055837563</v>
      </c>
      <c r="I54" s="21">
        <v>56</v>
      </c>
      <c r="J54" s="21">
        <v>11</v>
      </c>
      <c r="K54" s="21">
        <v>59</v>
      </c>
      <c r="L54" s="21">
        <v>23</v>
      </c>
      <c r="M54" s="20">
        <v>11</v>
      </c>
      <c r="O54" s="19">
        <v>2</v>
      </c>
      <c r="P54" s="20" t="s">
        <v>19</v>
      </c>
      <c r="Q54" s="21">
        <v>119</v>
      </c>
      <c r="R54" s="21">
        <v>102</v>
      </c>
      <c r="S54" s="21">
        <v>56</v>
      </c>
      <c r="T54" s="22">
        <f t="shared" ref="T54:T56" si="26">S54/Q54</f>
        <v>0.47058823529411764</v>
      </c>
      <c r="U54" s="22">
        <f t="shared" ref="U54:U56" si="27">S54/R54</f>
        <v>0.5490196078431373</v>
      </c>
      <c r="V54" s="21">
        <v>9</v>
      </c>
      <c r="W54" s="21">
        <v>0</v>
      </c>
      <c r="X54" s="21">
        <v>36</v>
      </c>
      <c r="Y54" s="21">
        <v>7</v>
      </c>
      <c r="Z54" s="20">
        <v>4</v>
      </c>
      <c r="AB54" s="87"/>
      <c r="AC54" s="87"/>
      <c r="AD54" s="87"/>
      <c r="AE54" s="87"/>
      <c r="AF54" s="87"/>
      <c r="AG54" s="46"/>
      <c r="AH54" s="46"/>
      <c r="AI54" s="87"/>
      <c r="AJ54" s="87"/>
      <c r="AK54" s="87"/>
      <c r="AL54" s="87"/>
      <c r="AM54" s="87"/>
    </row>
    <row r="55" spans="2:39" x14ac:dyDescent="0.2">
      <c r="B55" s="19">
        <v>3</v>
      </c>
      <c r="C55" s="20" t="s">
        <v>20</v>
      </c>
      <c r="D55" s="21">
        <v>501</v>
      </c>
      <c r="E55" s="21">
        <v>476</v>
      </c>
      <c r="F55" s="21">
        <v>199</v>
      </c>
      <c r="G55" s="22">
        <f t="shared" si="24"/>
        <v>0.39720558882235529</v>
      </c>
      <c r="H55" s="22">
        <f t="shared" si="25"/>
        <v>0.41806722689075632</v>
      </c>
      <c r="I55" s="21">
        <v>90</v>
      </c>
      <c r="J55" s="21">
        <v>14</v>
      </c>
      <c r="K55" s="21">
        <v>68</v>
      </c>
      <c r="L55" s="21">
        <v>20</v>
      </c>
      <c r="M55" s="20">
        <v>7</v>
      </c>
      <c r="O55" s="19">
        <v>3</v>
      </c>
      <c r="P55" s="20" t="s">
        <v>20</v>
      </c>
      <c r="Q55" s="21">
        <v>119</v>
      </c>
      <c r="R55" s="21">
        <v>115</v>
      </c>
      <c r="S55" s="21">
        <v>64</v>
      </c>
      <c r="T55" s="22">
        <f t="shared" si="26"/>
        <v>0.53781512605042014</v>
      </c>
      <c r="U55" s="22">
        <f t="shared" si="27"/>
        <v>0.55652173913043479</v>
      </c>
      <c r="V55" s="21">
        <v>11</v>
      </c>
      <c r="W55" s="21">
        <v>0</v>
      </c>
      <c r="X55" s="21">
        <v>45</v>
      </c>
      <c r="Y55" s="21">
        <v>5</v>
      </c>
      <c r="Z55" s="20">
        <v>3</v>
      </c>
      <c r="AB55" s="87"/>
      <c r="AC55" s="87"/>
      <c r="AD55" s="87"/>
      <c r="AE55" s="87"/>
      <c r="AF55" s="87"/>
      <c r="AG55" s="46"/>
      <c r="AH55" s="46"/>
      <c r="AI55" s="87"/>
      <c r="AJ55" s="87"/>
      <c r="AK55" s="87"/>
      <c r="AL55" s="87"/>
      <c r="AM55" s="87"/>
    </row>
    <row r="56" spans="2:39" x14ac:dyDescent="0.2">
      <c r="B56" s="23">
        <v>4</v>
      </c>
      <c r="C56" s="17" t="s">
        <v>21</v>
      </c>
      <c r="D56" s="16">
        <v>501</v>
      </c>
      <c r="E56" s="16">
        <v>488</v>
      </c>
      <c r="F56" s="16">
        <v>224</v>
      </c>
      <c r="G56" s="24">
        <f t="shared" si="24"/>
        <v>0.44710578842315368</v>
      </c>
      <c r="H56" s="24">
        <f t="shared" si="25"/>
        <v>0.45901639344262296</v>
      </c>
      <c r="I56" s="16">
        <v>112</v>
      </c>
      <c r="J56" s="16">
        <v>11</v>
      </c>
      <c r="K56" s="16">
        <v>79</v>
      </c>
      <c r="L56" s="16">
        <v>15</v>
      </c>
      <c r="M56" s="17">
        <v>7</v>
      </c>
      <c r="O56" s="23">
        <v>4</v>
      </c>
      <c r="P56" s="17" t="s">
        <v>21</v>
      </c>
      <c r="Q56" s="16">
        <v>119</v>
      </c>
      <c r="R56" s="16">
        <v>118</v>
      </c>
      <c r="S56" s="16">
        <v>73</v>
      </c>
      <c r="T56" s="24">
        <f t="shared" si="26"/>
        <v>0.61344537815126055</v>
      </c>
      <c r="U56" s="24">
        <f t="shared" si="27"/>
        <v>0.61864406779661019</v>
      </c>
      <c r="V56" s="16">
        <v>13</v>
      </c>
      <c r="W56" s="16">
        <v>0</v>
      </c>
      <c r="X56" s="16">
        <v>52</v>
      </c>
      <c r="Y56" s="16">
        <v>5</v>
      </c>
      <c r="Z56" s="17">
        <v>3</v>
      </c>
      <c r="AB56" s="87"/>
      <c r="AC56" s="87"/>
      <c r="AD56" s="87"/>
      <c r="AE56" s="87"/>
      <c r="AF56" s="87"/>
      <c r="AG56" s="46"/>
      <c r="AH56" s="46"/>
      <c r="AI56" s="87"/>
      <c r="AJ56" s="87"/>
      <c r="AK56" s="87"/>
      <c r="AL56" s="87"/>
      <c r="AM56" s="87"/>
    </row>
    <row r="57" spans="2:39" x14ac:dyDescent="0.2"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</row>
  </sheetData>
  <mergeCells count="24">
    <mergeCell ref="O2:Q2"/>
    <mergeCell ref="AB2:AD2"/>
    <mergeCell ref="AO2:AQ2"/>
    <mergeCell ref="BB2:BD2"/>
    <mergeCell ref="I3:M3"/>
    <mergeCell ref="V3:Z3"/>
    <mergeCell ref="AI3:AM3"/>
    <mergeCell ref="AV3:AZ3"/>
    <mergeCell ref="I18:M18"/>
    <mergeCell ref="V18:Z18"/>
    <mergeCell ref="AI18:AM18"/>
    <mergeCell ref="AV18:AZ18"/>
    <mergeCell ref="BI18:BM18"/>
    <mergeCell ref="BI3:BM3"/>
    <mergeCell ref="O17:Q17"/>
    <mergeCell ref="AB17:AD17"/>
    <mergeCell ref="AO17:AQ17"/>
    <mergeCell ref="BB17:BD17"/>
    <mergeCell ref="I33:M33"/>
    <mergeCell ref="V33:Z33"/>
    <mergeCell ref="AI33:AM33"/>
    <mergeCell ref="I48:M48"/>
    <mergeCell ref="V48:Z48"/>
    <mergeCell ref="AI48:AM4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7B8F672D2E8E4A8EE93BB2E8ED62A3" ma:contentTypeVersion="7" ma:contentTypeDescription="Create a new document." ma:contentTypeScope="" ma:versionID="b17d363a749a0dd7b18e04a3e03676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3c3c0331fc2e6bc2154b81f750dc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AB2001-03F7-4765-9C93-EB120A727707}"/>
</file>

<file path=customXml/itemProps2.xml><?xml version="1.0" encoding="utf-8"?>
<ds:datastoreItem xmlns:ds="http://schemas.openxmlformats.org/officeDocument/2006/customXml" ds:itemID="{4C62C282-60E1-4FA5-B43E-532DEB61ADF5}"/>
</file>

<file path=customXml/itemProps3.xml><?xml version="1.0" encoding="utf-8"?>
<ds:datastoreItem xmlns:ds="http://schemas.openxmlformats.org/officeDocument/2006/customXml" ds:itemID="{029FC1FA-7253-4AD1-92B1-87A4764E1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 vs Int 5</vt:lpstr>
      <vt:lpstr>Summary 90%</vt:lpstr>
      <vt:lpstr>Summary 92%</vt:lpstr>
      <vt:lpstr>Summary 95%</vt:lpstr>
      <vt:lpstr>Summary 98%</vt:lpstr>
      <vt:lpstr>Scenario 0</vt:lpstr>
      <vt:lpstr>Scenario 24</vt:lpstr>
      <vt:lpstr>Scenario I-16</vt:lpstr>
      <vt:lpstr>Scenario Int-5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Schroeder</dc:creator>
  <cp:lastModifiedBy>Neil Leslie</cp:lastModifiedBy>
  <dcterms:created xsi:type="dcterms:W3CDTF">2015-05-03T19:51:11Z</dcterms:created>
  <dcterms:modified xsi:type="dcterms:W3CDTF">2015-07-07T16:55:17Z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0x010100987B8F672D2E8E4A8EE93BB2E8ED62A3</vt:lpwstr>
  </property>
</Properties>
</file>