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eyjm\Documents\Energy Efficiency Docs\2017 EE Funding Request\DRs\SBUA DR Set One\"/>
    </mc:Choice>
  </mc:AlternateContent>
  <bookViews>
    <workbookView xWindow="0" yWindow="0" windowWidth="24000" windowHeight="88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F4" i="1" l="1"/>
  <c r="F5" i="1"/>
  <c r="H5" i="1" s="1"/>
  <c r="I5" i="1" s="1"/>
  <c r="F6" i="1"/>
  <c r="H6" i="1" s="1"/>
  <c r="I6" i="1" s="1"/>
  <c r="F7" i="1"/>
  <c r="H7" i="1" s="1"/>
  <c r="I7" i="1" s="1"/>
  <c r="F8" i="1"/>
  <c r="F3" i="1"/>
  <c r="H3" i="1" s="1"/>
  <c r="H8" i="1"/>
  <c r="I8" i="1" s="1"/>
  <c r="H4" i="1"/>
  <c r="I4" i="1" s="1"/>
  <c r="G9" i="1"/>
  <c r="H9" i="1" l="1"/>
  <c r="I9" i="1" s="1"/>
  <c r="I3" i="1"/>
  <c r="E9" i="1"/>
  <c r="F9" i="1" s="1"/>
</calcChain>
</file>

<file path=xl/sharedStrings.xml><?xml version="1.0" encoding="utf-8"?>
<sst xmlns="http://schemas.openxmlformats.org/spreadsheetml/2006/main" count="37" uniqueCount="37">
  <si>
    <t>SCE Program ID</t>
  </si>
  <si>
    <t>2. Exact program expenditures associated with small commercial customers is not tracked, and is instead extrapolated from percent of incentives given.</t>
  </si>
  <si>
    <t>SCE Program Name</t>
  </si>
  <si>
    <t>Percentage of Total Incentives Given to Small Commercial Customers</t>
  </si>
  <si>
    <t>A</t>
  </si>
  <si>
    <t>B</t>
  </si>
  <si>
    <t>C</t>
  </si>
  <si>
    <t>D=C/B</t>
  </si>
  <si>
    <t>E</t>
  </si>
  <si>
    <t>F=D*E</t>
  </si>
  <si>
    <t>Total</t>
  </si>
  <si>
    <t>Footnotes:</t>
  </si>
  <si>
    <t>=F/E</t>
  </si>
  <si>
    <t>SCE-13-SW-002B</t>
  </si>
  <si>
    <t>Commercial Calculated Program</t>
  </si>
  <si>
    <t>SCE-13-SW-002C</t>
  </si>
  <si>
    <t>Commercial Deemed Incentives Program</t>
  </si>
  <si>
    <t>SCE-13-SW-002D</t>
  </si>
  <si>
    <t>Commercial Direct Install Program</t>
  </si>
  <si>
    <t>SCE-13-SW-002F</t>
  </si>
  <si>
    <t>Nonresidential HVAC Program</t>
  </si>
  <si>
    <t>SCE-13-SW-002G</t>
  </si>
  <si>
    <t>Savings by Design</t>
  </si>
  <si>
    <t>SCE-13-SW-005B</t>
  </si>
  <si>
    <t>4. Program incentives paid may have been paid out of previous funding cycle budgets.</t>
  </si>
  <si>
    <r>
      <t xml:space="preserve">2016 Total Program Incentives Paid </t>
    </r>
    <r>
      <rPr>
        <b/>
        <vertAlign val="superscript"/>
        <sz val="11"/>
        <color theme="1"/>
        <rFont val="Calibri"/>
        <family val="2"/>
        <scheme val="minor"/>
      </rPr>
      <t>4</t>
    </r>
  </si>
  <si>
    <r>
      <t xml:space="preserve">2016 Incentives to Small Commercial Customers 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</si>
  <si>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t xml:space="preserve">2016 Expenditures Attributed to Small Commercial Business 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</si>
  <si>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t xml:space="preserve">Lighting Innovation Program </t>
    </r>
    <r>
      <rPr>
        <vertAlign val="superscript"/>
        <sz val="11"/>
        <color theme="1"/>
        <rFont val="Calibri"/>
        <family val="2"/>
        <scheme val="minor"/>
      </rPr>
      <t>3</t>
    </r>
  </si>
  <si>
    <t>3. Lighting Innovation produced a pilot program that became Midstream Point of Sale starting in 2017.</t>
  </si>
  <si>
    <t xml:space="preserve">5. Authorized program budgets will not all be spent in 2016, but may be used to commit funds for projects that will materialize in future years.  </t>
  </si>
  <si>
    <r>
      <t xml:space="preserve">2016 Authorized Program Budget </t>
    </r>
    <r>
      <rPr>
        <b/>
        <vertAlign val="superscript"/>
        <sz val="11"/>
        <color theme="1"/>
        <rFont val="Calibri"/>
        <family val="2"/>
        <scheme val="minor"/>
      </rPr>
      <t>5</t>
    </r>
  </si>
  <si>
    <t>Percentage of 2016 Expenditures Spent on Small Commercial Business Expenditures</t>
  </si>
  <si>
    <r>
      <t xml:space="preserve">2016 Total Program Expenditures </t>
    </r>
    <r>
      <rPr>
        <b/>
        <vertAlign val="superscript"/>
        <sz val="11"/>
        <color theme="1"/>
        <rFont val="Calibri"/>
        <family val="2"/>
        <scheme val="minor"/>
      </rPr>
      <t>6</t>
    </r>
  </si>
  <si>
    <t>6. Total program expenditures includes expenditures from previous Energy Efficiency funding cycles that were spent in 2016.</t>
  </si>
  <si>
    <t xml:space="preserve">1. Small commercial customer is defined by non-Residential customers with less than 50 kW of peak usage. </t>
  </si>
  <si>
    <t>7. Upstream programs that do not track final customer installation are excluded from the analysis.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</si>
</sst>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quotePrefix="1" applyFont="1" applyAlignment="1">
      <alignment horizontal="center"/>
    </xf>
    <xf numFmtId="164" fontId="0" fillId="0" borderId="0" xfId="1" applyNumberFormat="1" applyFont="1"/>
    <xf numFmtId="10" fontId="0" fillId="0" borderId="0" xfId="2" applyNumberFormat="1" applyFont="1"/>
    <xf numFmtId="44" fontId="0" fillId="0" borderId="0" xfId="0" applyNumberFormat="1"/>
    <xf numFmtId="164" fontId="0" fillId="0" borderId="0" xfId="0" applyNumberFormat="1"/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/>
    <xf numFmtId="164" fontId="1" fillId="0" borderId="0" xfId="1" applyNumberFormat="1" applyFont="1"/>
    <xf numFmtId="10" fontId="1" fillId="0" borderId="0" xfId="2" applyNumberFormat="1" applyFo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workbookViewId="0">
      <selection activeCell="K2" sqref="K2"/>
    </sheetView>
  </sheetViews>
  <sheetFormatPr defaultRowHeight="15" x14ac:dyDescent="0.25"/>
  <cols>
    <col min="1" max="1" width="15.28515625" customWidth="1"/>
    <col min="2" max="2" width="38" customWidth="1"/>
    <col min="3" max="6" width="17.7109375" customWidth="1"/>
    <col min="7" max="7" width="14.7109375" customWidth="1"/>
    <col min="8" max="8" width="21.7109375" customWidth="1"/>
    <col min="9" max="9" width="21.28515625" customWidth="1"/>
  </cols>
  <sheetData>
    <row r="1" spans="1:9" x14ac:dyDescent="0.25">
      <c r="C1" s="2" t="s">
        <v>4</v>
      </c>
      <c r="D1" s="2" t="s">
        <v>5</v>
      </c>
      <c r="E1" s="2" t="s">
        <v>6</v>
      </c>
      <c r="F1" s="4" t="s">
        <v>7</v>
      </c>
      <c r="G1" s="4" t="s">
        <v>8</v>
      </c>
      <c r="H1" s="4" t="s">
        <v>9</v>
      </c>
      <c r="I1" s="4" t="s">
        <v>12</v>
      </c>
    </row>
    <row r="2" spans="1:9" ht="75" x14ac:dyDescent="0.25">
      <c r="A2" s="3" t="s">
        <v>0</v>
      </c>
      <c r="B2" s="3" t="s">
        <v>2</v>
      </c>
      <c r="C2" s="9" t="s">
        <v>31</v>
      </c>
      <c r="D2" s="9" t="s">
        <v>25</v>
      </c>
      <c r="E2" s="9" t="s">
        <v>26</v>
      </c>
      <c r="F2" s="9" t="s">
        <v>3</v>
      </c>
      <c r="G2" s="9" t="s">
        <v>33</v>
      </c>
      <c r="H2" s="9" t="s">
        <v>27</v>
      </c>
      <c r="I2" s="9" t="s">
        <v>32</v>
      </c>
    </row>
    <row r="3" spans="1:9" x14ac:dyDescent="0.25">
      <c r="A3" t="s">
        <v>13</v>
      </c>
      <c r="B3" t="s">
        <v>14</v>
      </c>
      <c r="C3" s="5">
        <v>6297012</v>
      </c>
      <c r="D3" s="5">
        <v>4358933.22</v>
      </c>
      <c r="E3" s="5">
        <v>18572.300000000003</v>
      </c>
      <c r="F3" s="6">
        <f>E3/D3</f>
        <v>4.2607443295495139E-3</v>
      </c>
      <c r="G3" s="5">
        <v>6271881.7800000301</v>
      </c>
      <c r="H3" s="8">
        <f t="shared" ref="H3:H8" si="0">F3*G3</f>
        <v>26722.884729740039</v>
      </c>
      <c r="I3" s="6">
        <f>H3/G3</f>
        <v>4.2607443295495139E-3</v>
      </c>
    </row>
    <row r="4" spans="1:9" x14ac:dyDescent="0.25">
      <c r="A4" t="s">
        <v>15</v>
      </c>
      <c r="B4" t="s">
        <v>16</v>
      </c>
      <c r="C4" s="5">
        <v>11583112</v>
      </c>
      <c r="D4" s="5">
        <v>4532081.6551380204</v>
      </c>
      <c r="E4" s="5">
        <v>109126.88</v>
      </c>
      <c r="F4" s="6">
        <f t="shared" ref="F4:F9" si="1">E4/D4</f>
        <v>2.4078754158430239E-2</v>
      </c>
      <c r="G4" s="5">
        <v>5153218.1920001898</v>
      </c>
      <c r="H4" s="8">
        <f t="shared" si="0"/>
        <v>124083.07396992293</v>
      </c>
      <c r="I4" s="6">
        <f t="shared" ref="I4:I8" si="2">H4/G4</f>
        <v>2.4078754158430239E-2</v>
      </c>
    </row>
    <row r="5" spans="1:9" x14ac:dyDescent="0.25">
      <c r="A5" t="s">
        <v>17</v>
      </c>
      <c r="B5" t="s">
        <v>18</v>
      </c>
      <c r="C5" s="5">
        <v>25149589</v>
      </c>
      <c r="D5" s="5">
        <v>18814772.550000001</v>
      </c>
      <c r="E5" s="5">
        <v>7065041.22000001</v>
      </c>
      <c r="F5" s="6">
        <f t="shared" si="1"/>
        <v>0.37550500284947691</v>
      </c>
      <c r="G5" s="5">
        <v>22466150.530000001</v>
      </c>
      <c r="H5" s="8">
        <f t="shared" si="0"/>
        <v>8436151.9187844284</v>
      </c>
      <c r="I5" s="6">
        <f t="shared" si="2"/>
        <v>0.37550500284947697</v>
      </c>
    </row>
    <row r="6" spans="1:9" x14ac:dyDescent="0.25">
      <c r="A6" t="s">
        <v>19</v>
      </c>
      <c r="B6" t="s">
        <v>20</v>
      </c>
      <c r="C6" s="5">
        <v>34087935</v>
      </c>
      <c r="D6" s="5">
        <v>20040064.7700001</v>
      </c>
      <c r="E6" s="5">
        <v>322516.34000000003</v>
      </c>
      <c r="F6" s="6">
        <f t="shared" si="1"/>
        <v>1.6093577725497462E-2</v>
      </c>
      <c r="G6" s="5">
        <v>33996546.870000102</v>
      </c>
      <c r="H6" s="8">
        <f t="shared" si="0"/>
        <v>547126.0694508641</v>
      </c>
      <c r="I6" s="6">
        <f t="shared" si="2"/>
        <v>1.6093577725497462E-2</v>
      </c>
    </row>
    <row r="7" spans="1:9" x14ac:dyDescent="0.25">
      <c r="A7" t="s">
        <v>21</v>
      </c>
      <c r="B7" t="s">
        <v>22</v>
      </c>
      <c r="C7" s="5">
        <v>8739228</v>
      </c>
      <c r="D7" s="5">
        <v>4863230.21</v>
      </c>
      <c r="E7" s="5">
        <v>7686.44</v>
      </c>
      <c r="F7" s="6">
        <f t="shared" si="1"/>
        <v>1.5805215192558199E-3</v>
      </c>
      <c r="G7" s="5">
        <v>7904932.1100000804</v>
      </c>
      <c r="H7" s="8">
        <f t="shared" si="0"/>
        <v>12493.91530811144</v>
      </c>
      <c r="I7" s="6">
        <f t="shared" si="2"/>
        <v>1.5805215192558199E-3</v>
      </c>
    </row>
    <row r="8" spans="1:9" ht="17.25" x14ac:dyDescent="0.25">
      <c r="A8" t="s">
        <v>23</v>
      </c>
      <c r="B8" t="s">
        <v>28</v>
      </c>
      <c r="C8" s="5">
        <v>6812979</v>
      </c>
      <c r="D8" s="5">
        <v>2180883.5619999999</v>
      </c>
      <c r="E8" s="5">
        <v>151183.95600000003</v>
      </c>
      <c r="F8" s="6">
        <f t="shared" si="1"/>
        <v>6.9322341932530937E-2</v>
      </c>
      <c r="G8" s="5">
        <v>6125156.5999999996</v>
      </c>
      <c r="H8" s="8">
        <f t="shared" si="0"/>
        <v>424610.20021549863</v>
      </c>
      <c r="I8" s="6">
        <f t="shared" si="2"/>
        <v>6.9322341932530937E-2</v>
      </c>
    </row>
    <row r="9" spans="1:9" x14ac:dyDescent="0.25">
      <c r="A9" s="1" t="s">
        <v>10</v>
      </c>
      <c r="C9" s="10">
        <f>SUM(C3:C8)</f>
        <v>92669855</v>
      </c>
      <c r="D9" s="11">
        <v>54789965.967138119</v>
      </c>
      <c r="E9" s="11">
        <f>SUM(E3:E8)</f>
        <v>7674127.1360000102</v>
      </c>
      <c r="F9" s="12">
        <f t="shared" si="1"/>
        <v>0.14006446254415986</v>
      </c>
      <c r="G9" s="11">
        <f>SUM(G3:G8)</f>
        <v>81917886.08200039</v>
      </c>
      <c r="H9" s="10">
        <f>SUM(H3:H8)</f>
        <v>9571188.0624585655</v>
      </c>
      <c r="I9" s="12">
        <f>H9/G9</f>
        <v>0.11683880676410202</v>
      </c>
    </row>
    <row r="10" spans="1:9" x14ac:dyDescent="0.25">
      <c r="H10" s="7"/>
    </row>
    <row r="11" spans="1:9" x14ac:dyDescent="0.25">
      <c r="A11" t="s">
        <v>11</v>
      </c>
    </row>
    <row r="12" spans="1:9" x14ac:dyDescent="0.25">
      <c r="A12" t="s">
        <v>35</v>
      </c>
    </row>
    <row r="13" spans="1:9" x14ac:dyDescent="0.25">
      <c r="A13" t="s">
        <v>1</v>
      </c>
    </row>
    <row r="14" spans="1:9" x14ac:dyDescent="0.25">
      <c r="A14" t="s">
        <v>29</v>
      </c>
    </row>
    <row r="15" spans="1:9" x14ac:dyDescent="0.25">
      <c r="A15" t="s">
        <v>24</v>
      </c>
    </row>
    <row r="16" spans="1:9" x14ac:dyDescent="0.25">
      <c r="A16" t="s">
        <v>30</v>
      </c>
    </row>
    <row r="17" spans="1:1" x14ac:dyDescent="0.25">
      <c r="A17" t="s">
        <v>34</v>
      </c>
    </row>
    <row r="18" spans="1:1" x14ac:dyDescent="0.25">
      <c r="A18" t="s">
        <v>36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Lee</dc:creator>
  <cp:lastModifiedBy>Joni Key</cp:lastModifiedBy>
  <dcterms:created xsi:type="dcterms:W3CDTF">2017-06-05T23:55:03Z</dcterms:created>
  <dcterms:modified xsi:type="dcterms:W3CDTF">2017-06-14T21:27:54Z</dcterms:modified>
</cp:coreProperties>
</file>